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1官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<sst xmlns="http://schemas.openxmlformats.org/spreadsheetml/2006/main" count="3100" uniqueCount="798">
  <si>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</si>
  <si>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</si>
  <si>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</si>
  <si>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</si>
  <si>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</si>
  <si>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</si>
  <si>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</si>
  <si>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</si>
  <si>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</si>
  <si>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</si>
  <si>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</si>
  <si>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</si>
  <si>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</si>
  <si>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</si>
  <si>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</si>
  <si>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</si>
  <si>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</si>
  <si>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</si>
  <si>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</si>
  <si>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</si>
  <si>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</si>
  <si>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</si>
  <si>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</si>
  <si>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</si>
  <si>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</si>
  <si>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</si>
  <si>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</si>
  <si>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</si>
  <si>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</si>
  <si>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</si>
  <si>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</si>
  <si>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</si>
  <si>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</si>
  <si>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</si>
  <si>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</si>
  <si>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</si>
  <si>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</si>
  <si>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</si>
  <si>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</si>
  <si>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</si>
  <si>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</si>
  <si>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</si>
  <si>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</si>
  <si>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</si>
  <si>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</si>
  <si>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</si>
  <si>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</si>
  <si>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</si>
  <si>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</si>
  <si>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</si>
  <si>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</si>
  <si>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</si>
  <si>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</si>
  <si>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</si>
  <si>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</si>
  <si>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</si>
  <si>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</si>
  <si>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</si>
  <si>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</si>
  <si>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</si>
  <si>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</si>
  <si>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</si>
  <si>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</si>
  <si>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</si>
  <si>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</si>
  <si>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</si>
  <si>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</si>
  <si>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</si>
  <si>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</si>
  <si>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</si>
  <si>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</si>
  <si>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</si>
  <si>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</si>
  <si>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</si>
  <si>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</si>
  <si>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</si>
  <si>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</si>
  <si>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</si>
  <si>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</si>
  <si>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</si>
  <si>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</si>
  <si>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</si>
  <si>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</si>
  <si>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</si>
  <si>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</si>
  <si>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</si>
  <si>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</si>
  <si>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</si>
  <si>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</si>
  <si>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</si>
  <si>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</si>
  <si>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</si>
  <si>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</si>
  <si>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</si>
  <si>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</si>
  <si>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</si>
  <si>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</si>
  <si>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</si>
  <si>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</si>
  <si>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</si>
  <si>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</si>
  <si>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</si>
  <si>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</si>
  <si>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</si>
  <si>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</si>
  <si>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</si>
  <si>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</si>
  <si>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</si>
  <si>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</si>
  <si>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</si>
  <si>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</si>
  <si>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</si>
  <si>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</si>
  <si>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</si>
  <si>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</si>
  <si>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</si>
  <si>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</si>
  <si>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</si>
  <si>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</si>
  <si>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</si>
  <si>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</si>
  <si>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</si>
  <si>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</si>
  <si>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</si>
  <si>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</si>
  <si>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</si>
  <si>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</si>
  <si>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</si>
  <si>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</si>
  <si>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</si>
  <si>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</si>
  <si>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</si>
  <si>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</si>
  <si>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</si>
  <si>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</si>
  <si>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</si>
  <si>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</si>
  <si>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</si>
  <si>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</si>
  <si>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</si>
  <si>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</si>
  <si>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</si>
  <si>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</si>
  <si>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</si>
  <si>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</si>
  <si>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</si>
  <si>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</si>
  <si>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</si>
  <si>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</si>
  <si>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</si>
  <si>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</si>
  <si>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</si>
  <si>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</si>
  <si>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</si>
  <si>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</si>
  <si>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</si>
  <si>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</si>
  <si>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</si>
  <si>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</si>
  <si>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</si>
  <si>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</si>
  <si>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</si>
  <si>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</si>
  <si>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</si>
  <si>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</si>
  <si>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</si>
  <si>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</si>
  <si>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</si>
  <si>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</si>
  <si>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</si>
  <si>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</si>
  <si>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</si>
  <si>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</si>
  <si>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</si>
  <si>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</si>
  <si>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</si>
  <si>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</si>
  <si>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</si>
  <si>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</si>
  <si>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</si>
  <si>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</si>
  <si>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</si>
  <si>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</si>
  <si>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</si>
  <si>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</si>
  <si>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</si>
  <si>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</si>
  <si>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</si>
  <si>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</si>
  <si>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</si>
  <si>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</si>
  <si>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</si>
  <si>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</si>
  <si>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</si>
  <si>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</si>
  <si>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</si>
  <si>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</si>
  <si>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</si>
  <si>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</si>
  <si>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</si>
  <si>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</si>
  <si>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</si>
  <si>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</si>
  <si>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</si>
  <si>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</si>
  <si>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</si>
  <si>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</si>
  <si>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</si>
  <si>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</si>
  <si>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</si>
  <si>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</si>
  <si>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</si>
  <si>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</si>
  <si>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</si>
  <si>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</si>
  <si>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</si>
  <si>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</si>
  <si>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</si>
  <si>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</si>
  <si>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</si>
  <si>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</si>
  <si>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</si>
  <si>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</si>
  <si>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</si>
  <si>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</si>
  <si>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</si>
  <si>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</si>
  <si>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</si>
  <si>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</si>
  <si>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</si>
  <si>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</si>
  <si>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</si>
  <si>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</si>
  <si>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</si>
  <si>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</si>
  <si>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</si>
  <si>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</si>
  <si>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</si>
  <si>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</si>
  <si>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</si>
  <si>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</si>
  <si>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</si>
  <si>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</si>
  <si>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</si>
  <si>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</si>
  <si>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</si>
  <si>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</si>
  <si>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</si>
  <si>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</si>
  <si>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</si>
  <si>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</si>
  <si>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</si>
  <si>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</si>
  <si>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</si>
  <si>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</si>
  <si>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</si>
  <si>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</si>
  <si>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</si>
  <si>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</si>
  <si>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</si>
  <si>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</si>
  <si>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</si>
  <si>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</si>
  <si>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</si>
  <si>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</si>
  <si>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</si>
  <si>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</si>
  <si>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</si>
  <si>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</si>
  <si>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</si>
  <si>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</si>
  <si>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</si>
  <si>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</si>
  <si>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</si>
  <si>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</si>
  <si>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</si>
  <si>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</si>
  <si>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</si>
  <si>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</si>
  <si>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</si>
  <si>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</si>
  <si>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</si>
  <si>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</si>
  <si>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</si>
  <si>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</si>
  <si>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</si>
  <si>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</si>
  <si>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</si>
  <si>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</si>
  <si>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</si>
  <si>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</si>
  <si>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</si>
  <si>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</si>
  <si>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</si>
  <si>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</si>
  <si>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</si>
  <si>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</si>
  <si>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</si>
  <si>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</si>
  <si>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</si>
  <si>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</si>
  <si>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</si>
  <si>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</si>
  <si>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</si>
  <si>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</si>
  <si>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</si>
  <si>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</si>
  <si>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</si>
  <si>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</si>
  <si>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</si>
  <si>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</si>
  <si>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</si>
  <si>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</si>
  <si>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</si>
  <si>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</si>
  <si>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</si>
  <si>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</si>
  <si>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</si>
  <si>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</si>
  <si>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</si>
  <si>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</si>
  <si>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</si>
  <si>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</si>
  <si>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</si>
  <si>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</si>
  <si>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</si>
  <si>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</si>
  <si>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</si>
  <si>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</si>
  <si>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</si>
  <si>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</si>
  <si>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</si>
  <si>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</si>
  <si>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</si>
  <si>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</si>
  <si>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</si>
  <si>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</si>
  <si>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</si>
  <si>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</si>
  <si>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</si>
  <si>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</si>
  <si>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</si>
  <si>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</si>
  <si>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</si>
  <si>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</si>
  <si>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</si>
  <si>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</si>
  <si>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</si>
  <si>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</si>
  <si>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</si>
  <si>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</si>
  <si>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</si>
  <si>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</si>
  <si>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</si>
  <si>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</si>
  <si>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</si>
  <si>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</si>
  <si>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</si>
  <si>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</si>
  <si>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</si>
  <si>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</si>
  <si>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</si>
  <si>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</si>
  <si>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</si>
  <si>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</si>
  <si>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</si>
  <si>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</si>
  <si>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</si>
  <si>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</si>
  <si>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</si>
  <si>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</si>
  <si>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</si>
  <si>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</si>
  <si>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</si>
  <si>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</si>
  <si>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</si>
  <si>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</si>
  <si>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</si>
  <si>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</si>
  <si>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</si>
  <si>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</si>
  <si>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</si>
  <si>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</si>
  <si>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</si>
  <si>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</si>
  <si>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</si>
  <si>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</si>
  <si>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</si>
  <si>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</si>
  <si>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</si>
  <si>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</si>
  <si>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</si>
  <si>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</si>
  <si>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</si>
  <si>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</si>
  <si>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</si>
  <si>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</si>
  <si>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</si>
  <si>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</si>
  <si>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</si>
  <si>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</si>
  <si>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</si>
  <si>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</si>
  <si>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</si>
  <si>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</si>
  <si>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</si>
  <si>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</si>
  <si>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</si>
  <si>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</si>
  <si>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</si>
  <si>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</si>
  <si>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</si>
  <si>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</si>
  <si>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</si>
  <si>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</si>
  <si>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</si>
  <si>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</si>
  <si>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</si>
  <si>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</si>
  <si>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</si>
  <si>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</si>
  <si>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</si>
  <si>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</si>
  <si>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</si>
  <si>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</si>
  <si>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</si>
  <si>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</si>
  <si>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</si>
  <si>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</si>
  <si>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</si>
  <si>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</si>
  <si>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</si>
  <si>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</si>
  <si>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</si>
  <si>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</si>
  <si>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</si>
  <si>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</si>
  <si>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</si>
  <si>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</si>
  <si>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</si>
  <si>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</si>
  <si>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</si>
  <si>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</si>
  <si>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</si>
  <si>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</si>
  <si>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</si>
  <si>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</si>
  <si>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</si>
  <si>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</si>
  <si>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</si>
  <si>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</si>
  <si>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</si>
  <si>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</si>
  <si>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</si>
  <si>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</si>
  <si>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</si>
  <si>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</si>
  <si>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</si>
  <si>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</si>
  <si>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</si>
  <si>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</si>
  <si>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</si>
  <si>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</si>
  <si>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</si>
  <si>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</si>
  <si>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</si>
  <si>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</si>
  <si>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</si>
  <si>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</si>
  <si>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</si>
  <si>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</si>
  <si>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</si>
  <si>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</si>
  <si>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</si>
  <si>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</si>
  <si>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</si>
  <si>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</si>
  <si>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</si>
  <si>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</si>
  <si>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</si>
  <si>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</si>
  <si>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</si>
  <si>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</si>
  <si>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</si>
  <si>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</si>
  <si>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</si>
  <si>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</si>
  <si>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</si>
  <si>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</si>
  <si>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</si>
  <si>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</si>
  <si>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</si>
  <si>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</si>
  <si>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</si>
  <si>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</si>
  <si>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</si>
  <si>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</si>
  <si>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</si>
  <si>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</si>
  <si>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</si>
  <si>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</si>
  <si>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</si>
  <si>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</si>
  <si>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</si>
  <si>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</si>
  <si>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</si>
  <si>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</si>
  <si>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</si>
  <si>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</si>
  <si>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</si>
  <si>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</si>
  <si>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</si>
  <si>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</si>
  <si>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</si>
  <si>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</si>
  <si>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</si>
  <si>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</si>
  <si>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</si>
  <si>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</si>
  <si>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</si>
  <si>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</si>
  <si>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</si>
  <si>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</si>
  <si>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</si>
  <si>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</si>
  <si>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</si>
  <si>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</si>
  <si>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</si>
  <si>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</si>
  <si>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</si>
  <si>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</si>
  <si>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</si>
  <si>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</si>
  <si>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</si>
  <si>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</si>
  <si>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</si>
  <si>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</si>
  <si>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</si>
  <si>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</si>
  <si>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</si>
  <si>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</si>
  <si>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</si>
  <si>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</si>
  <si>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</si>
  <si>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</si>
  <si>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</si>
  <si>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</si>
  <si>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</si>
  <si>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</si>
  <si>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</si>
  <si>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</si>
  <si>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</si>
  <si>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</si>
  <si>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</si>
  <si>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</si>
  <si>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</si>
  <si>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</si>
  <si>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</si>
  <si>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</si>
  <si>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</si>
  <si>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</si>
  <si>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</si>
  <si>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</si>
  <si>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</si>
  <si>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</si>
  <si>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</si>
  <si>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</si>
  <si>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</si>
  <si>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</si>
  <si>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</si>
  <si>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</si>
  <si>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</si>
  <si>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</si>
  <si>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</si>
  <si>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</si>
  <si>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</si>
  <si>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</si>
  <si>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</si>
  <si>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</si>
  <si>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</si>
  <si>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</si>
  <si>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</si>
  <si>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</si>
  <si>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</si>
  <si>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</si>
  <si>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</si>
  <si>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</si>
  <si>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</si>
  <si>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</si>
  <si>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</si>
  <si>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</si>
  <si>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</si>
  <si>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</si>
  <si>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</si>
  <si>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</si>
  <si>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</si>
  <si>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</si>
  <si>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</si>
  <si>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</si>
  <si>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</si>
  <si>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</si>
  <si>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</si>
  <si>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</si>
  <si>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</si>
  <si>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</si>
  <si>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</si>
  <si>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</si>
  <si>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</si>
  <si>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</si>
  <si>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</si>
  <si>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</si>
  <si>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</si>
  <si>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</si>
  <si>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</si>
  <si>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</si>
  <si>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</si>
  <si>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</si>
  <si>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</si>
  <si>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</si>
  <si>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</si>
  <si>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</si>
  <si>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</si>
  <si>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</si>
  <si>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</si>
  <si>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</si>
  <si>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</si>
  <si>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</si>
  <si>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</si>
  <si>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</si>
  <si>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</si>
  <si>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</si>
  <si>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</si>
  <si>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</si>
  <si>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</si>
  <si>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</si>
  <si>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</si>
  <si>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</si>
  <si>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</si>
  <si>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</si>
  <si>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</si>
  <si>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</si>
  <si>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</si>
  <si>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</si>
  <si>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</si>
  <si>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</si>
  <si>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</si>
  <si>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</si>
  <si>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</si>
  <si>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</si>
  <si>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</si>
  <si>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</si>
  <si>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</si>
  <si>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</si>
  <si>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</si>
  <si>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</si>
  <si>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</si>
  <si>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</si>
  <si>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</si>
  <si>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</si>
  <si>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</si>
  <si>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</si>
  <si>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</si>
  <si>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</si>
  <si>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</si>
  <si>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</si>
  <si>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</si>
  <si>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</si>
  <si>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</si>
  <si>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</si>
  <si>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</si>
  <si>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</si>
  <si>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</si>
  <si>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</si>
  <si>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</si>
  <si>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</si>
  <si>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</si>
  <si>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</si>
  <si>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</si>
  <si>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</si>
  <si>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</si>
  <si>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</si>
  <si>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</si>
  <si>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</si>
  <si>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</si>
  <si>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</si>
  <si>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</si>
  <si>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</si>
  <si>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</si>
  <si>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</si>
  <si>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</si>
  <si>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</si>
  <si>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</si>
  <si>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</si>
  <si>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</si>
  <si>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</si>
  <si>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</si>
  <si>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</si>
  <si>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</si>
  <si>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</si>
  <si>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</si>
  <si>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</si>
  <si>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</si>
  <si>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</si>
  <si>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</si>
  <si>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</si>
  <si>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中央合同庁舎第５号館施設整備等事業</t>
  </si>
  <si>
    <t>大臣官房（会計課）</t>
  </si>
  <si>
    <t>奥平　忠
大前　祐治</t>
  </si>
  <si>
    <t>平成13年度</t>
  </si>
  <si>
    <t>終了予定なし</t>
  </si>
  <si>
    <t>大臣官房会計課管理室
大臣官房会計課福利厚生室</t>
  </si>
  <si>
    <t>・官公庁施設の建設等に関する法律（昭和二十六年法律第百八十一号）
・国家公務員宿舎法（昭和二十四年法律第百十七号）第５条</t>
  </si>
  <si>
    <t>-</t>
  </si>
  <si>
    <t>厚生労働省の庁舎等について、経年により老朽化した設備等の改修・整備を行うことにより、来庁者や職員の利便と公務の能率増進を図ることを目的とする。</t>
  </si>
  <si>
    <t>施設整備費</t>
  </si>
  <si>
    <t>施設施工庁費</t>
  </si>
  <si>
    <t>工期内の庁舎等の調査や改修工事等の完了</t>
  </si>
  <si>
    <t>完了件数</t>
  </si>
  <si>
    <t>件</t>
  </si>
  <si>
    <t>調査及び工事完了報告</t>
  </si>
  <si>
    <t>庁舎等の調査や改修工事等の着手件数</t>
  </si>
  <si>
    <t>Ｘ：「当該年度の執行額」／Ｙ：「当該年度の完了件数」</t>
    <phoneticPr fontId="5"/>
  </si>
  <si>
    <t>百万円</t>
  </si>
  <si>
    <t>　　Ｘ／Ｙ</t>
    <phoneticPr fontId="5"/>
  </si>
  <si>
    <t>102/8</t>
  </si>
  <si>
    <t>306/5</t>
  </si>
  <si>
    <t>20</t>
  </si>
  <si>
    <t>931</t>
  </si>
  <si>
    <t>930</t>
  </si>
  <si>
    <t>936</t>
  </si>
  <si>
    <t>904</t>
  </si>
  <si>
    <t>911</t>
  </si>
  <si>
    <t>912</t>
  </si>
  <si>
    <t>○</t>
  </si>
  <si>
    <t>-</t>
    <phoneticPr fontId="5"/>
  </si>
  <si>
    <t>無</t>
  </si>
  <si>
    <t>‐</t>
  </si>
  <si>
    <t>国が所有する庁舎等の機能を維持及び向上するために必要であり、公益に資する事業であるため、国民や社会のニーズを反映している。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2">
      <t>コウエキ</t>
    </rPh>
    <rPh sb="33" eb="34">
      <t>シ</t>
    </rPh>
    <rPh sb="36" eb="38">
      <t>ジギョウ</t>
    </rPh>
    <rPh sb="44" eb="46">
      <t>コクミン</t>
    </rPh>
    <rPh sb="47" eb="49">
      <t>シャカイ</t>
    </rPh>
    <rPh sb="54" eb="56">
      <t>ハンエイ</t>
    </rPh>
    <phoneticPr fontId="5"/>
  </si>
  <si>
    <t>国が所有する庁舎等の改修工事であるため、国が実施すべき事業である。</t>
    <rPh sb="0" eb="1">
      <t>クニ</t>
    </rPh>
    <rPh sb="2" eb="4">
      <t>ショユウ</t>
    </rPh>
    <rPh sb="6" eb="8">
      <t>チョウシャ</t>
    </rPh>
    <rPh sb="8" eb="9">
      <t>トウ</t>
    </rPh>
    <rPh sb="10" eb="12">
      <t>カイシュウ</t>
    </rPh>
    <rPh sb="12" eb="14">
      <t>コウジ</t>
    </rPh>
    <rPh sb="20" eb="21">
      <t>クニ</t>
    </rPh>
    <rPh sb="22" eb="24">
      <t>ジッシ</t>
    </rPh>
    <rPh sb="27" eb="29">
      <t>ジギョウ</t>
    </rPh>
    <phoneticPr fontId="5"/>
  </si>
  <si>
    <t>国が所有する庁舎等の機能を維持及び向上するために必要とされる優先度の高い事業である。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3">
      <t>ユウセンド</t>
    </rPh>
    <rPh sb="34" eb="35">
      <t>タカ</t>
    </rPh>
    <rPh sb="36" eb="38">
      <t>ジギョウ</t>
    </rPh>
    <phoneticPr fontId="5"/>
  </si>
  <si>
    <t>原則として、一般競争入札を行い競争性を確保しながら支出先を選定している。</t>
    <rPh sb="0" eb="2">
      <t>ゲンソク</t>
    </rPh>
    <rPh sb="6" eb="8">
      <t>イッパン</t>
    </rPh>
    <rPh sb="8" eb="10">
      <t>キョウソウ</t>
    </rPh>
    <rPh sb="10" eb="12">
      <t>ニュウサツ</t>
    </rPh>
    <rPh sb="13" eb="14">
      <t>オコナ</t>
    </rPh>
    <rPh sb="15" eb="18">
      <t>キョウソウセイ</t>
    </rPh>
    <rPh sb="19" eb="21">
      <t>カクホ</t>
    </rPh>
    <rPh sb="25" eb="27">
      <t>シシュツ</t>
    </rPh>
    <rPh sb="27" eb="28">
      <t>サキ</t>
    </rPh>
    <rPh sb="29" eb="31">
      <t>センテイ</t>
    </rPh>
    <phoneticPr fontId="5"/>
  </si>
  <si>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5"/>
  </si>
  <si>
    <t>活動実績はほぼ見込みどおり推移している。</t>
    <rPh sb="0" eb="2">
      <t>カツドウ</t>
    </rPh>
    <rPh sb="2" eb="4">
      <t>ジッセキ</t>
    </rPh>
    <rPh sb="7" eb="9">
      <t>ミコ</t>
    </rPh>
    <rPh sb="13" eb="15">
      <t>スイイ</t>
    </rPh>
    <phoneticPr fontId="6"/>
  </si>
  <si>
    <t>整備された施設については、国の庁舎等の施設として活用されている。</t>
    <rPh sb="0" eb="2">
      <t>セイビ</t>
    </rPh>
    <rPh sb="5" eb="7">
      <t>シセツ</t>
    </rPh>
    <rPh sb="13" eb="14">
      <t>クニ</t>
    </rPh>
    <rPh sb="15" eb="17">
      <t>チョウシャ</t>
    </rPh>
    <rPh sb="17" eb="18">
      <t>トウ</t>
    </rPh>
    <rPh sb="19" eb="21">
      <t>シセツ</t>
    </rPh>
    <rPh sb="24" eb="26">
      <t>カツヨウ</t>
    </rPh>
    <phoneticPr fontId="6"/>
  </si>
  <si>
    <t>原則として、一般競争入札により調達を実施又は実施予定であり、妥当である。</t>
    <rPh sb="0" eb="2">
      <t>ゲンソク</t>
    </rPh>
    <rPh sb="6" eb="8">
      <t>イッパン</t>
    </rPh>
    <rPh sb="8" eb="10">
      <t>キョウソウ</t>
    </rPh>
    <rPh sb="10" eb="12">
      <t>ニュウサツ</t>
    </rPh>
    <rPh sb="15" eb="17">
      <t>チョウタツ</t>
    </rPh>
    <rPh sb="18" eb="20">
      <t>ジッシ</t>
    </rPh>
    <rPh sb="20" eb="21">
      <t>マタ</t>
    </rPh>
    <rPh sb="22" eb="24">
      <t>ジッシ</t>
    </rPh>
    <rPh sb="24" eb="26">
      <t>ヨテイ</t>
    </rPh>
    <rPh sb="30" eb="32">
      <t>ダトウ</t>
    </rPh>
    <phoneticPr fontId="5"/>
  </si>
  <si>
    <t>原則として、一般競争入札により最小限のコストで事業を実施している。</t>
    <rPh sb="0" eb="2">
      <t>ゲンソク</t>
    </rPh>
    <rPh sb="6" eb="8">
      <t>イッパン</t>
    </rPh>
    <rPh sb="8" eb="10">
      <t>キョウソウ</t>
    </rPh>
    <rPh sb="10" eb="12">
      <t>ニュウサツ</t>
    </rPh>
    <rPh sb="15" eb="18">
      <t>サイショウゲン</t>
    </rPh>
    <rPh sb="23" eb="25">
      <t>ジギョウ</t>
    </rPh>
    <rPh sb="26" eb="28">
      <t>ジッシ</t>
    </rPh>
    <phoneticPr fontId="5"/>
  </si>
  <si>
    <t>・工事の着手及び進捗に遅れが生じないよう、事前の調査やスケジュール管理等を適切に実施し、当初見込みに沿った執行を達成できるように努める。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t>
    <rPh sb="4" eb="6">
      <t>チャクシュ</t>
    </rPh>
    <rPh sb="6" eb="7">
      <t>オヨ</t>
    </rPh>
    <rPh sb="118" eb="120">
      <t>ケイカク</t>
    </rPh>
    <rPh sb="120" eb="122">
      <t>ヘンコウ</t>
    </rPh>
    <rPh sb="125" eb="127">
      <t>コウキ</t>
    </rPh>
    <rPh sb="127" eb="128">
      <t>ナイ</t>
    </rPh>
    <rPh sb="129" eb="131">
      <t>カンリョウ</t>
    </rPh>
    <rPh sb="136" eb="138">
      <t>コウジ</t>
    </rPh>
    <rPh sb="144" eb="146">
      <t>コンゴ</t>
    </rPh>
    <rPh sb="147" eb="149">
      <t>ロウキュウ</t>
    </rPh>
    <rPh sb="149" eb="150">
      <t>カ</t>
    </rPh>
    <rPh sb="150" eb="151">
      <t>トウ</t>
    </rPh>
    <rPh sb="162" eb="164">
      <t>セツビ</t>
    </rPh>
    <rPh sb="164" eb="165">
      <t>トウ</t>
    </rPh>
    <rPh sb="166" eb="168">
      <t>カイシュウ</t>
    </rPh>
    <rPh sb="169" eb="171">
      <t>セイビ</t>
    </rPh>
    <rPh sb="172" eb="173">
      <t>オコナ</t>
    </rPh>
    <phoneticPr fontId="5"/>
  </si>
  <si>
    <t>中央合同庁舎第５号館全熱交換器内部部品（ローター等）更新工事</t>
    <rPh sb="0" eb="2">
      <t>チュウオウ</t>
    </rPh>
    <rPh sb="2" eb="4">
      <t>ゴウドウ</t>
    </rPh>
    <rPh sb="4" eb="6">
      <t>チョウシャ</t>
    </rPh>
    <rPh sb="6" eb="7">
      <t>ダイ</t>
    </rPh>
    <rPh sb="8" eb="10">
      <t>ゴウカン</t>
    </rPh>
    <rPh sb="10" eb="11">
      <t>ゼン</t>
    </rPh>
    <rPh sb="11" eb="15">
      <t>ネツコウカンキ</t>
    </rPh>
    <rPh sb="15" eb="17">
      <t>ナイブ</t>
    </rPh>
    <rPh sb="17" eb="19">
      <t>ブヒン</t>
    </rPh>
    <rPh sb="24" eb="25">
      <t>トウ</t>
    </rPh>
    <rPh sb="26" eb="28">
      <t>コウシン</t>
    </rPh>
    <rPh sb="28" eb="30">
      <t>コウジ</t>
    </rPh>
    <phoneticPr fontId="11"/>
  </si>
  <si>
    <t>設計費</t>
    <rPh sb="0" eb="3">
      <t>セッケイヒ</t>
    </rPh>
    <phoneticPr fontId="5"/>
  </si>
  <si>
    <t>中央合同庁舎第５号館主外気取入フィルター装置更新工事</t>
    <phoneticPr fontId="5"/>
  </si>
  <si>
    <t>電話交換機改修工事</t>
    <phoneticPr fontId="5"/>
  </si>
  <si>
    <t>中央合同庁舎第５号館照明設備更新工事（LED化）</t>
    <phoneticPr fontId="5"/>
  </si>
  <si>
    <t>工事費</t>
    <rPh sb="0" eb="3">
      <t>コウジヒ</t>
    </rPh>
    <phoneticPr fontId="5"/>
  </si>
  <si>
    <t>中央合同庁舎第５号館塵芥処理設備更新工事</t>
    <phoneticPr fontId="5"/>
  </si>
  <si>
    <t>A.(株)蒼設備設計</t>
    <rPh sb="2" eb="5">
      <t>カブ</t>
    </rPh>
    <rPh sb="5" eb="6">
      <t>アオ</t>
    </rPh>
    <rPh sb="6" eb="8">
      <t>セツビ</t>
    </rPh>
    <rPh sb="8" eb="10">
      <t>セッケイ</t>
    </rPh>
    <phoneticPr fontId="5"/>
  </si>
  <si>
    <t>中央合同庁舎第５号館５号発電機改修工事</t>
    <phoneticPr fontId="5"/>
  </si>
  <si>
    <t>B.(株)明野設備研究所</t>
    <phoneticPr fontId="5"/>
  </si>
  <si>
    <t>C.不二興産(株)</t>
    <phoneticPr fontId="5"/>
  </si>
  <si>
    <t>中央合同庁舎第５号館地下１階連絡通路漏水受け設置工事</t>
    <phoneticPr fontId="5"/>
  </si>
  <si>
    <t>中央合同庁舎第５号館11階トイレ床塩ビシート張替工事</t>
    <phoneticPr fontId="5"/>
  </si>
  <si>
    <t>E.向山装飾(株)</t>
    <rPh sb="6" eb="9">
      <t>カブ</t>
    </rPh>
    <phoneticPr fontId="5"/>
  </si>
  <si>
    <t>中央合同庁舎第５号館地下３階蓄電池室漏水修繕工事</t>
    <phoneticPr fontId="5"/>
  </si>
  <si>
    <t>厚労</t>
  </si>
  <si>
    <t>・令和２年度においては、新型コロナウイルス対策に伴う工事計画の見直しを行い、一部工事について繰越を行った。
・原則として、一般競争入札による競争性のある調達を実施しており、最小限のコストで事業を実施できた。</t>
    <rPh sb="1" eb="3">
      <t>レイワ</t>
    </rPh>
    <rPh sb="4" eb="6">
      <t>ネンド</t>
    </rPh>
    <rPh sb="24" eb="25">
      <t>トモナ</t>
    </rPh>
    <rPh sb="26" eb="28">
      <t>コウジ</t>
    </rPh>
    <rPh sb="28" eb="30">
      <t>ケイカク</t>
    </rPh>
    <rPh sb="35" eb="36">
      <t>オコナ</t>
    </rPh>
    <rPh sb="38" eb="40">
      <t>イチブ</t>
    </rPh>
    <rPh sb="40" eb="42">
      <t>コウジ</t>
    </rPh>
    <rPh sb="46" eb="48">
      <t>クリコシ</t>
    </rPh>
    <rPh sb="49" eb="50">
      <t>オコナ</t>
    </rPh>
    <rPh sb="55" eb="57">
      <t>ゲンソク</t>
    </rPh>
    <phoneticPr fontId="5"/>
  </si>
  <si>
    <t>中央合同庁舎第５号館仮設会議室等タイルカーペット張替工事</t>
    <phoneticPr fontId="5"/>
  </si>
  <si>
    <t>中央合同庁舎第５号館ガス系消火設備更新工事</t>
    <phoneticPr fontId="5"/>
  </si>
  <si>
    <t>F.(株)パイプ技研</t>
    <rPh sb="2" eb="5">
      <t>カブ</t>
    </rPh>
    <rPh sb="8" eb="10">
      <t>ギケン</t>
    </rPh>
    <phoneticPr fontId="5"/>
  </si>
  <si>
    <t>H.新菱冷熱工業(株)</t>
    <phoneticPr fontId="5"/>
  </si>
  <si>
    <t>(株)蒼設備設計</t>
    <phoneticPr fontId="5"/>
  </si>
  <si>
    <t>(株)明野設備研究所</t>
    <phoneticPr fontId="5"/>
  </si>
  <si>
    <t>不二興産(株)</t>
    <phoneticPr fontId="5"/>
  </si>
  <si>
    <t>向山装飾(株)</t>
    <phoneticPr fontId="5"/>
  </si>
  <si>
    <t>(株)パイプ技研</t>
    <phoneticPr fontId="5"/>
  </si>
  <si>
    <t>新菱冷熱工業(株)</t>
    <phoneticPr fontId="5"/>
  </si>
  <si>
    <t>中央合同庁舎第５号館照明設備更新工事（LED化）</t>
    <phoneticPr fontId="5"/>
  </si>
  <si>
    <t>中央合同庁舎第５号館主外気取入フィルター装置更新工事</t>
    <phoneticPr fontId="5"/>
  </si>
  <si>
    <t>中央合同庁舎第５号館５号発電機改修工事</t>
    <phoneticPr fontId="5"/>
  </si>
  <si>
    <t>-</t>
    <phoneticPr fontId="5"/>
  </si>
  <si>
    <t>電話交換機改修工事</t>
    <phoneticPr fontId="5"/>
  </si>
  <si>
    <t>中央合同庁舎第５号館全熱交換器内部部品（ローター等）更新工事</t>
    <phoneticPr fontId="5"/>
  </si>
  <si>
    <t>中央合同庁舎第５号館仮設会議室等タイルカーペット張替工事</t>
    <phoneticPr fontId="5"/>
  </si>
  <si>
    <t>中央合同庁舎第５号館地下３階蓄電池室漏水修繕工事</t>
    <phoneticPr fontId="5"/>
  </si>
  <si>
    <t>中央合同庁舎第５号館塵芥処理設備更新工事</t>
    <phoneticPr fontId="5"/>
  </si>
  <si>
    <t xml:space="preserve">(株)翔榮建設 </t>
    <phoneticPr fontId="5"/>
  </si>
  <si>
    <t xml:space="preserve">D.(株)翔榮建設 </t>
    <rPh sb="2" eb="5">
      <t>カブ</t>
    </rPh>
    <phoneticPr fontId="5"/>
  </si>
  <si>
    <t>-</t>
    <phoneticPr fontId="5"/>
  </si>
  <si>
    <t>127/10</t>
    <phoneticPr fontId="5"/>
  </si>
  <si>
    <t>中央合同庁舎第５号館地下１階ファストフード店舗跡地改修工事</t>
    <rPh sb="0" eb="2">
      <t>チュウオウ</t>
    </rPh>
    <rPh sb="2" eb="4">
      <t>ゴウドウ</t>
    </rPh>
    <rPh sb="4" eb="6">
      <t>チョウシャ</t>
    </rPh>
    <rPh sb="6" eb="7">
      <t>ダイ</t>
    </rPh>
    <rPh sb="8" eb="10">
      <t>ゴウカン</t>
    </rPh>
    <rPh sb="10" eb="12">
      <t>チカ</t>
    </rPh>
    <rPh sb="13" eb="14">
      <t>カイ</t>
    </rPh>
    <rPh sb="21" eb="29">
      <t>テンポアトチカイシュウコウジ</t>
    </rPh>
    <phoneticPr fontId="5"/>
  </si>
  <si>
    <t>G.（有）タケマエ</t>
    <rPh sb="3" eb="4">
      <t>ユウ</t>
    </rPh>
    <phoneticPr fontId="5"/>
  </si>
  <si>
    <t>（有）タケマエ</t>
    <rPh sb="1" eb="2">
      <t>ユウ</t>
    </rPh>
    <phoneticPr fontId="5"/>
  </si>
  <si>
    <t>中央合同庁舎第５号館地下１階ファストフード店舗跡地改修工事</t>
    <phoneticPr fontId="5"/>
  </si>
  <si>
    <t>新型コロナウイルス感染対策のために工事計画を見直したものであり、妥当である。</t>
    <phoneticPr fontId="5"/>
  </si>
  <si>
    <t>　厚生労働省の庁舎等については、築後33年以上経過しており、老朽化が進行している状況にある。このような状況を踏まえ、個々の設備等の不具合発生頻度、耐用年数及び緊急度により、時宜に応じた計画的な改修や更新等を実施している。
　令和３年度においては、経年劣化による損傷が著しく、早急な改修が必要となっている、①電話交換機改修工事、②中央合同庁舎第５号館非常用発電機送電系統改修工事、③中央合同庁舎第５号館５号発電機改修工事、④中央合同庁舎第５号館動力盤改修工事、⑤中央合同庁舎第５号館主外気取入装置更新工事、⑥中央合同庁舎第５号館照明設備更新工事（LED化）、⑦中央合庁舎第５号館ファンコイルユニット整備工事、⑧IVR（自動音声応答装置）更新工事、⑨厚生労働省東村山宿舎・杉並宿舎・駒沢宿舎・鶴見宿舎改修工事等を実施する。</t>
    <rPh sb="323" eb="325">
      <t>コウセイ</t>
    </rPh>
    <rPh sb="325" eb="328">
      <t>ロウドウショウ</t>
    </rPh>
    <rPh sb="328" eb="331">
      <t>ヒガシムラヤマ</t>
    </rPh>
    <rPh sb="331" eb="333">
      <t>シュクシャ</t>
    </rPh>
    <rPh sb="334" eb="336">
      <t>スギナミ</t>
    </rPh>
    <rPh sb="336" eb="338">
      <t>シュクシャ</t>
    </rPh>
    <rPh sb="339" eb="341">
      <t>コマザワ</t>
    </rPh>
    <rPh sb="341" eb="343">
      <t>シュクシャ</t>
    </rPh>
    <rPh sb="344" eb="346">
      <t>ツルミ</t>
    </rPh>
    <rPh sb="346" eb="348">
      <t>シュクシャ</t>
    </rPh>
    <rPh sb="348" eb="350">
      <t>カイシュウ</t>
    </rPh>
    <rPh sb="350" eb="352">
      <t>コウジ</t>
    </rPh>
    <rPh sb="352" eb="353">
      <t>ナド</t>
    </rPh>
    <phoneticPr fontId="5"/>
  </si>
  <si>
    <t>-</t>
    <phoneticPr fontId="5"/>
  </si>
  <si>
    <t>点検対象外</t>
    <rPh sb="0" eb="2">
      <t>テンケン</t>
    </rPh>
    <rPh sb="2" eb="5">
      <t>タイショウガイ</t>
    </rPh>
    <phoneticPr fontId="5"/>
  </si>
  <si>
    <t>厚生労働本省の事務を遂行する上で必要な事業であるため、引き続き、必要な予算額を確保し、適正な執行に努めること。</t>
    <phoneticPr fontId="5"/>
  </si>
  <si>
    <t>-</t>
    <phoneticPr fontId="5"/>
  </si>
  <si>
    <t>「新たな成長推進枠」　218</t>
    <rPh sb="1" eb="2">
      <t>アラ</t>
    </rPh>
    <rPh sb="4" eb="6">
      <t>セイチョウ</t>
    </rPh>
    <rPh sb="6" eb="8">
      <t>スイシン</t>
    </rPh>
    <rPh sb="8" eb="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</si>
</sst>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192188</xdr:colOff>
      <xdr:row>748</xdr:row>
      <xdr:rowOff>285749</xdr:rowOff>
    </xdr:from>
    <xdr:to>
      <xdr:col>15</xdr:col>
      <xdr:colOff>67586</xdr:colOff>
      <xdr:row>750</xdr:row>
      <xdr:rowOff>307960</xdr:rowOff>
    </xdr:to>
    <xdr:sp macro="" textlink="">
      <xdr:nvSpPr>
        <xdr:cNvPr id="2" name="正方形/長方形 1"/>
        <xdr:cNvSpPr/>
      </xdr:nvSpPr>
      <xdr:spPr bwMode="auto">
        <a:xfrm>
          <a:off x="1609032" y="36933187"/>
          <a:ext cx="1494648" cy="736586"/>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厚生労働省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127</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24</xdr:col>
      <xdr:colOff>45915</xdr:colOff>
      <xdr:row>766</xdr:row>
      <xdr:rowOff>537016</xdr:rowOff>
    </xdr:from>
    <xdr:to>
      <xdr:col>31</xdr:col>
      <xdr:colOff>123718</xdr:colOff>
      <xdr:row>769</xdr:row>
      <xdr:rowOff>1336</xdr:rowOff>
    </xdr:to>
    <xdr:sp macro="" textlink="">
      <xdr:nvSpPr>
        <xdr:cNvPr id="3" name="正方形/長方形 2"/>
        <xdr:cNvSpPr/>
      </xdr:nvSpPr>
      <xdr:spPr bwMode="auto">
        <a:xfrm>
          <a:off x="4944486" y="44447266"/>
          <a:ext cx="1506553" cy="729784"/>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国土交通省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82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35</xdr:col>
      <xdr:colOff>169456</xdr:colOff>
      <xdr:row>766</xdr:row>
      <xdr:rowOff>574112</xdr:rowOff>
    </xdr:from>
    <xdr:to>
      <xdr:col>43</xdr:col>
      <xdr:colOff>43152</xdr:colOff>
      <xdr:row>768</xdr:row>
      <xdr:rowOff>195306</xdr:rowOff>
    </xdr:to>
    <xdr:sp macro="" textlink="">
      <xdr:nvSpPr>
        <xdr:cNvPr id="4" name="正方形/長方形 3"/>
        <xdr:cNvSpPr/>
      </xdr:nvSpPr>
      <xdr:spPr bwMode="auto">
        <a:xfrm>
          <a:off x="7313206" y="44484362"/>
          <a:ext cx="1506553" cy="655337"/>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latin typeface="+mn-ea"/>
              <a:ea typeface="+mn-ea"/>
              <a:cs typeface="メイリオ" pitchFamily="50" charset="-128"/>
            </a:rPr>
            <a:t>H</a:t>
          </a:r>
          <a:r>
            <a:rPr kumimoji="1" lang="ja-JP" altLang="en-US" sz="1100">
              <a:solidFill>
                <a:schemeClr val="tx1"/>
              </a:solidFill>
              <a:latin typeface="+mn-ea"/>
              <a:ea typeface="+mn-ea"/>
              <a:cs typeface="メイリオ" pitchFamily="50" charset="-128"/>
            </a:rPr>
            <a:t>．</a:t>
          </a:r>
          <a:r>
            <a:rPr kumimoji="1" lang="ja-JP" altLang="ja-JP" sz="1100">
              <a:solidFill>
                <a:schemeClr val="dk1"/>
              </a:solidFill>
              <a:effectLst/>
              <a:latin typeface="+mn-lt"/>
              <a:ea typeface="+mn-ea"/>
              <a:cs typeface="+mn-cs"/>
            </a:rPr>
            <a:t>新菱冷熱工業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tx1"/>
              </a:solidFill>
              <a:latin typeface="+mn-ea"/>
              <a:ea typeface="+mn-ea"/>
              <a:cs typeface="メイリオ" pitchFamily="50" charset="-128"/>
            </a:rPr>
            <a:t>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82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20428</xdr:colOff>
      <xdr:row>748</xdr:row>
      <xdr:rowOff>341904</xdr:rowOff>
    </xdr:from>
    <xdr:to>
      <xdr:col>43</xdr:col>
      <xdr:colOff>0</xdr:colOff>
      <xdr:row>750</xdr:row>
      <xdr:rowOff>255134</xdr:rowOff>
    </xdr:to>
    <xdr:sp macro="" textlink="">
      <xdr:nvSpPr>
        <xdr:cNvPr id="6" name="正方形/長方形 5"/>
        <xdr:cNvSpPr/>
      </xdr:nvSpPr>
      <xdr:spPr bwMode="auto">
        <a:xfrm>
          <a:off x="7368285" y="37258083"/>
          <a:ext cx="1408322"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A</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蒼設備設計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9.4</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35</xdr:col>
      <xdr:colOff>151855</xdr:colOff>
      <xdr:row>747</xdr:row>
      <xdr:rowOff>232829</xdr:rowOff>
    </xdr:from>
    <xdr:to>
      <xdr:col>45</xdr:col>
      <xdr:colOff>21170</xdr:colOff>
      <xdr:row>749</xdr:row>
      <xdr:rowOff>297462</xdr:rowOff>
    </xdr:to>
    <xdr:sp macro="" textlink="">
      <xdr:nvSpPr>
        <xdr:cNvPr id="9" name="テキスト ボックス 8"/>
        <xdr:cNvSpPr txBox="1"/>
      </xdr:nvSpPr>
      <xdr:spPr>
        <a:xfrm>
          <a:off x="7189772" y="36840579"/>
          <a:ext cx="1880148" cy="76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p>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twoCellAnchor>
  <xdr:twoCellAnchor>
    <xdr:from>
      <xdr:col>23</xdr:col>
      <xdr:colOff>168982</xdr:colOff>
      <xdr:row>766</xdr:row>
      <xdr:rowOff>247037</xdr:rowOff>
    </xdr:from>
    <xdr:to>
      <xdr:col>28</xdr:col>
      <xdr:colOff>183500</xdr:colOff>
      <xdr:row>766</xdr:row>
      <xdr:rowOff>536465</xdr:rowOff>
    </xdr:to>
    <xdr:sp macro="" textlink="">
      <xdr:nvSpPr>
        <xdr:cNvPr id="10" name="テキスト ボックス 9"/>
        <xdr:cNvSpPr txBox="1"/>
      </xdr:nvSpPr>
      <xdr:spPr>
        <a:xfrm>
          <a:off x="4863446" y="44211716"/>
          <a:ext cx="1035054" cy="28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36</xdr:col>
      <xdr:colOff>23285</xdr:colOff>
      <xdr:row>752</xdr:row>
      <xdr:rowOff>108427</xdr:rowOff>
    </xdr:from>
    <xdr:to>
      <xdr:col>43</xdr:col>
      <xdr:colOff>17020</xdr:colOff>
      <xdr:row>754</xdr:row>
      <xdr:rowOff>21655</xdr:rowOff>
    </xdr:to>
    <xdr:sp macro="" textlink="">
      <xdr:nvSpPr>
        <xdr:cNvPr id="17" name="正方形/長方形 16"/>
        <xdr:cNvSpPr/>
      </xdr:nvSpPr>
      <xdr:spPr bwMode="auto">
        <a:xfrm>
          <a:off x="7371142" y="38439748"/>
          <a:ext cx="1422485" cy="62080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B</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明野設備研究所</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1</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107712</xdr:colOff>
      <xdr:row>751</xdr:row>
      <xdr:rowOff>206359</xdr:rowOff>
    </xdr:from>
    <xdr:to>
      <xdr:col>44</xdr:col>
      <xdr:colOff>96487</xdr:colOff>
      <xdr:row>752</xdr:row>
      <xdr:rowOff>109629</xdr:rowOff>
    </xdr:to>
    <xdr:sp macro="" textlink="">
      <xdr:nvSpPr>
        <xdr:cNvPr id="19" name="テキスト ボックス 18"/>
        <xdr:cNvSpPr txBox="1"/>
      </xdr:nvSpPr>
      <xdr:spPr>
        <a:xfrm>
          <a:off x="7455569" y="38183895"/>
          <a:ext cx="1621632" cy="257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191996</xdr:colOff>
      <xdr:row>748</xdr:row>
      <xdr:rowOff>3112</xdr:rowOff>
    </xdr:from>
    <xdr:to>
      <xdr:col>49</xdr:col>
      <xdr:colOff>312963</xdr:colOff>
      <xdr:row>751</xdr:row>
      <xdr:rowOff>154784</xdr:rowOff>
    </xdr:to>
    <xdr:sp macro="" textlink="">
      <xdr:nvSpPr>
        <xdr:cNvPr id="20" name="大かっこ 19"/>
        <xdr:cNvSpPr/>
      </xdr:nvSpPr>
      <xdr:spPr>
        <a:xfrm>
          <a:off x="8895465" y="34662206"/>
          <a:ext cx="1335404" cy="1223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LED</a:t>
          </a:r>
          <a:r>
            <a:rPr kumimoji="1" lang="ja-JP" altLang="en-US" sz="1100"/>
            <a:t>化設計・</a:t>
          </a:r>
          <a:r>
            <a:rPr kumimoji="1" lang="ja-JP" altLang="ja-JP" sz="1100">
              <a:solidFill>
                <a:schemeClr val="tx1"/>
              </a:solidFill>
              <a:effectLst/>
              <a:latin typeface="+mn-lt"/>
              <a:ea typeface="+mn-ea"/>
              <a:cs typeface="+mn-cs"/>
            </a:rPr>
            <a:t>主外気取入フィルター更新</a:t>
          </a:r>
          <a:r>
            <a:rPr kumimoji="1" lang="ja-JP" altLang="en-US" sz="1100">
              <a:solidFill>
                <a:schemeClr val="tx1"/>
              </a:solidFill>
              <a:effectLst/>
              <a:latin typeface="+mn-lt"/>
              <a:ea typeface="+mn-ea"/>
              <a:cs typeface="+mn-cs"/>
            </a:rPr>
            <a:t>設計</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号発電改修設計</a:t>
          </a:r>
          <a:endParaRPr lang="ja-JP" altLang="ja-JP">
            <a:effectLst/>
          </a:endParaRPr>
        </a:p>
        <a:p>
          <a:pPr algn="l"/>
          <a:endParaRPr kumimoji="1" lang="ja-JP" altLang="en-US" sz="1100"/>
        </a:p>
      </xdr:txBody>
    </xdr:sp>
    <xdr:clientData/>
  </xdr:twoCellAnchor>
  <xdr:twoCellAnchor>
    <xdr:from>
      <xdr:col>44</xdr:col>
      <xdr:colOff>12275</xdr:colOff>
      <xdr:row>752</xdr:row>
      <xdr:rowOff>79082</xdr:rowOff>
    </xdr:from>
    <xdr:to>
      <xdr:col>49</xdr:col>
      <xdr:colOff>258114</xdr:colOff>
      <xdr:row>754</xdr:row>
      <xdr:rowOff>54428</xdr:rowOff>
    </xdr:to>
    <xdr:sp macro="" textlink="">
      <xdr:nvSpPr>
        <xdr:cNvPr id="22" name="大かっこ 21"/>
        <xdr:cNvSpPr/>
      </xdr:nvSpPr>
      <xdr:spPr>
        <a:xfrm>
          <a:off x="8992989" y="38464832"/>
          <a:ext cx="1266375" cy="682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電話交換機改修工事設計</a:t>
          </a:r>
        </a:p>
      </xdr:txBody>
    </xdr:sp>
    <xdr:clientData/>
  </xdr:twoCellAnchor>
  <xdr:twoCellAnchor>
    <xdr:from>
      <xdr:col>31</xdr:col>
      <xdr:colOff>123718</xdr:colOff>
      <xdr:row>767</xdr:row>
      <xdr:rowOff>235031</xdr:rowOff>
    </xdr:from>
    <xdr:to>
      <xdr:col>35</xdr:col>
      <xdr:colOff>169456</xdr:colOff>
      <xdr:row>767</xdr:row>
      <xdr:rowOff>235158</xdr:rowOff>
    </xdr:to>
    <xdr:cxnSp macro="">
      <xdr:nvCxnSpPr>
        <xdr:cNvPr id="26" name="直線矢印コネクタ 25"/>
        <xdr:cNvCxnSpPr>
          <a:stCxn id="3" idx="3"/>
          <a:endCxn id="4" idx="1"/>
        </xdr:cNvCxnSpPr>
      </xdr:nvCxnSpPr>
      <xdr:spPr>
        <a:xfrm flipV="1">
          <a:off x="6451039" y="44812031"/>
          <a:ext cx="862167" cy="1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7350</xdr:colOff>
      <xdr:row>755</xdr:row>
      <xdr:rowOff>16851</xdr:rowOff>
    </xdr:from>
    <xdr:to>
      <xdr:col>43</xdr:col>
      <xdr:colOff>27213</xdr:colOff>
      <xdr:row>756</xdr:row>
      <xdr:rowOff>283867</xdr:rowOff>
    </xdr:to>
    <xdr:sp macro="" textlink="">
      <xdr:nvSpPr>
        <xdr:cNvPr id="46" name="正方形/長方形 45"/>
        <xdr:cNvSpPr/>
      </xdr:nvSpPr>
      <xdr:spPr bwMode="auto">
        <a:xfrm>
          <a:off x="7355207" y="39409530"/>
          <a:ext cx="1448613"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C</a:t>
          </a:r>
          <a:r>
            <a:rPr kumimoji="1" lang="ja-JP" altLang="en-US" sz="1100">
              <a:solidFill>
                <a:schemeClr val="tx1"/>
              </a:solidFill>
              <a:latin typeface="+mn-ea"/>
              <a:ea typeface="+mn-ea"/>
              <a:cs typeface="メイリオ" pitchFamily="50" charset="-128"/>
            </a:rPr>
            <a:t>．不二興産</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29</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35</xdr:col>
      <xdr:colOff>147539</xdr:colOff>
      <xdr:row>754</xdr:row>
      <xdr:rowOff>126692</xdr:rowOff>
    </xdr:from>
    <xdr:to>
      <xdr:col>44</xdr:col>
      <xdr:colOff>117262</xdr:colOff>
      <xdr:row>755</xdr:row>
      <xdr:rowOff>29958</xdr:rowOff>
    </xdr:to>
    <xdr:sp macro="" textlink="">
      <xdr:nvSpPr>
        <xdr:cNvPr id="48" name="テキスト ボックス 47"/>
        <xdr:cNvSpPr txBox="1"/>
      </xdr:nvSpPr>
      <xdr:spPr>
        <a:xfrm>
          <a:off x="7185456" y="39179192"/>
          <a:ext cx="1779473" cy="252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44</xdr:col>
      <xdr:colOff>18710</xdr:colOff>
      <xdr:row>755</xdr:row>
      <xdr:rowOff>51594</xdr:rowOff>
    </xdr:from>
    <xdr:to>
      <xdr:col>49</xdr:col>
      <xdr:colOff>264549</xdr:colOff>
      <xdr:row>757</xdr:row>
      <xdr:rowOff>116418</xdr:rowOff>
    </xdr:to>
    <xdr:sp macro="" textlink="">
      <xdr:nvSpPr>
        <xdr:cNvPr id="54" name="大かっこ 53"/>
        <xdr:cNvSpPr/>
      </xdr:nvSpPr>
      <xdr:spPr>
        <a:xfrm>
          <a:off x="8866377" y="37400177"/>
          <a:ext cx="1251255" cy="763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全熱交換器内部部品更新工事</a:t>
          </a:r>
        </a:p>
      </xdr:txBody>
    </xdr:sp>
    <xdr:clientData/>
  </xdr:twoCellAnchor>
  <xdr:twoCellAnchor>
    <xdr:from>
      <xdr:col>36</xdr:col>
      <xdr:colOff>17013</xdr:colOff>
      <xdr:row>758</xdr:row>
      <xdr:rowOff>18105</xdr:rowOff>
    </xdr:from>
    <xdr:to>
      <xdr:col>43</xdr:col>
      <xdr:colOff>10747</xdr:colOff>
      <xdr:row>759</xdr:row>
      <xdr:rowOff>280585</xdr:rowOff>
    </xdr:to>
    <xdr:sp macro="" textlink="">
      <xdr:nvSpPr>
        <xdr:cNvPr id="55" name="正方形/長方形 54"/>
        <xdr:cNvSpPr/>
      </xdr:nvSpPr>
      <xdr:spPr bwMode="auto">
        <a:xfrm>
          <a:off x="7256013" y="40308855"/>
          <a:ext cx="1401317" cy="61173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D</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lang="ja-JP" altLang="en-US">
              <a:effectLst/>
            </a:rPr>
            <a:t>翔榮建設 </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2.7</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110512</xdr:colOff>
      <xdr:row>757</xdr:row>
      <xdr:rowOff>111501</xdr:rowOff>
    </xdr:from>
    <xdr:to>
      <xdr:col>44</xdr:col>
      <xdr:colOff>100987</xdr:colOff>
      <xdr:row>758</xdr:row>
      <xdr:rowOff>19307</xdr:rowOff>
    </xdr:to>
    <xdr:sp macro="" textlink="">
      <xdr:nvSpPr>
        <xdr:cNvPr id="56" name="テキスト ボックス 55"/>
        <xdr:cNvSpPr txBox="1"/>
      </xdr:nvSpPr>
      <xdr:spPr>
        <a:xfrm>
          <a:off x="7349512" y="40053001"/>
          <a:ext cx="1599142" cy="25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67586</xdr:colOff>
      <xdr:row>749</xdr:row>
      <xdr:rowOff>296855</xdr:rowOff>
    </xdr:from>
    <xdr:to>
      <xdr:col>36</xdr:col>
      <xdr:colOff>23285</xdr:colOff>
      <xdr:row>753</xdr:row>
      <xdr:rowOff>65041</xdr:rowOff>
    </xdr:to>
    <xdr:cxnSp macro="">
      <xdr:nvCxnSpPr>
        <xdr:cNvPr id="62" name="カギ線コネクタ 61"/>
        <xdr:cNvCxnSpPr>
          <a:stCxn id="2" idx="3"/>
          <a:endCxn id="17" idx="1"/>
        </xdr:cNvCxnSpPr>
      </xdr:nvCxnSpPr>
      <xdr:spPr>
        <a:xfrm>
          <a:off x="3129193" y="37566819"/>
          <a:ext cx="4241949" cy="1183329"/>
        </a:xfrm>
        <a:prstGeom prst="bentConnector3">
          <a:avLst>
            <a:gd name="adj1" fmla="val 18564"/>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20428</xdr:colOff>
      <xdr:row>749</xdr:row>
      <xdr:rowOff>298520</xdr:rowOff>
    </xdr:to>
    <xdr:cxnSp macro="">
      <xdr:nvCxnSpPr>
        <xdr:cNvPr id="71" name="直線矢印コネクタ 70"/>
        <xdr:cNvCxnSpPr>
          <a:stCxn id="2" idx="3"/>
          <a:endCxn id="6" idx="1"/>
        </xdr:cNvCxnSpPr>
      </xdr:nvCxnSpPr>
      <xdr:spPr>
        <a:xfrm>
          <a:off x="3103680" y="35313136"/>
          <a:ext cx="4203373" cy="166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7350</xdr:colOff>
      <xdr:row>755</xdr:row>
      <xdr:rowOff>327252</xdr:rowOff>
    </xdr:to>
    <xdr:cxnSp macro="">
      <xdr:nvCxnSpPr>
        <xdr:cNvPr id="75" name="カギ線コネクタ 74"/>
        <xdr:cNvCxnSpPr>
          <a:stCxn id="2" idx="3"/>
          <a:endCxn id="46" idx="1"/>
        </xdr:cNvCxnSpPr>
      </xdr:nvCxnSpPr>
      <xdr:spPr>
        <a:xfrm>
          <a:off x="3129193" y="37566819"/>
          <a:ext cx="4226014" cy="2153112"/>
        </a:xfrm>
        <a:prstGeom prst="bentConnector3">
          <a:avLst>
            <a:gd name="adj1" fmla="val 18445"/>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17013</xdr:colOff>
      <xdr:row>758</xdr:row>
      <xdr:rowOff>323970</xdr:rowOff>
    </xdr:to>
    <xdr:cxnSp macro="">
      <xdr:nvCxnSpPr>
        <xdr:cNvPr id="76" name="カギ線コネクタ 75"/>
        <xdr:cNvCxnSpPr>
          <a:stCxn id="2" idx="3"/>
          <a:endCxn id="55" idx="1"/>
        </xdr:cNvCxnSpPr>
      </xdr:nvCxnSpPr>
      <xdr:spPr>
        <a:xfrm>
          <a:off x="3083836" y="37444355"/>
          <a:ext cx="4172177" cy="3170365"/>
        </a:xfrm>
        <a:prstGeom prst="bentConnector3">
          <a:avLst>
            <a:gd name="adj1" fmla="val 1829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36</xdr:col>
      <xdr:colOff>13610</xdr:colOff>
      <xdr:row>761</xdr:row>
      <xdr:rowOff>348543</xdr:rowOff>
    </xdr:to>
    <xdr:cxnSp macro="">
      <xdr:nvCxnSpPr>
        <xdr:cNvPr id="77" name="カギ線コネクタ 76"/>
        <xdr:cNvCxnSpPr>
          <a:stCxn id="2" idx="3"/>
          <a:endCxn id="91" idx="1"/>
        </xdr:cNvCxnSpPr>
      </xdr:nvCxnSpPr>
      <xdr:spPr>
        <a:xfrm>
          <a:off x="3129193" y="37566819"/>
          <a:ext cx="4232274" cy="4297117"/>
        </a:xfrm>
        <a:prstGeom prst="bentConnector3">
          <a:avLst>
            <a:gd name="adj1" fmla="val 1817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40821</xdr:colOff>
      <xdr:row>757</xdr:row>
      <xdr:rowOff>317498</xdr:rowOff>
    </xdr:from>
    <xdr:to>
      <xdr:col>49</xdr:col>
      <xdr:colOff>286660</xdr:colOff>
      <xdr:row>760</xdr:row>
      <xdr:rowOff>137585</xdr:rowOff>
    </xdr:to>
    <xdr:sp macro="" textlink="">
      <xdr:nvSpPr>
        <xdr:cNvPr id="90" name="大かっこ 89"/>
        <xdr:cNvSpPr/>
      </xdr:nvSpPr>
      <xdr:spPr>
        <a:xfrm>
          <a:off x="8888488" y="38364581"/>
          <a:ext cx="1251255" cy="86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漏水受け設置</a:t>
          </a:r>
          <a:r>
            <a:rPr kumimoji="1" lang="ja-JP" altLang="en-US" sz="1100">
              <a:solidFill>
                <a:schemeClr val="tx1"/>
              </a:solidFill>
              <a:effectLst/>
              <a:latin typeface="+mn-lt"/>
              <a:ea typeface="+mn-ea"/>
              <a:cs typeface="+mn-cs"/>
            </a:rPr>
            <a:t>工事</a:t>
          </a:r>
          <a:r>
            <a:rPr kumimoji="1" lang="ja-JP" altLang="ja-JP" sz="1100">
              <a:solidFill>
                <a:schemeClr val="tx1"/>
              </a:solidFill>
              <a:effectLst/>
              <a:latin typeface="+mn-lt"/>
              <a:ea typeface="+mn-ea"/>
              <a:cs typeface="+mn-cs"/>
            </a:rPr>
            <a:t>・トイレ床張替工事</a:t>
          </a:r>
          <a:endParaRPr lang="ja-JP" altLang="ja-JP">
            <a:effectLst/>
          </a:endParaRPr>
        </a:p>
        <a:p>
          <a:pPr algn="l"/>
          <a:endParaRPr kumimoji="1" lang="ja-JP" altLang="en-US" sz="1100"/>
        </a:p>
      </xdr:txBody>
    </xdr:sp>
    <xdr:clientData/>
  </xdr:twoCellAnchor>
  <xdr:twoCellAnchor>
    <xdr:from>
      <xdr:col>36</xdr:col>
      <xdr:colOff>13610</xdr:colOff>
      <xdr:row>761</xdr:row>
      <xdr:rowOff>38142</xdr:rowOff>
    </xdr:from>
    <xdr:to>
      <xdr:col>43</xdr:col>
      <xdr:colOff>7344</xdr:colOff>
      <xdr:row>762</xdr:row>
      <xdr:rowOff>305157</xdr:rowOff>
    </xdr:to>
    <xdr:sp macro="" textlink="">
      <xdr:nvSpPr>
        <xdr:cNvPr id="91" name="正方形/長方形 90"/>
        <xdr:cNvSpPr/>
      </xdr:nvSpPr>
      <xdr:spPr bwMode="auto">
        <a:xfrm>
          <a:off x="7361467" y="41553535"/>
          <a:ext cx="1422484"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E</a:t>
          </a:r>
          <a:r>
            <a:rPr kumimoji="1" lang="ja-JP" altLang="en-US" sz="1100">
              <a:solidFill>
                <a:schemeClr val="tx1"/>
              </a:solidFill>
              <a:latin typeface="+mn-ea"/>
              <a:ea typeface="+mn-ea"/>
              <a:cs typeface="メイリオ" pitchFamily="50" charset="-128"/>
            </a:rPr>
            <a:t>．向山装飾</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p>
        <a:p>
          <a:pPr algn="ctr">
            <a:lnSpc>
              <a:spcPts val="1400"/>
            </a:lnSpc>
          </a:pPr>
          <a:r>
            <a:rPr kumimoji="1" lang="en-US" altLang="ja-JP" sz="1100">
              <a:solidFill>
                <a:schemeClr val="tx1"/>
              </a:solidFill>
              <a:effectLst/>
              <a:latin typeface="+mn-ea"/>
              <a:ea typeface="+mn-ea"/>
              <a:cs typeface="メイリオ" pitchFamily="50" charset="-128"/>
            </a:rPr>
            <a:t>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36</xdr:col>
      <xdr:colOff>107109</xdr:colOff>
      <xdr:row>760</xdr:row>
      <xdr:rowOff>136074</xdr:rowOff>
    </xdr:from>
    <xdr:to>
      <xdr:col>44</xdr:col>
      <xdr:colOff>97584</xdr:colOff>
      <xdr:row>761</xdr:row>
      <xdr:rowOff>39344</xdr:rowOff>
    </xdr:to>
    <xdr:sp macro="" textlink="">
      <xdr:nvSpPr>
        <xdr:cNvPr id="92" name="テキスト ボックス 91"/>
        <xdr:cNvSpPr txBox="1"/>
      </xdr:nvSpPr>
      <xdr:spPr>
        <a:xfrm>
          <a:off x="7346109" y="41284074"/>
          <a:ext cx="1599142" cy="252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44</xdr:col>
      <xdr:colOff>37418</xdr:colOff>
      <xdr:row>761</xdr:row>
      <xdr:rowOff>30618</xdr:rowOff>
    </xdr:from>
    <xdr:to>
      <xdr:col>49</xdr:col>
      <xdr:colOff>272143</xdr:colOff>
      <xdr:row>762</xdr:row>
      <xdr:rowOff>285750</xdr:rowOff>
    </xdr:to>
    <xdr:sp macro="" textlink="">
      <xdr:nvSpPr>
        <xdr:cNvPr id="93" name="大かっこ 92"/>
        <xdr:cNvSpPr/>
      </xdr:nvSpPr>
      <xdr:spPr>
        <a:xfrm>
          <a:off x="9018132" y="41600439"/>
          <a:ext cx="1255261" cy="608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タイルカーペット張替工事</a:t>
          </a:r>
        </a:p>
      </xdr:txBody>
    </xdr:sp>
    <xdr:clientData/>
  </xdr:twoCellAnchor>
  <xdr:twoCellAnchor>
    <xdr:from>
      <xdr:col>36</xdr:col>
      <xdr:colOff>13610</xdr:colOff>
      <xdr:row>764</xdr:row>
      <xdr:rowOff>21128</xdr:rowOff>
    </xdr:from>
    <xdr:to>
      <xdr:col>43</xdr:col>
      <xdr:colOff>7344</xdr:colOff>
      <xdr:row>764</xdr:row>
      <xdr:rowOff>641929</xdr:rowOff>
    </xdr:to>
    <xdr:sp macro="" textlink="">
      <xdr:nvSpPr>
        <xdr:cNvPr id="97" name="正方形/長方形 96"/>
        <xdr:cNvSpPr/>
      </xdr:nvSpPr>
      <xdr:spPr bwMode="auto">
        <a:xfrm>
          <a:off x="7361467" y="42597878"/>
          <a:ext cx="1422484"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F</a:t>
          </a:r>
          <a:r>
            <a:rPr kumimoji="1" lang="ja-JP" altLang="en-US" sz="1100">
              <a:solidFill>
                <a:schemeClr val="tx1"/>
              </a:solidFill>
              <a:latin typeface="+mn-ea"/>
              <a:ea typeface="+mn-ea"/>
              <a:cs typeface="メイリオ" pitchFamily="50" charset="-128"/>
            </a:rPr>
            <a:t>．</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株</a:t>
          </a:r>
          <a:r>
            <a:rPr kumimoji="1" lang="en-US" altLang="ja-JP" sz="1100">
              <a:solidFill>
                <a:schemeClr val="tx1"/>
              </a:solidFill>
              <a:latin typeface="+mn-ea"/>
              <a:ea typeface="+mn-ea"/>
              <a:cs typeface="メイリオ" pitchFamily="50" charset="-128"/>
            </a:rPr>
            <a:t>)</a:t>
          </a:r>
          <a:r>
            <a:rPr kumimoji="1" lang="ja-JP" altLang="en-US" sz="1100">
              <a:solidFill>
                <a:schemeClr val="tx1"/>
              </a:solidFill>
              <a:latin typeface="+mn-ea"/>
              <a:ea typeface="+mn-ea"/>
              <a:cs typeface="メイリオ" pitchFamily="50" charset="-128"/>
            </a:rPr>
            <a:t>パイプ技研</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0.3</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44</xdr:col>
      <xdr:colOff>37418</xdr:colOff>
      <xdr:row>764</xdr:row>
      <xdr:rowOff>13604</xdr:rowOff>
    </xdr:from>
    <xdr:to>
      <xdr:col>49</xdr:col>
      <xdr:colOff>272143</xdr:colOff>
      <xdr:row>765</xdr:row>
      <xdr:rowOff>0</xdr:rowOff>
    </xdr:to>
    <xdr:sp macro="" textlink="">
      <xdr:nvSpPr>
        <xdr:cNvPr id="98" name="大かっこ 97"/>
        <xdr:cNvSpPr/>
      </xdr:nvSpPr>
      <xdr:spPr>
        <a:xfrm>
          <a:off x="8885085" y="42558604"/>
          <a:ext cx="1240141" cy="653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蓄電池室漏水修繕工事</a:t>
          </a:r>
        </a:p>
      </xdr:txBody>
    </xdr:sp>
    <xdr:clientData/>
  </xdr:twoCellAnchor>
  <xdr:twoCellAnchor>
    <xdr:from>
      <xdr:col>15</xdr:col>
      <xdr:colOff>67586</xdr:colOff>
      <xdr:row>749</xdr:row>
      <xdr:rowOff>296855</xdr:rowOff>
    </xdr:from>
    <xdr:to>
      <xdr:col>36</xdr:col>
      <xdr:colOff>13610</xdr:colOff>
      <xdr:row>764</xdr:row>
      <xdr:rowOff>331529</xdr:rowOff>
    </xdr:to>
    <xdr:cxnSp macro="">
      <xdr:nvCxnSpPr>
        <xdr:cNvPr id="99" name="カギ線コネクタ 98"/>
        <xdr:cNvCxnSpPr>
          <a:stCxn id="2" idx="3"/>
          <a:endCxn id="97" idx="1"/>
        </xdr:cNvCxnSpPr>
      </xdr:nvCxnSpPr>
      <xdr:spPr>
        <a:xfrm>
          <a:off x="3129193" y="37566819"/>
          <a:ext cx="4232274" cy="5341460"/>
        </a:xfrm>
        <a:prstGeom prst="bentConnector3">
          <a:avLst>
            <a:gd name="adj1" fmla="val 1849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67586</xdr:colOff>
      <xdr:row>749</xdr:row>
      <xdr:rowOff>296855</xdr:rowOff>
    </xdr:from>
    <xdr:to>
      <xdr:col>24</xdr:col>
      <xdr:colOff>45915</xdr:colOff>
      <xdr:row>767</xdr:row>
      <xdr:rowOff>235158</xdr:rowOff>
    </xdr:to>
    <xdr:cxnSp macro="">
      <xdr:nvCxnSpPr>
        <xdr:cNvPr id="104" name="カギ線コネクタ 103"/>
        <xdr:cNvCxnSpPr>
          <a:stCxn id="2" idx="3"/>
          <a:endCxn id="3" idx="1"/>
        </xdr:cNvCxnSpPr>
      </xdr:nvCxnSpPr>
      <xdr:spPr>
        <a:xfrm>
          <a:off x="3129193" y="37566819"/>
          <a:ext cx="1815293" cy="7245339"/>
        </a:xfrm>
        <a:prstGeom prst="bentConnector3">
          <a:avLst>
            <a:gd name="adj1" fmla="val 43096"/>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136072</xdr:colOff>
      <xdr:row>763</xdr:row>
      <xdr:rowOff>81642</xdr:rowOff>
    </xdr:from>
    <xdr:to>
      <xdr:col>44</xdr:col>
      <xdr:colOff>126547</xdr:colOff>
      <xdr:row>763</xdr:row>
      <xdr:rowOff>338698</xdr:rowOff>
    </xdr:to>
    <xdr:sp macro="" textlink="">
      <xdr:nvSpPr>
        <xdr:cNvPr id="119" name="テキスト ボックス 118"/>
        <xdr:cNvSpPr txBox="1"/>
      </xdr:nvSpPr>
      <xdr:spPr>
        <a:xfrm>
          <a:off x="7483929" y="42304606"/>
          <a:ext cx="1623332" cy="25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27667</xdr:colOff>
      <xdr:row>765</xdr:row>
      <xdr:rowOff>268559</xdr:rowOff>
    </xdr:from>
    <xdr:to>
      <xdr:col>43</xdr:col>
      <xdr:colOff>21401</xdr:colOff>
      <xdr:row>766</xdr:row>
      <xdr:rowOff>222610</xdr:rowOff>
    </xdr:to>
    <xdr:sp macro="" textlink="">
      <xdr:nvSpPr>
        <xdr:cNvPr id="125" name="正方形/長方形 124"/>
        <xdr:cNvSpPr/>
      </xdr:nvSpPr>
      <xdr:spPr bwMode="auto">
        <a:xfrm>
          <a:off x="7375524" y="43512059"/>
          <a:ext cx="1422484" cy="62080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G</a:t>
          </a:r>
          <a:r>
            <a:rPr kumimoji="1" lang="ja-JP" altLang="en-US" sz="1100">
              <a:solidFill>
                <a:schemeClr val="tx1"/>
              </a:solidFill>
              <a:latin typeface="+mn-ea"/>
              <a:ea typeface="+mn-ea"/>
              <a:cs typeface="メイリオ" pitchFamily="50" charset="-128"/>
            </a:rPr>
            <a:t>．（有）タケマエ</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15</xdr:col>
      <xdr:colOff>67586</xdr:colOff>
      <xdr:row>749</xdr:row>
      <xdr:rowOff>296855</xdr:rowOff>
    </xdr:from>
    <xdr:to>
      <xdr:col>36</xdr:col>
      <xdr:colOff>27667</xdr:colOff>
      <xdr:row>765</xdr:row>
      <xdr:rowOff>578960</xdr:rowOff>
    </xdr:to>
    <xdr:cxnSp macro="">
      <xdr:nvCxnSpPr>
        <xdr:cNvPr id="126" name="カギ線コネクタ 125"/>
        <xdr:cNvCxnSpPr>
          <a:stCxn id="2" idx="3"/>
          <a:endCxn id="125" idx="1"/>
        </xdr:cNvCxnSpPr>
      </xdr:nvCxnSpPr>
      <xdr:spPr>
        <a:xfrm>
          <a:off x="3129193" y="37566819"/>
          <a:ext cx="4246331" cy="6255641"/>
        </a:xfrm>
        <a:prstGeom prst="bentConnector3">
          <a:avLst>
            <a:gd name="adj1" fmla="val 1809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54429</xdr:colOff>
      <xdr:row>765</xdr:row>
      <xdr:rowOff>214312</xdr:rowOff>
    </xdr:from>
    <xdr:to>
      <xdr:col>49</xdr:col>
      <xdr:colOff>289154</xdr:colOff>
      <xdr:row>766</xdr:row>
      <xdr:rowOff>333375</xdr:rowOff>
    </xdr:to>
    <xdr:sp macro="" textlink="">
      <xdr:nvSpPr>
        <xdr:cNvPr id="129" name="大かっこ 128"/>
        <xdr:cNvSpPr/>
      </xdr:nvSpPr>
      <xdr:spPr>
        <a:xfrm>
          <a:off x="8960304" y="41255156"/>
          <a:ext cx="1246756" cy="785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72000" tIns="36000" rIns="72000" bIns="36000" rtlCol="0" anchor="t"/>
        <a:lstStyle/>
        <a:p>
          <a:pPr algn="l"/>
          <a:r>
            <a:rPr kumimoji="1" lang="ja-JP" altLang="en-US" sz="1100"/>
            <a:t>ファストフード店舗跡地改修工事</a:t>
          </a:r>
        </a:p>
      </xdr:txBody>
    </xdr:sp>
    <xdr:clientData/>
  </xdr:twoCellAnchor>
  <xdr:twoCellAnchor>
    <xdr:from>
      <xdr:col>44</xdr:col>
      <xdr:colOff>54428</xdr:colOff>
      <xdr:row>766</xdr:row>
      <xdr:rowOff>571499</xdr:rowOff>
    </xdr:from>
    <xdr:to>
      <xdr:col>49</xdr:col>
      <xdr:colOff>289153</xdr:colOff>
      <xdr:row>771</xdr:row>
      <xdr:rowOff>201083</xdr:rowOff>
    </xdr:to>
    <xdr:sp macro="" textlink="">
      <xdr:nvSpPr>
        <xdr:cNvPr id="138" name="大かっこ 137"/>
        <xdr:cNvSpPr/>
      </xdr:nvSpPr>
      <xdr:spPr>
        <a:xfrm>
          <a:off x="8902095" y="44449999"/>
          <a:ext cx="1240141"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ガス系消火設備・塵芥処理設備更新工事</a:t>
          </a:r>
          <a:endParaRPr lang="ja-JP" altLang="ja-JP">
            <a:effectLst/>
          </a:endParaRPr>
        </a:p>
        <a:p>
          <a:pPr algn="l"/>
          <a:endParaRPr kumimoji="1" lang="ja-JP" altLang="en-US" sz="1100"/>
        </a:p>
      </xdr:txBody>
    </xdr:sp>
    <xdr:clientData/>
  </xdr:twoCellAnchor>
  <xdr:twoCellAnchor>
    <xdr:from>
      <xdr:col>36</xdr:col>
      <xdr:colOff>95253</xdr:colOff>
      <xdr:row>765</xdr:row>
      <xdr:rowOff>0</xdr:rowOff>
    </xdr:from>
    <xdr:to>
      <xdr:col>44</xdr:col>
      <xdr:colOff>85728</xdr:colOff>
      <xdr:row>765</xdr:row>
      <xdr:rowOff>257056</xdr:rowOff>
    </xdr:to>
    <xdr:sp macro="" textlink="">
      <xdr:nvSpPr>
        <xdr:cNvPr id="39" name="テキスト ボックス 38"/>
        <xdr:cNvSpPr txBox="1"/>
      </xdr:nvSpPr>
      <xdr:spPr>
        <a:xfrm>
          <a:off x="7334253" y="43211750"/>
          <a:ext cx="1599142" cy="257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148174</xdr:colOff>
      <xdr:row>766</xdr:row>
      <xdr:rowOff>338671</xdr:rowOff>
    </xdr:from>
    <xdr:to>
      <xdr:col>44</xdr:col>
      <xdr:colOff>117897</xdr:colOff>
      <xdr:row>766</xdr:row>
      <xdr:rowOff>591187</xdr:rowOff>
    </xdr:to>
    <xdr:sp macro="" textlink="">
      <xdr:nvSpPr>
        <xdr:cNvPr id="40" name="テキスト ボックス 39"/>
        <xdr:cNvSpPr txBox="1"/>
      </xdr:nvSpPr>
      <xdr:spPr>
        <a:xfrm>
          <a:off x="7186091" y="44217171"/>
          <a:ext cx="1779473" cy="252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0" zoomScaleNormal="75" zoomScaleSheetLayoutView="80"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400</v>
      </c>
      <c r="AJ2" s="952" t="s">
        <v>762</v>
      </c>
      <c r="AK2" s="952"/>
      <c r="AL2" s="952"/>
      <c r="AM2" s="952"/>
      <c r="AN2" s="98" t="s">
        <v>400</v>
      </c>
      <c r="AO2" s="952">
        <v>20</v>
      </c>
      <c r="AP2" s="952"/>
      <c r="AQ2" s="952"/>
      <c r="AR2" s="99" t="s">
        <v>703</v>
      </c>
      <c r="AS2" s="958">
        <v>1039</v>
      </c>
      <c r="AT2" s="958"/>
      <c r="AU2" s="958"/>
      <c r="AV2" s="98" t="str">
        <f>IF(AW2="","","-")</f>
        <v/>
      </c>
      <c r="AW2" s="918"/>
      <c r="AX2" s="918"/>
    </row>
    <row r="3" spans="1:50" ht="21" customHeight="1" thickBot="1" x14ac:dyDescent="0.2">
      <c r="A3" s="868" t="s">
        <v>696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704</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705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708</v>
      </c>
      <c r="H5" s="841"/>
      <c r="I5" s="841"/>
      <c r="J5" s="841"/>
      <c r="K5" s="841"/>
      <c r="L5" s="841"/>
      <c r="M5" s="842" t="s">
        <v>66</v>
      </c>
      <c r="N5" s="843"/>
      <c r="O5" s="843"/>
      <c r="P5" s="843"/>
      <c r="Q5" s="843"/>
      <c r="R5" s="844"/>
      <c r="S5" s="845" t="s">
        <v>709</v>
      </c>
      <c r="T5" s="841"/>
      <c r="U5" s="841"/>
      <c r="V5" s="841"/>
      <c r="W5" s="841"/>
      <c r="X5" s="846"/>
      <c r="Y5" s="702" t="s">
        <v>3</v>
      </c>
      <c r="Z5" s="548"/>
      <c r="AA5" s="548"/>
      <c r="AB5" s="548"/>
      <c r="AC5" s="548"/>
      <c r="AD5" s="549"/>
      <c r="AE5" s="703" t="s">
        <v>710</v>
      </c>
      <c r="AF5" s="703"/>
      <c r="AG5" s="703"/>
      <c r="AH5" s="703"/>
      <c r="AI5" s="703"/>
      <c r="AJ5" s="703"/>
      <c r="AK5" s="703"/>
      <c r="AL5" s="703"/>
      <c r="AM5" s="703"/>
      <c r="AN5" s="703"/>
      <c r="AO5" s="703"/>
      <c r="AP5" s="704"/>
      <c r="AQ5" s="705" t="s">
        <v>707</v>
      </c>
      <c r="AR5" s="706"/>
      <c r="AS5" s="706"/>
      <c r="AT5" s="706"/>
      <c r="AU5" s="706"/>
      <c r="AV5" s="706"/>
      <c r="AW5" s="706"/>
      <c r="AX5" s="707"/>
    </row>
    <row r="6" spans="1:50" ht="30"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7.5" customHeight="1" x14ac:dyDescent="0.15">
      <c r="A7" s="500" t="s">
        <v>22</v>
      </c>
      <c r="B7" s="501"/>
      <c r="C7" s="501"/>
      <c r="D7" s="501"/>
      <c r="E7" s="501"/>
      <c r="F7" s="502"/>
      <c r="G7" s="503" t="s">
        <v>711</v>
      </c>
      <c r="H7" s="504"/>
      <c r="I7" s="504"/>
      <c r="J7" s="504"/>
      <c r="K7" s="504"/>
      <c r="L7" s="504"/>
      <c r="M7" s="504"/>
      <c r="N7" s="504"/>
      <c r="O7" s="504"/>
      <c r="P7" s="504"/>
      <c r="Q7" s="504"/>
      <c r="R7" s="504"/>
      <c r="S7" s="504"/>
      <c r="T7" s="504"/>
      <c r="U7" s="504"/>
      <c r="V7" s="504"/>
      <c r="W7" s="504"/>
      <c r="X7" s="505"/>
      <c r="Y7" s="930" t="s">
        <v>383</v>
      </c>
      <c r="Z7" s="445"/>
      <c r="AA7" s="445"/>
      <c r="AB7" s="445"/>
      <c r="AC7" s="445"/>
      <c r="AD7" s="931"/>
      <c r="AE7" s="919" t="s">
        <v>712</v>
      </c>
      <c r="AF7" s="920"/>
      <c r="AG7" s="920"/>
      <c r="AH7" s="920"/>
      <c r="AI7" s="920"/>
      <c r="AJ7" s="920"/>
      <c r="AK7" s="920"/>
      <c r="AL7" s="920"/>
      <c r="AM7" s="920"/>
      <c r="AN7" s="920"/>
      <c r="AO7" s="920"/>
      <c r="AP7" s="920"/>
      <c r="AQ7" s="920"/>
      <c r="AR7" s="920"/>
      <c r="AS7" s="920"/>
      <c r="AT7" s="920"/>
      <c r="AU7" s="920"/>
      <c r="AV7" s="920"/>
      <c r="AW7" s="920"/>
      <c r="AX7" s="921"/>
    </row>
    <row r="8" spans="1:50" ht="30" customHeight="1" x14ac:dyDescent="0.15">
      <c r="A8" s="500" t="s">
        <v>255</v>
      </c>
      <c r="B8" s="501"/>
      <c r="C8" s="501"/>
      <c r="D8" s="501"/>
      <c r="E8" s="501"/>
      <c r="F8" s="502"/>
      <c r="G8" s="953" t="str">
        <f>入力規則等!A27</f>
        <v>-</v>
      </c>
      <c r="H8" s="724"/>
      <c r="I8" s="724"/>
      <c r="J8" s="724"/>
      <c r="K8" s="724"/>
      <c r="L8" s="724"/>
      <c r="M8" s="724"/>
      <c r="N8" s="724"/>
      <c r="O8" s="724"/>
      <c r="P8" s="724"/>
      <c r="Q8" s="724"/>
      <c r="R8" s="724"/>
      <c r="S8" s="724"/>
      <c r="T8" s="724"/>
      <c r="U8" s="724"/>
      <c r="V8" s="724"/>
      <c r="W8" s="724"/>
      <c r="X8" s="954"/>
      <c r="Y8" s="847" t="s">
        <v>256</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792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1" t="s">
        <v>24</v>
      </c>
      <c r="B12" s="972"/>
      <c r="C12" s="972"/>
      <c r="D12" s="972"/>
      <c r="E12" s="972"/>
      <c r="F12" s="973"/>
      <c r="G12" s="764"/>
      <c r="H12" s="765"/>
      <c r="I12" s="765"/>
      <c r="J12" s="765"/>
      <c r="K12" s="765"/>
      <c r="L12" s="765"/>
      <c r="M12" s="765"/>
      <c r="N12" s="765"/>
      <c r="O12" s="765"/>
      <c r="P12" s="452" t="s">
        <v>384</v>
      </c>
      <c r="Q12" s="447"/>
      <c r="R12" s="447"/>
      <c r="S12" s="447"/>
      <c r="T12" s="447"/>
      <c r="U12" s="447"/>
      <c r="V12" s="448"/>
      <c r="W12" s="452" t="s">
        <v>406</v>
      </c>
      <c r="X12" s="447"/>
      <c r="Y12" s="447"/>
      <c r="Z12" s="447"/>
      <c r="AA12" s="447"/>
      <c r="AB12" s="447"/>
      <c r="AC12" s="448"/>
      <c r="AD12" s="452" t="s">
        <v>693</v>
      </c>
      <c r="AE12" s="447"/>
      <c r="AF12" s="447"/>
      <c r="AG12" s="447"/>
      <c r="AH12" s="447"/>
      <c r="AI12" s="447"/>
      <c r="AJ12" s="448"/>
      <c r="AK12" s="452" t="s">
        <v>697</v>
      </c>
      <c r="AL12" s="447"/>
      <c r="AM12" s="447"/>
      <c r="AN12" s="447"/>
      <c r="AO12" s="447"/>
      <c r="AP12" s="447"/>
      <c r="AQ12" s="448"/>
      <c r="AR12" s="452" t="s">
        <v>698</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228</v>
      </c>
      <c r="Q13" s="662"/>
      <c r="R13" s="662"/>
      <c r="S13" s="662"/>
      <c r="T13" s="662"/>
      <c r="U13" s="662"/>
      <c r="V13" s="663"/>
      <c r="W13" s="661">
        <v>234</v>
      </c>
      <c r="X13" s="662"/>
      <c r="Y13" s="662"/>
      <c r="Z13" s="662"/>
      <c r="AA13" s="662"/>
      <c r="AB13" s="662"/>
      <c r="AC13" s="663"/>
      <c r="AD13" s="661">
        <v>260</v>
      </c>
      <c r="AE13" s="662"/>
      <c r="AF13" s="662"/>
      <c r="AG13" s="662"/>
      <c r="AH13" s="662"/>
      <c r="AI13" s="662"/>
      <c r="AJ13" s="663"/>
      <c r="AK13" s="661">
        <v>268</v>
      </c>
      <c r="AL13" s="662"/>
      <c r="AM13" s="662"/>
      <c r="AN13" s="662"/>
      <c r="AO13" s="662"/>
      <c r="AP13" s="662"/>
      <c r="AQ13" s="663"/>
      <c r="AR13" s="927">
        <v>295</v>
      </c>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712</v>
      </c>
      <c r="Q14" s="662"/>
      <c r="R14" s="662"/>
      <c r="S14" s="662"/>
      <c r="T14" s="662"/>
      <c r="U14" s="662"/>
      <c r="V14" s="663"/>
      <c r="W14" s="661" t="s">
        <v>712</v>
      </c>
      <c r="X14" s="662"/>
      <c r="Y14" s="662"/>
      <c r="Z14" s="662"/>
      <c r="AA14" s="662"/>
      <c r="AB14" s="662"/>
      <c r="AC14" s="663"/>
      <c r="AD14" s="661" t="s">
        <v>712</v>
      </c>
      <c r="AE14" s="662"/>
      <c r="AF14" s="662"/>
      <c r="AG14" s="662"/>
      <c r="AH14" s="662"/>
      <c r="AI14" s="662"/>
      <c r="AJ14" s="663"/>
      <c r="AK14" s="661" t="s">
        <v>734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4</v>
      </c>
      <c r="Q15" s="662"/>
      <c r="R15" s="662"/>
      <c r="S15" s="662"/>
      <c r="T15" s="662"/>
      <c r="U15" s="662"/>
      <c r="V15" s="663"/>
      <c r="W15" s="661">
        <v>110</v>
      </c>
      <c r="X15" s="662"/>
      <c r="Y15" s="662"/>
      <c r="Z15" s="662"/>
      <c r="AA15" s="662"/>
      <c r="AB15" s="662"/>
      <c r="AC15" s="663"/>
      <c r="AD15" s="661">
        <v>17</v>
      </c>
      <c r="AE15" s="662"/>
      <c r="AF15" s="662"/>
      <c r="AG15" s="662"/>
      <c r="AH15" s="662"/>
      <c r="AI15" s="662"/>
      <c r="AJ15" s="663"/>
      <c r="AK15" s="661">
        <v>138</v>
      </c>
      <c r="AL15" s="662"/>
      <c r="AM15" s="662"/>
      <c r="AN15" s="662"/>
      <c r="AO15" s="662"/>
      <c r="AP15" s="662"/>
      <c r="AQ15" s="663"/>
      <c r="AR15" s="661"/>
      <c r="AS15" s="662"/>
      <c r="AT15" s="662"/>
      <c r="AU15" s="662"/>
      <c r="AV15" s="662"/>
      <c r="AW15" s="662"/>
      <c r="AX15" s="806"/>
    </row>
    <row r="16" spans="1:50" ht="21" customHeight="1" x14ac:dyDescent="0.15">
      <c r="A16" s="618"/>
      <c r="B16" s="619"/>
      <c r="C16" s="619"/>
      <c r="D16" s="619"/>
      <c r="E16" s="619"/>
      <c r="F16" s="620"/>
      <c r="G16" s="729"/>
      <c r="H16" s="730"/>
      <c r="I16" s="715" t="s">
        <v>52</v>
      </c>
      <c r="J16" s="716"/>
      <c r="K16" s="716"/>
      <c r="L16" s="716"/>
      <c r="M16" s="716"/>
      <c r="N16" s="716"/>
      <c r="O16" s="717"/>
      <c r="P16" s="661">
        <v>-110</v>
      </c>
      <c r="Q16" s="662"/>
      <c r="R16" s="662"/>
      <c r="S16" s="662"/>
      <c r="T16" s="662"/>
      <c r="U16" s="662"/>
      <c r="V16" s="663"/>
      <c r="W16" s="661">
        <v>-17</v>
      </c>
      <c r="X16" s="662"/>
      <c r="Y16" s="662"/>
      <c r="Z16" s="662"/>
      <c r="AA16" s="662"/>
      <c r="AB16" s="662"/>
      <c r="AC16" s="663"/>
      <c r="AD16" s="661">
        <v>-138</v>
      </c>
      <c r="AE16" s="662"/>
      <c r="AF16" s="662"/>
      <c r="AG16" s="662"/>
      <c r="AH16" s="662"/>
      <c r="AI16" s="662"/>
      <c r="AJ16" s="663"/>
      <c r="AK16" s="661" t="s">
        <v>734</v>
      </c>
      <c r="AL16" s="662"/>
      <c r="AM16" s="662"/>
      <c r="AN16" s="662"/>
      <c r="AO16" s="662"/>
      <c r="AP16" s="662"/>
      <c r="AQ16" s="663"/>
      <c r="AR16" s="761"/>
      <c r="AS16" s="762"/>
      <c r="AT16" s="762"/>
      <c r="AU16" s="762"/>
      <c r="AV16" s="762"/>
      <c r="AW16" s="762"/>
      <c r="AX16" s="763"/>
    </row>
    <row r="17" spans="1:50" ht="21" customHeight="1" x14ac:dyDescent="0.15">
      <c r="A17" s="618"/>
      <c r="B17" s="619"/>
      <c r="C17" s="619"/>
      <c r="D17" s="619"/>
      <c r="E17" s="619"/>
      <c r="F17" s="620"/>
      <c r="G17" s="729"/>
      <c r="H17" s="730"/>
      <c r="I17" s="715" t="s">
        <v>50</v>
      </c>
      <c r="J17" s="766"/>
      <c r="K17" s="766"/>
      <c r="L17" s="766"/>
      <c r="M17" s="766"/>
      <c r="N17" s="766"/>
      <c r="O17" s="767"/>
      <c r="P17" s="661" t="s">
        <v>712</v>
      </c>
      <c r="Q17" s="662"/>
      <c r="R17" s="662"/>
      <c r="S17" s="662"/>
      <c r="T17" s="662"/>
      <c r="U17" s="662"/>
      <c r="V17" s="663"/>
      <c r="W17" s="661" t="s">
        <v>712</v>
      </c>
      <c r="X17" s="662"/>
      <c r="Y17" s="662"/>
      <c r="Z17" s="662"/>
      <c r="AA17" s="662"/>
      <c r="AB17" s="662"/>
      <c r="AC17" s="663"/>
      <c r="AD17" s="661" t="s">
        <v>712</v>
      </c>
      <c r="AE17" s="662"/>
      <c r="AF17" s="662"/>
      <c r="AG17" s="662"/>
      <c r="AH17" s="662"/>
      <c r="AI17" s="662"/>
      <c r="AJ17" s="663"/>
      <c r="AK17" s="661" t="s">
        <v>734</v>
      </c>
      <c r="AL17" s="662"/>
      <c r="AM17" s="662"/>
      <c r="AN17" s="662"/>
      <c r="AO17" s="662"/>
      <c r="AP17" s="662"/>
      <c r="AQ17" s="663"/>
      <c r="AR17" s="925"/>
      <c r="AS17" s="925"/>
      <c r="AT17" s="925"/>
      <c r="AU17" s="925"/>
      <c r="AV17" s="925"/>
      <c r="AW17" s="925"/>
      <c r="AX17" s="926"/>
    </row>
    <row r="18" spans="1:50" ht="21" customHeight="1" x14ac:dyDescent="0.15">
      <c r="A18" s="618"/>
      <c r="B18" s="619"/>
      <c r="C18" s="619"/>
      <c r="D18" s="619"/>
      <c r="E18" s="619"/>
      <c r="F18" s="620"/>
      <c r="G18" s="731"/>
      <c r="H18" s="732"/>
      <c r="I18" s="720" t="s">
        <v>20</v>
      </c>
      <c r="J18" s="721"/>
      <c r="K18" s="721"/>
      <c r="L18" s="721"/>
      <c r="M18" s="721"/>
      <c r="N18" s="721"/>
      <c r="O18" s="722"/>
      <c r="P18" s="879">
        <f>SUM(P13:V17)</f>
        <v>122</v>
      </c>
      <c r="Q18" s="880"/>
      <c r="R18" s="880"/>
      <c r="S18" s="880"/>
      <c r="T18" s="880"/>
      <c r="U18" s="880"/>
      <c r="V18" s="881"/>
      <c r="W18" s="879">
        <f>SUM(W13:AC17)</f>
        <v>327</v>
      </c>
      <c r="X18" s="880"/>
      <c r="Y18" s="880"/>
      <c r="Z18" s="880"/>
      <c r="AA18" s="880"/>
      <c r="AB18" s="880"/>
      <c r="AC18" s="881"/>
      <c r="AD18" s="879">
        <f>SUM(AD13:AJ17)</f>
        <v>139</v>
      </c>
      <c r="AE18" s="880"/>
      <c r="AF18" s="880"/>
      <c r="AG18" s="880"/>
      <c r="AH18" s="880"/>
      <c r="AI18" s="880"/>
      <c r="AJ18" s="881"/>
      <c r="AK18" s="879">
        <f>SUM(AK13:AQ17)</f>
        <v>406</v>
      </c>
      <c r="AL18" s="880"/>
      <c r="AM18" s="880"/>
      <c r="AN18" s="880"/>
      <c r="AO18" s="880"/>
      <c r="AP18" s="880"/>
      <c r="AQ18" s="881"/>
      <c r="AR18" s="879">
        <f>SUM(AR13:AX17)</f>
        <v>295</v>
      </c>
      <c r="AS18" s="880"/>
      <c r="AT18" s="880"/>
      <c r="AU18" s="880"/>
      <c r="AV18" s="880"/>
      <c r="AW18" s="880"/>
      <c r="AX18" s="882"/>
    </row>
    <row r="19" spans="1:50" ht="21" customHeight="1" x14ac:dyDescent="0.15">
      <c r="A19" s="618"/>
      <c r="B19" s="619"/>
      <c r="C19" s="619"/>
      <c r="D19" s="619"/>
      <c r="E19" s="619"/>
      <c r="F19" s="620"/>
      <c r="G19" s="877" t="s">
        <v>9</v>
      </c>
      <c r="H19" s="878"/>
      <c r="I19" s="878"/>
      <c r="J19" s="878"/>
      <c r="K19" s="878"/>
      <c r="L19" s="878"/>
      <c r="M19" s="878"/>
      <c r="N19" s="878"/>
      <c r="O19" s="878"/>
      <c r="P19" s="661">
        <v>102</v>
      </c>
      <c r="Q19" s="662"/>
      <c r="R19" s="662"/>
      <c r="S19" s="662"/>
      <c r="T19" s="662"/>
      <c r="U19" s="662"/>
      <c r="V19" s="663"/>
      <c r="W19" s="661">
        <v>306</v>
      </c>
      <c r="X19" s="662"/>
      <c r="Y19" s="662"/>
      <c r="Z19" s="662"/>
      <c r="AA19" s="662"/>
      <c r="AB19" s="662"/>
      <c r="AC19" s="663"/>
      <c r="AD19" s="661">
        <v>127</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1" customHeight="1" x14ac:dyDescent="0.15">
      <c r="A20" s="618"/>
      <c r="B20" s="619"/>
      <c r="C20" s="619"/>
      <c r="D20" s="619"/>
      <c r="E20" s="619"/>
      <c r="F20" s="620"/>
      <c r="G20" s="877" t="s">
        <v>10</v>
      </c>
      <c r="H20" s="878"/>
      <c r="I20" s="878"/>
      <c r="J20" s="878"/>
      <c r="K20" s="878"/>
      <c r="L20" s="878"/>
      <c r="M20" s="878"/>
      <c r="N20" s="878"/>
      <c r="O20" s="878"/>
      <c r="P20" s="316">
        <f>IF(P18=0, "-", SUM(P19)/P18)</f>
        <v>0.83606557377049184</v>
      </c>
      <c r="Q20" s="316"/>
      <c r="R20" s="316"/>
      <c r="S20" s="316"/>
      <c r="T20" s="316"/>
      <c r="U20" s="316"/>
      <c r="V20" s="316"/>
      <c r="W20" s="316">
        <f t="shared" ref="W20" si="0">IF(W18=0, "-", SUM(W19)/W18)</f>
        <v>0.93577981651376152</v>
      </c>
      <c r="X20" s="316"/>
      <c r="Y20" s="316"/>
      <c r="Z20" s="316"/>
      <c r="AA20" s="316"/>
      <c r="AB20" s="316"/>
      <c r="AC20" s="316"/>
      <c r="AD20" s="316">
        <f t="shared" ref="AD20" si="1">IF(AD18=0, "-", SUM(AD19)/AD18)</f>
        <v>0.91366906474820142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4"/>
      <c r="G21" s="314" t="s">
        <v>348</v>
      </c>
      <c r="H21" s="315"/>
      <c r="I21" s="315"/>
      <c r="J21" s="315"/>
      <c r="K21" s="315"/>
      <c r="L21" s="315"/>
      <c r="M21" s="315"/>
      <c r="N21" s="315"/>
      <c r="O21" s="315"/>
      <c r="P21" s="316">
        <f>IF(P19=0, "-", SUM(P19)/SUM(P13,P14))</f>
        <v>0.44736842105263158</v>
      </c>
      <c r="Q21" s="316"/>
      <c r="R21" s="316"/>
      <c r="S21" s="316"/>
      <c r="T21" s="316"/>
      <c r="U21" s="316"/>
      <c r="V21" s="316"/>
      <c r="W21" s="316">
        <f t="shared" ref="W21" si="2">IF(W19=0, "-", SUM(W19)/SUM(W13,W14))</f>
        <v>1.3076923076923077</v>
      </c>
      <c r="X21" s="316"/>
      <c r="Y21" s="316"/>
      <c r="Z21" s="316"/>
      <c r="AA21" s="316"/>
      <c r="AB21" s="316"/>
      <c r="AC21" s="316"/>
      <c r="AD21" s="316">
        <f t="shared" ref="AD21" si="3">IF(AD19=0, "-", SUM(AD19)/SUM(AD13,AD14))</f>
        <v>0.48846153846153845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0" t="s">
        <v>701</v>
      </c>
      <c r="B22" s="981"/>
      <c r="C22" s="981"/>
      <c r="D22" s="981"/>
      <c r="E22" s="981"/>
      <c r="F22" s="982"/>
      <c r="G22" s="976" t="s">
        <v>327</v>
      </c>
      <c r="H22" s="222"/>
      <c r="I22" s="222"/>
      <c r="J22" s="222"/>
      <c r="K22" s="222"/>
      <c r="L22" s="222"/>
      <c r="M22" s="222"/>
      <c r="N22" s="222"/>
      <c r="O22" s="223"/>
      <c r="P22" s="941" t="s">
        <v>699</v>
      </c>
      <c r="Q22" s="222"/>
      <c r="R22" s="222"/>
      <c r="S22" s="222"/>
      <c r="T22" s="222"/>
      <c r="U22" s="222"/>
      <c r="V22" s="223"/>
      <c r="W22" s="941" t="s">
        <v>700</v>
      </c>
      <c r="X22" s="222"/>
      <c r="Y22" s="222"/>
      <c r="Z22" s="222"/>
      <c r="AA22" s="222"/>
      <c r="AB22" s="222"/>
      <c r="AC22" s="223"/>
      <c r="AD22" s="941" t="s">
        <v>326</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1" customHeight="1" x14ac:dyDescent="0.15">
      <c r="A23" s="983"/>
      <c r="B23" s="984"/>
      <c r="C23" s="984"/>
      <c r="D23" s="984"/>
      <c r="E23" s="984"/>
      <c r="F23" s="985"/>
      <c r="G23" s="977" t="s">
        <v>714</v>
      </c>
      <c r="H23" s="978"/>
      <c r="I23" s="978"/>
      <c r="J23" s="978"/>
      <c r="K23" s="978"/>
      <c r="L23" s="978"/>
      <c r="M23" s="978"/>
      <c r="N23" s="978"/>
      <c r="O23" s="979"/>
      <c r="P23" s="927">
        <v>252</v>
      </c>
      <c r="Q23" s="928"/>
      <c r="R23" s="928"/>
      <c r="S23" s="928"/>
      <c r="T23" s="928"/>
      <c r="U23" s="928"/>
      <c r="V23" s="942"/>
      <c r="W23" s="927">
        <v>259</v>
      </c>
      <c r="X23" s="928"/>
      <c r="Y23" s="928"/>
      <c r="Z23" s="928"/>
      <c r="AA23" s="928"/>
      <c r="AB23" s="928"/>
      <c r="AC23" s="942"/>
      <c r="AD23" s="990" t="s">
        <v>797</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1" customHeight="1" x14ac:dyDescent="0.15">
      <c r="A24" s="983"/>
      <c r="B24" s="984"/>
      <c r="C24" s="984"/>
      <c r="D24" s="984"/>
      <c r="E24" s="984"/>
      <c r="F24" s="985"/>
      <c r="G24" s="943" t="s">
        <v>715</v>
      </c>
      <c r="H24" s="944"/>
      <c r="I24" s="944"/>
      <c r="J24" s="944"/>
      <c r="K24" s="944"/>
      <c r="L24" s="944"/>
      <c r="M24" s="944"/>
      <c r="N24" s="944"/>
      <c r="O24" s="945"/>
      <c r="P24" s="661">
        <v>16</v>
      </c>
      <c r="Q24" s="662"/>
      <c r="R24" s="662"/>
      <c r="S24" s="662"/>
      <c r="T24" s="662"/>
      <c r="U24" s="662"/>
      <c r="V24" s="663"/>
      <c r="W24" s="661">
        <v>36</v>
      </c>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1" hidden="1" customHeight="1" x14ac:dyDescent="0.15">
      <c r="A25" s="983"/>
      <c r="B25" s="984"/>
      <c r="C25" s="984"/>
      <c r="D25" s="984"/>
      <c r="E25" s="984"/>
      <c r="F25" s="985"/>
      <c r="G25" s="943"/>
      <c r="H25" s="944"/>
      <c r="I25" s="944"/>
      <c r="J25" s="944"/>
      <c r="K25" s="944"/>
      <c r="L25" s="944"/>
      <c r="M25" s="944"/>
      <c r="N25" s="944"/>
      <c r="O25" s="945"/>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1" hidden="1" customHeight="1" x14ac:dyDescent="0.15">
      <c r="A26" s="983"/>
      <c r="B26" s="984"/>
      <c r="C26" s="984"/>
      <c r="D26" s="984"/>
      <c r="E26" s="984"/>
      <c r="F26" s="985"/>
      <c r="G26" s="943"/>
      <c r="H26" s="944"/>
      <c r="I26" s="944"/>
      <c r="J26" s="944"/>
      <c r="K26" s="944"/>
      <c r="L26" s="944"/>
      <c r="M26" s="944"/>
      <c r="N26" s="944"/>
      <c r="O26" s="945"/>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1" hidden="1" customHeight="1" x14ac:dyDescent="0.15">
      <c r="A27" s="983"/>
      <c r="B27" s="984"/>
      <c r="C27" s="984"/>
      <c r="D27" s="984"/>
      <c r="E27" s="984"/>
      <c r="F27" s="985"/>
      <c r="G27" s="943"/>
      <c r="H27" s="944"/>
      <c r="I27" s="944"/>
      <c r="J27" s="944"/>
      <c r="K27" s="944"/>
      <c r="L27" s="944"/>
      <c r="M27" s="944"/>
      <c r="N27" s="944"/>
      <c r="O27" s="945"/>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1" hidden="1" customHeight="1" x14ac:dyDescent="0.15">
      <c r="A28" s="983"/>
      <c r="B28" s="984"/>
      <c r="C28" s="984"/>
      <c r="D28" s="984"/>
      <c r="E28" s="984"/>
      <c r="F28" s="985"/>
      <c r="G28" s="946" t="s">
        <v>331</v>
      </c>
      <c r="H28" s="947"/>
      <c r="I28" s="947"/>
      <c r="J28" s="947"/>
      <c r="K28" s="947"/>
      <c r="L28" s="947"/>
      <c r="M28" s="947"/>
      <c r="N28" s="947"/>
      <c r="O28" s="948"/>
      <c r="P28" s="879">
        <f>P29-SUM(P23:P27)</f>
        <v>0</v>
      </c>
      <c r="Q28" s="880"/>
      <c r="R28" s="880"/>
      <c r="S28" s="880"/>
      <c r="T28" s="880"/>
      <c r="U28" s="880"/>
      <c r="V28" s="881"/>
      <c r="W28" s="879">
        <f>W29-SUM(W23:W27)</f>
        <v>0</v>
      </c>
      <c r="X28" s="880"/>
      <c r="Y28" s="880"/>
      <c r="Z28" s="880"/>
      <c r="AA28" s="880"/>
      <c r="AB28" s="880"/>
      <c r="AC28" s="88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1" customHeight="1" thickBot="1" x14ac:dyDescent="0.2">
      <c r="A29" s="986"/>
      <c r="B29" s="987"/>
      <c r="C29" s="987"/>
      <c r="D29" s="987"/>
      <c r="E29" s="987"/>
      <c r="F29" s="988"/>
      <c r="G29" s="949" t="s">
        <v>328</v>
      </c>
      <c r="H29" s="950"/>
      <c r="I29" s="950"/>
      <c r="J29" s="950"/>
      <c r="K29" s="950"/>
      <c r="L29" s="950"/>
      <c r="M29" s="950"/>
      <c r="N29" s="950"/>
      <c r="O29" s="951"/>
      <c r="P29" s="661">
        <f>AK13</f>
        <v>268</v>
      </c>
      <c r="Q29" s="662"/>
      <c r="R29" s="662"/>
      <c r="S29" s="662"/>
      <c r="T29" s="662"/>
      <c r="U29" s="662"/>
      <c r="V29" s="663"/>
      <c r="W29" s="959">
        <f>AR13</f>
        <v>295</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2" t="s">
        <v>343</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384</v>
      </c>
      <c r="AF30" s="860"/>
      <c r="AG30" s="860"/>
      <c r="AH30" s="861"/>
      <c r="AI30" s="922" t="s">
        <v>406</v>
      </c>
      <c r="AJ30" s="922"/>
      <c r="AK30" s="922"/>
      <c r="AL30" s="859"/>
      <c r="AM30" s="922" t="s">
        <v>503</v>
      </c>
      <c r="AN30" s="922"/>
      <c r="AO30" s="922"/>
      <c r="AP30" s="859"/>
      <c r="AQ30" s="771" t="s">
        <v>231</v>
      </c>
      <c r="AR30" s="772"/>
      <c r="AS30" s="772"/>
      <c r="AT30" s="773"/>
      <c r="AU30" s="778" t="s">
        <v>134</v>
      </c>
      <c r="AV30" s="778"/>
      <c r="AW30" s="778"/>
      <c r="AX30" s="924"/>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3"/>
      <c r="AJ31" s="923"/>
      <c r="AK31" s="923"/>
      <c r="AL31" s="413"/>
      <c r="AM31" s="923"/>
      <c r="AN31" s="923"/>
      <c r="AO31" s="923"/>
      <c r="AP31" s="413"/>
      <c r="AQ31" s="250" t="s">
        <v>777</v>
      </c>
      <c r="AR31" s="201"/>
      <c r="AS31" s="136" t="s">
        <v>232</v>
      </c>
      <c r="AT31" s="137"/>
      <c r="AU31" s="200">
        <v>3</v>
      </c>
      <c r="AV31" s="200"/>
      <c r="AW31" s="398" t="s">
        <v>179</v>
      </c>
      <c r="AX31" s="399"/>
    </row>
    <row r="32" spans="1:50" ht="21" customHeight="1" x14ac:dyDescent="0.15">
      <c r="A32" s="403"/>
      <c r="B32" s="401"/>
      <c r="C32" s="401"/>
      <c r="D32" s="401"/>
      <c r="E32" s="401"/>
      <c r="F32" s="402"/>
      <c r="G32" s="569" t="s">
        <v>716</v>
      </c>
      <c r="H32" s="570"/>
      <c r="I32" s="570"/>
      <c r="J32" s="570"/>
      <c r="K32" s="570"/>
      <c r="L32" s="570"/>
      <c r="M32" s="570"/>
      <c r="N32" s="570"/>
      <c r="O32" s="571"/>
      <c r="P32" s="108" t="s">
        <v>717</v>
      </c>
      <c r="Q32" s="108"/>
      <c r="R32" s="108"/>
      <c r="S32" s="108"/>
      <c r="T32" s="108"/>
      <c r="U32" s="108"/>
      <c r="V32" s="108"/>
      <c r="W32" s="108"/>
      <c r="X32" s="109"/>
      <c r="Y32" s="476" t="s">
        <v>12</v>
      </c>
      <c r="Z32" s="536"/>
      <c r="AA32" s="537"/>
      <c r="AB32" s="466" t="s">
        <v>718</v>
      </c>
      <c r="AC32" s="466"/>
      <c r="AD32" s="466"/>
      <c r="AE32" s="218">
        <v>8</v>
      </c>
      <c r="AF32" s="219"/>
      <c r="AG32" s="219"/>
      <c r="AH32" s="219"/>
      <c r="AI32" s="218">
        <v>5</v>
      </c>
      <c r="AJ32" s="219"/>
      <c r="AK32" s="219"/>
      <c r="AL32" s="219"/>
      <c r="AM32" s="218">
        <v>10</v>
      </c>
      <c r="AN32" s="219"/>
      <c r="AO32" s="219"/>
      <c r="AP32" s="219"/>
      <c r="AQ32" s="336" t="s">
        <v>712</v>
      </c>
      <c r="AR32" s="208"/>
      <c r="AS32" s="208"/>
      <c r="AT32" s="337"/>
      <c r="AU32" s="219"/>
      <c r="AV32" s="219"/>
      <c r="AW32" s="219"/>
      <c r="AX32" s="221"/>
    </row>
    <row r="33" spans="1:51" ht="21"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718</v>
      </c>
      <c r="AC33" s="528"/>
      <c r="AD33" s="528"/>
      <c r="AE33" s="218">
        <v>9</v>
      </c>
      <c r="AF33" s="219"/>
      <c r="AG33" s="219"/>
      <c r="AH33" s="219"/>
      <c r="AI33" s="218">
        <v>7</v>
      </c>
      <c r="AJ33" s="219"/>
      <c r="AK33" s="219"/>
      <c r="AL33" s="219"/>
      <c r="AM33" s="218">
        <v>10</v>
      </c>
      <c r="AN33" s="219"/>
      <c r="AO33" s="219"/>
      <c r="AP33" s="219"/>
      <c r="AQ33" s="336" t="s">
        <v>712</v>
      </c>
      <c r="AR33" s="208"/>
      <c r="AS33" s="208"/>
      <c r="AT33" s="337"/>
      <c r="AU33" s="219">
        <v>18</v>
      </c>
      <c r="AV33" s="219"/>
      <c r="AW33" s="219"/>
      <c r="AX33" s="221"/>
    </row>
    <row r="34" spans="1:51" ht="21"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89</v>
      </c>
      <c r="AF34" s="219"/>
      <c r="AG34" s="219"/>
      <c r="AH34" s="219"/>
      <c r="AI34" s="218">
        <v>71</v>
      </c>
      <c r="AJ34" s="219"/>
      <c r="AK34" s="219"/>
      <c r="AL34" s="219"/>
      <c r="AM34" s="218">
        <v>100</v>
      </c>
      <c r="AN34" s="219"/>
      <c r="AO34" s="219"/>
      <c r="AP34" s="219"/>
      <c r="AQ34" s="336" t="s">
        <v>712</v>
      </c>
      <c r="AR34" s="208"/>
      <c r="AS34" s="208"/>
      <c r="AT34" s="337"/>
      <c r="AU34" s="219"/>
      <c r="AV34" s="219"/>
      <c r="AW34" s="219"/>
      <c r="AX34" s="221"/>
    </row>
    <row r="35" spans="1:51" ht="21" customHeight="1" x14ac:dyDescent="0.15">
      <c r="A35" s="228" t="s">
        <v>374</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343</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384</v>
      </c>
      <c r="AF37" s="247"/>
      <c r="AG37" s="247"/>
      <c r="AH37" s="247"/>
      <c r="AI37" s="247" t="s">
        <v>406</v>
      </c>
      <c r="AJ37" s="247"/>
      <c r="AK37" s="247"/>
      <c r="AL37" s="247"/>
      <c r="AM37" s="247" t="s">
        <v>503</v>
      </c>
      <c r="AN37" s="247"/>
      <c r="AO37" s="247"/>
      <c r="AP37" s="247"/>
      <c r="AQ37" s="154" t="s">
        <v>231</v>
      </c>
      <c r="AR37" s="155"/>
      <c r="AS37" s="155"/>
      <c r="AT37" s="156"/>
      <c r="AU37" s="417" t="s">
        <v>134</v>
      </c>
      <c r="AV37" s="417"/>
      <c r="AW37" s="417"/>
      <c r="AX37" s="917"/>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232</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343</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384</v>
      </c>
      <c r="AF44" s="247"/>
      <c r="AG44" s="247"/>
      <c r="AH44" s="247"/>
      <c r="AI44" s="247" t="s">
        <v>406</v>
      </c>
      <c r="AJ44" s="247"/>
      <c r="AK44" s="247"/>
      <c r="AL44" s="247"/>
      <c r="AM44" s="247" t="s">
        <v>503</v>
      </c>
      <c r="AN44" s="247"/>
      <c r="AO44" s="247"/>
      <c r="AP44" s="247"/>
      <c r="AQ44" s="154" t="s">
        <v>231</v>
      </c>
      <c r="AR44" s="155"/>
      <c r="AS44" s="155"/>
      <c r="AT44" s="156"/>
      <c r="AU44" s="417" t="s">
        <v>134</v>
      </c>
      <c r="AV44" s="417"/>
      <c r="AW44" s="417"/>
      <c r="AX44" s="917"/>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232</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343</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384</v>
      </c>
      <c r="AF51" s="247"/>
      <c r="AG51" s="247"/>
      <c r="AH51" s="247"/>
      <c r="AI51" s="247" t="s">
        <v>406</v>
      </c>
      <c r="AJ51" s="247"/>
      <c r="AK51" s="247"/>
      <c r="AL51" s="247"/>
      <c r="AM51" s="247" t="s">
        <v>503</v>
      </c>
      <c r="AN51" s="247"/>
      <c r="AO51" s="247"/>
      <c r="AP51" s="247"/>
      <c r="AQ51" s="154" t="s">
        <v>231</v>
      </c>
      <c r="AR51" s="155"/>
      <c r="AS51" s="155"/>
      <c r="AT51" s="156"/>
      <c r="AU51" s="932" t="s">
        <v>134</v>
      </c>
      <c r="AV51" s="932"/>
      <c r="AW51" s="932"/>
      <c r="AX51" s="933"/>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232</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343</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384</v>
      </c>
      <c r="AF58" s="247"/>
      <c r="AG58" s="247"/>
      <c r="AH58" s="247"/>
      <c r="AI58" s="247" t="s">
        <v>406</v>
      </c>
      <c r="AJ58" s="247"/>
      <c r="AK58" s="247"/>
      <c r="AL58" s="247"/>
      <c r="AM58" s="247" t="s">
        <v>503</v>
      </c>
      <c r="AN58" s="247"/>
      <c r="AO58" s="247"/>
      <c r="AP58" s="247"/>
      <c r="AQ58" s="154" t="s">
        <v>231</v>
      </c>
      <c r="AR58" s="155"/>
      <c r="AS58" s="155"/>
      <c r="AT58" s="156"/>
      <c r="AU58" s="932" t="s">
        <v>134</v>
      </c>
      <c r="AV58" s="932"/>
      <c r="AW58" s="932"/>
      <c r="AX58" s="933"/>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232</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344</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339</v>
      </c>
      <c r="X65" s="493"/>
      <c r="Y65" s="496"/>
      <c r="Z65" s="496"/>
      <c r="AA65" s="497"/>
      <c r="AB65" s="241" t="s">
        <v>11</v>
      </c>
      <c r="AC65" s="242"/>
      <c r="AD65" s="243"/>
      <c r="AE65" s="247" t="s">
        <v>384</v>
      </c>
      <c r="AF65" s="247"/>
      <c r="AG65" s="247"/>
      <c r="AH65" s="247"/>
      <c r="AI65" s="247" t="s">
        <v>406</v>
      </c>
      <c r="AJ65" s="247"/>
      <c r="AK65" s="247"/>
      <c r="AL65" s="247"/>
      <c r="AM65" s="247" t="s">
        <v>503</v>
      </c>
      <c r="AN65" s="247"/>
      <c r="AO65" s="247"/>
      <c r="AP65" s="247"/>
      <c r="AQ65" s="158" t="s">
        <v>231</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0"/>
      <c r="B67" s="481"/>
      <c r="C67" s="481"/>
      <c r="D67" s="481"/>
      <c r="E67" s="481"/>
      <c r="F67" s="482"/>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349</v>
      </c>
      <c r="B70" s="481"/>
      <c r="C70" s="481"/>
      <c r="D70" s="481"/>
      <c r="E70" s="481"/>
      <c r="F70" s="482"/>
      <c r="G70" s="253" t="s">
        <v>234</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344</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384</v>
      </c>
      <c r="AF73" s="247"/>
      <c r="AG73" s="247"/>
      <c r="AH73" s="247"/>
      <c r="AI73" s="247" t="s">
        <v>406</v>
      </c>
      <c r="AJ73" s="247"/>
      <c r="AK73" s="247"/>
      <c r="AL73" s="247"/>
      <c r="AM73" s="247" t="s">
        <v>503</v>
      </c>
      <c r="AN73" s="247"/>
      <c r="AO73" s="247"/>
      <c r="AP73" s="247"/>
      <c r="AQ73" s="158" t="s">
        <v>231</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4"/>
      <c r="B75" s="515"/>
      <c r="C75" s="515"/>
      <c r="D75" s="515"/>
      <c r="E75" s="515"/>
      <c r="F75" s="516"/>
      <c r="G75" s="613"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377</v>
      </c>
      <c r="B78" s="330"/>
      <c r="C78" s="330"/>
      <c r="D78" s="330"/>
      <c r="E78" s="327" t="s">
        <v>322</v>
      </c>
      <c r="F78" s="328"/>
      <c r="G78" s="54" t="s">
        <v>234</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338</v>
      </c>
      <c r="AP79" s="274"/>
      <c r="AQ79" s="274"/>
      <c r="AR79" s="76" t="s">
        <v>336</v>
      </c>
      <c r="AS79" s="273"/>
      <c r="AT79" s="274"/>
      <c r="AU79" s="274"/>
      <c r="AV79" s="274"/>
      <c r="AW79" s="274"/>
      <c r="AX79" s="975"/>
      <c r="AY79">
        <f>COUNTIF($AR$79,"☑")</f>
        <v>0</v>
      </c>
    </row>
    <row r="80" spans="1:51" ht="18.75" hidden="1" customHeight="1" x14ac:dyDescent="0.15">
      <c r="A80" s="865" t="s">
        <v>147</v>
      </c>
      <c r="B80" s="529" t="s">
        <v>335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384</v>
      </c>
      <c r="AF85" s="247"/>
      <c r="AG85" s="247"/>
      <c r="AH85" s="247"/>
      <c r="AI85" s="247" t="s">
        <v>406</v>
      </c>
      <c r="AJ85" s="247"/>
      <c r="AK85" s="247"/>
      <c r="AL85" s="247"/>
      <c r="AM85" s="247" t="s">
        <v>503</v>
      </c>
      <c r="AN85" s="247"/>
      <c r="AO85" s="247"/>
      <c r="AP85" s="247"/>
      <c r="AQ85" s="158" t="s">
        <v>231</v>
      </c>
      <c r="AR85" s="133"/>
      <c r="AS85" s="133"/>
      <c r="AT85" s="134"/>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232</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384</v>
      </c>
      <c r="AF90" s="247"/>
      <c r="AG90" s="247"/>
      <c r="AH90" s="247"/>
      <c r="AI90" s="247" t="s">
        <v>406</v>
      </c>
      <c r="AJ90" s="247"/>
      <c r="AK90" s="247"/>
      <c r="AL90" s="247"/>
      <c r="AM90" s="247" t="s">
        <v>503</v>
      </c>
      <c r="AN90" s="247"/>
      <c r="AO90" s="247"/>
      <c r="AP90" s="247"/>
      <c r="AQ90" s="158" t="s">
        <v>231</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232</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384</v>
      </c>
      <c r="AF95" s="247"/>
      <c r="AG95" s="247"/>
      <c r="AH95" s="247"/>
      <c r="AI95" s="247" t="s">
        <v>406</v>
      </c>
      <c r="AJ95" s="247"/>
      <c r="AK95" s="247"/>
      <c r="AL95" s="247"/>
      <c r="AM95" s="247" t="s">
        <v>503</v>
      </c>
      <c r="AN95" s="247"/>
      <c r="AO95" s="247"/>
      <c r="AP95" s="247"/>
      <c r="AQ95" s="158" t="s">
        <v>231</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232</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345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384</v>
      </c>
      <c r="AF100" s="545"/>
      <c r="AG100" s="545"/>
      <c r="AH100" s="546"/>
      <c r="AI100" s="544" t="s">
        <v>406</v>
      </c>
      <c r="AJ100" s="545"/>
      <c r="AK100" s="545"/>
      <c r="AL100" s="546"/>
      <c r="AM100" s="544" t="s">
        <v>503</v>
      </c>
      <c r="AN100" s="545"/>
      <c r="AO100" s="545"/>
      <c r="AP100" s="546"/>
      <c r="AQ100" s="317" t="s">
        <v>411</v>
      </c>
      <c r="AR100" s="318"/>
      <c r="AS100" s="318"/>
      <c r="AT100" s="319"/>
      <c r="AU100" s="317" t="s">
        <v>535</v>
      </c>
      <c r="AV100" s="318"/>
      <c r="AW100" s="318"/>
      <c r="AX100" s="320"/>
    </row>
    <row r="101" spans="1:60" ht="21" customHeight="1" x14ac:dyDescent="0.15">
      <c r="A101" s="424"/>
      <c r="B101" s="425"/>
      <c r="C101" s="425"/>
      <c r="D101" s="425"/>
      <c r="E101" s="425"/>
      <c r="F101" s="426"/>
      <c r="G101" s="108" t="s">
        <v>720</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718</v>
      </c>
      <c r="AC101" s="466"/>
      <c r="AD101" s="466"/>
      <c r="AE101" s="282">
        <v>10</v>
      </c>
      <c r="AF101" s="282"/>
      <c r="AG101" s="282"/>
      <c r="AH101" s="282"/>
      <c r="AI101" s="282">
        <v>3</v>
      </c>
      <c r="AJ101" s="282"/>
      <c r="AK101" s="282"/>
      <c r="AL101" s="282"/>
      <c r="AM101" s="282">
        <v>13</v>
      </c>
      <c r="AN101" s="282"/>
      <c r="AO101" s="282"/>
      <c r="AP101" s="282"/>
      <c r="AQ101" s="282"/>
      <c r="AR101" s="282"/>
      <c r="AS101" s="282"/>
      <c r="AT101" s="282"/>
      <c r="AU101" s="218"/>
      <c r="AV101" s="219"/>
      <c r="AW101" s="219"/>
      <c r="AX101" s="221"/>
    </row>
    <row r="102" spans="1:60" ht="21"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718</v>
      </c>
      <c r="AC102" s="466"/>
      <c r="AD102" s="466"/>
      <c r="AE102" s="282">
        <v>10</v>
      </c>
      <c r="AF102" s="282"/>
      <c r="AG102" s="282"/>
      <c r="AH102" s="282"/>
      <c r="AI102" s="282">
        <v>4</v>
      </c>
      <c r="AJ102" s="282"/>
      <c r="AK102" s="282"/>
      <c r="AL102" s="282"/>
      <c r="AM102" s="282">
        <v>9</v>
      </c>
      <c r="AN102" s="282"/>
      <c r="AO102" s="282"/>
      <c r="AP102" s="282"/>
      <c r="AQ102" s="282">
        <v>13</v>
      </c>
      <c r="AR102" s="282"/>
      <c r="AS102" s="282"/>
      <c r="AT102" s="282"/>
      <c r="AU102" s="225"/>
      <c r="AV102" s="226"/>
      <c r="AW102" s="226"/>
      <c r="AX102" s="321"/>
    </row>
    <row r="103" spans="1:60" ht="31.5" hidden="1" customHeight="1" x14ac:dyDescent="0.15">
      <c r="A103" s="421" t="s">
        <v>345</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345</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345</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345</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384</v>
      </c>
      <c r="AF115" s="247"/>
      <c r="AG115" s="247"/>
      <c r="AH115" s="247"/>
      <c r="AI115" s="247" t="s">
        <v>406</v>
      </c>
      <c r="AJ115" s="247"/>
      <c r="AK115" s="247"/>
      <c r="AL115" s="247"/>
      <c r="AM115" s="247" t="s">
        <v>503</v>
      </c>
      <c r="AN115" s="247"/>
      <c r="AO115" s="247"/>
      <c r="AP115" s="247"/>
      <c r="AQ115" s="595" t="s">
        <v>536</v>
      </c>
      <c r="AR115" s="596"/>
      <c r="AS115" s="596"/>
      <c r="AT115" s="596"/>
      <c r="AU115" s="596"/>
      <c r="AV115" s="596"/>
      <c r="AW115" s="596"/>
      <c r="AX115" s="597"/>
    </row>
    <row r="116" spans="1:51" ht="21" customHeight="1" x14ac:dyDescent="0.15">
      <c r="A116" s="441"/>
      <c r="B116" s="442"/>
      <c r="C116" s="442"/>
      <c r="D116" s="442"/>
      <c r="E116" s="442"/>
      <c r="F116" s="443"/>
      <c r="G116" s="393" t="s">
        <v>721</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722</v>
      </c>
      <c r="AC116" s="468"/>
      <c r="AD116" s="469"/>
      <c r="AE116" s="282">
        <v>13</v>
      </c>
      <c r="AF116" s="282"/>
      <c r="AG116" s="282"/>
      <c r="AH116" s="282"/>
      <c r="AI116" s="282">
        <v>61</v>
      </c>
      <c r="AJ116" s="282"/>
      <c r="AK116" s="282"/>
      <c r="AL116" s="282"/>
      <c r="AM116" s="282">
        <v>13</v>
      </c>
      <c r="AN116" s="282"/>
      <c r="AO116" s="282"/>
      <c r="AP116" s="282"/>
      <c r="AQ116" s="218"/>
      <c r="AR116" s="219"/>
      <c r="AS116" s="219"/>
      <c r="AT116" s="219"/>
      <c r="AU116" s="219"/>
      <c r="AV116" s="219"/>
      <c r="AW116" s="219"/>
      <c r="AX116" s="221"/>
    </row>
    <row r="117" spans="1:51" ht="21"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723</v>
      </c>
      <c r="AC117" s="478"/>
      <c r="AD117" s="479"/>
      <c r="AE117" s="556" t="s">
        <v>724</v>
      </c>
      <c r="AF117" s="556"/>
      <c r="AG117" s="556"/>
      <c r="AH117" s="556"/>
      <c r="AI117" s="556" t="s">
        <v>725</v>
      </c>
      <c r="AJ117" s="556"/>
      <c r="AK117" s="556"/>
      <c r="AL117" s="556"/>
      <c r="AM117" s="556" t="s">
        <v>786</v>
      </c>
      <c r="AN117" s="556"/>
      <c r="AO117" s="556"/>
      <c r="AP117" s="556"/>
      <c r="AQ117" s="556"/>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384</v>
      </c>
      <c r="AF118" s="247"/>
      <c r="AG118" s="247"/>
      <c r="AH118" s="247"/>
      <c r="AI118" s="247" t="s">
        <v>406</v>
      </c>
      <c r="AJ118" s="247"/>
      <c r="AK118" s="247"/>
      <c r="AL118" s="247"/>
      <c r="AM118" s="247" t="s">
        <v>503</v>
      </c>
      <c r="AN118" s="247"/>
      <c r="AO118" s="247"/>
      <c r="AP118" s="247"/>
      <c r="AQ118" s="595" t="s">
        <v>536</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353</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384</v>
      </c>
      <c r="AF121" s="247"/>
      <c r="AG121" s="247"/>
      <c r="AH121" s="247"/>
      <c r="AI121" s="247" t="s">
        <v>406</v>
      </c>
      <c r="AJ121" s="247"/>
      <c r="AK121" s="247"/>
      <c r="AL121" s="247"/>
      <c r="AM121" s="247" t="s">
        <v>503</v>
      </c>
      <c r="AN121" s="247"/>
      <c r="AO121" s="247"/>
      <c r="AP121" s="247"/>
      <c r="AQ121" s="595" t="s">
        <v>536</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354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384</v>
      </c>
      <c r="AF124" s="247"/>
      <c r="AG124" s="247"/>
      <c r="AH124" s="247"/>
      <c r="AI124" s="247" t="s">
        <v>406</v>
      </c>
      <c r="AJ124" s="247"/>
      <c r="AK124" s="247"/>
      <c r="AL124" s="247"/>
      <c r="AM124" s="247" t="s">
        <v>503</v>
      </c>
      <c r="AN124" s="247"/>
      <c r="AO124" s="247"/>
      <c r="AP124" s="247"/>
      <c r="AQ124" s="595" t="s">
        <v>536</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354</v>
      </c>
      <c r="H125" s="393"/>
      <c r="I125" s="393"/>
      <c r="J125" s="393"/>
      <c r="K125" s="393"/>
      <c r="L125" s="393"/>
      <c r="M125" s="393"/>
      <c r="N125" s="393"/>
      <c r="O125" s="393"/>
      <c r="P125" s="393"/>
      <c r="Q125" s="393"/>
      <c r="R125" s="393"/>
      <c r="S125" s="393"/>
      <c r="T125" s="393"/>
      <c r="U125" s="393"/>
      <c r="V125" s="393"/>
      <c r="W125" s="393"/>
      <c r="X125" s="937"/>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8"/>
      <c r="Y126" s="476" t="s">
        <v>49</v>
      </c>
      <c r="Z126" s="450"/>
      <c r="AA126" s="451"/>
      <c r="AB126" s="477" t="s">
        <v>352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4"/>
      <c r="Z127" s="935"/>
      <c r="AA127" s="936"/>
      <c r="AB127" s="413" t="s">
        <v>11</v>
      </c>
      <c r="AC127" s="414"/>
      <c r="AD127" s="415"/>
      <c r="AE127" s="247" t="s">
        <v>384</v>
      </c>
      <c r="AF127" s="247"/>
      <c r="AG127" s="247"/>
      <c r="AH127" s="247"/>
      <c r="AI127" s="247" t="s">
        <v>406</v>
      </c>
      <c r="AJ127" s="247"/>
      <c r="AK127" s="247"/>
      <c r="AL127" s="247"/>
      <c r="AM127" s="247" t="s">
        <v>503</v>
      </c>
      <c r="AN127" s="247"/>
      <c r="AO127" s="247"/>
      <c r="AP127" s="247"/>
      <c r="AQ127" s="595" t="s">
        <v>536</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354</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21" customHeight="1" x14ac:dyDescent="0.15">
      <c r="A130" s="189" t="s">
        <v>399</v>
      </c>
      <c r="B130" s="186"/>
      <c r="C130" s="185" t="s">
        <v>235</v>
      </c>
      <c r="D130" s="186"/>
      <c r="E130" s="170" t="s">
        <v>264</v>
      </c>
      <c r="F130" s="171"/>
      <c r="G130" s="172" t="s">
        <v>712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1" customHeight="1" x14ac:dyDescent="0.15">
      <c r="A131" s="190"/>
      <c r="B131" s="187"/>
      <c r="C131" s="181"/>
      <c r="D131" s="187"/>
      <c r="E131" s="175" t="s">
        <v>263</v>
      </c>
      <c r="F131" s="176"/>
      <c r="G131" s="113" t="s">
        <v>712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232</v>
      </c>
      <c r="AT133" s="137"/>
      <c r="AU133" s="201" t="s">
        <v>712</v>
      </c>
      <c r="AV133" s="201"/>
      <c r="AW133" s="136" t="s">
        <v>179</v>
      </c>
      <c r="AX133" s="196"/>
      <c r="AY133">
        <f>$AY$132</f>
        <v>1</v>
      </c>
    </row>
    <row r="134" spans="1:51" ht="21"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712</v>
      </c>
      <c r="AC134" s="206"/>
      <c r="AD134" s="206"/>
      <c r="AE134" s="207" t="s">
        <v>712</v>
      </c>
      <c r="AF134" s="208"/>
      <c r="AG134" s="208"/>
      <c r="AH134" s="208"/>
      <c r="AI134" s="207" t="s">
        <v>712</v>
      </c>
      <c r="AJ134" s="208"/>
      <c r="AK134" s="208"/>
      <c r="AL134" s="208"/>
      <c r="AM134" s="207" t="s">
        <v>734</v>
      </c>
      <c r="AN134" s="208"/>
      <c r="AO134" s="208"/>
      <c r="AP134" s="208"/>
      <c r="AQ134" s="207" t="s">
        <v>712</v>
      </c>
      <c r="AR134" s="208"/>
      <c r="AS134" s="208"/>
      <c r="AT134" s="208"/>
      <c r="AU134" s="207" t="s">
        <v>712</v>
      </c>
      <c r="AV134" s="208"/>
      <c r="AW134" s="208"/>
      <c r="AX134" s="209"/>
      <c r="AY134">
        <f t="shared" ref="AY134:AY135" si="13">$AY$132</f>
        <v>1</v>
      </c>
    </row>
    <row r="135" spans="1:51" ht="2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734</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1.2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1.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5.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5.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5.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6.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6.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665</v>
      </c>
      <c r="D430" s="939"/>
      <c r="E430" s="175" t="s">
        <v>393</v>
      </c>
      <c r="F430" s="899"/>
      <c r="G430" s="900" t="s">
        <v>251</v>
      </c>
      <c r="H430" s="126"/>
      <c r="I430" s="126"/>
      <c r="J430" s="901" t="s">
        <v>712</v>
      </c>
      <c r="K430" s="902"/>
      <c r="L430" s="902"/>
      <c r="M430" s="902"/>
      <c r="N430" s="902"/>
      <c r="O430" s="902"/>
      <c r="P430" s="902"/>
      <c r="Q430" s="902"/>
      <c r="R430" s="902"/>
      <c r="S430" s="902"/>
      <c r="T430" s="903"/>
      <c r="U430" s="593" t="s">
        <v>734</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537</v>
      </c>
      <c r="AJ431" s="334"/>
      <c r="AK431" s="334"/>
      <c r="AL431" s="158"/>
      <c r="AM431" s="334" t="s">
        <v>538</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232</v>
      </c>
      <c r="AH432" s="137"/>
      <c r="AI432" s="335"/>
      <c r="AJ432" s="335"/>
      <c r="AK432" s="335"/>
      <c r="AL432" s="157"/>
      <c r="AM432" s="335"/>
      <c r="AN432" s="335"/>
      <c r="AO432" s="335"/>
      <c r="AP432" s="157"/>
      <c r="AQ432" s="250" t="s">
        <v>712</v>
      </c>
      <c r="AR432" s="201"/>
      <c r="AS432" s="136" t="s">
        <v>232</v>
      </c>
      <c r="AT432" s="137"/>
      <c r="AU432" s="201" t="s">
        <v>712</v>
      </c>
      <c r="AV432" s="201"/>
      <c r="AW432" s="136" t="s">
        <v>179</v>
      </c>
      <c r="AX432" s="196"/>
      <c r="AY432">
        <f>$AY$431</f>
        <v>1</v>
      </c>
    </row>
    <row r="433" spans="1:51" ht="21"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777</v>
      </c>
      <c r="AN433" s="208"/>
      <c r="AO433" s="208"/>
      <c r="AP433" s="337"/>
      <c r="AQ433" s="336" t="s">
        <v>712</v>
      </c>
      <c r="AR433" s="208"/>
      <c r="AS433" s="208"/>
      <c r="AT433" s="337"/>
      <c r="AU433" s="208" t="s">
        <v>712</v>
      </c>
      <c r="AV433" s="208"/>
      <c r="AW433" s="208"/>
      <c r="AX433" s="209"/>
      <c r="AY433">
        <f t="shared" ref="AY433:AY435" si="63">$AY$431</f>
        <v>1</v>
      </c>
    </row>
    <row r="434" spans="1:51" ht="2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208"/>
      <c r="AM434" s="336" t="s">
        <v>777</v>
      </c>
      <c r="AN434" s="208"/>
      <c r="AO434" s="208"/>
      <c r="AP434" s="337"/>
      <c r="AQ434" s="336" t="s">
        <v>712</v>
      </c>
      <c r="AR434" s="208"/>
      <c r="AS434" s="208"/>
      <c r="AT434" s="337"/>
      <c r="AU434" s="208" t="s">
        <v>712</v>
      </c>
      <c r="AV434" s="208"/>
      <c r="AW434" s="208"/>
      <c r="AX434" s="209"/>
      <c r="AY434">
        <f t="shared" si="63"/>
        <v>1</v>
      </c>
    </row>
    <row r="435" spans="1:51" ht="2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712</v>
      </c>
      <c r="AF435" s="208"/>
      <c r="AG435" s="208"/>
      <c r="AH435" s="337"/>
      <c r="AI435" s="336" t="s">
        <v>712</v>
      </c>
      <c r="AJ435" s="208"/>
      <c r="AK435" s="208"/>
      <c r="AL435" s="208"/>
      <c r="AM435" s="336" t="s">
        <v>777</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537</v>
      </c>
      <c r="AJ436" s="334"/>
      <c r="AK436" s="334"/>
      <c r="AL436" s="158"/>
      <c r="AM436" s="334" t="s">
        <v>538</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537</v>
      </c>
      <c r="AJ441" s="334"/>
      <c r="AK441" s="334"/>
      <c r="AL441" s="158"/>
      <c r="AM441" s="334" t="s">
        <v>538</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537</v>
      </c>
      <c r="AJ446" s="334"/>
      <c r="AK446" s="334"/>
      <c r="AL446" s="158"/>
      <c r="AM446" s="334" t="s">
        <v>538</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537</v>
      </c>
      <c r="AJ451" s="334"/>
      <c r="AK451" s="334"/>
      <c r="AL451" s="158"/>
      <c r="AM451" s="334" t="s">
        <v>538</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537</v>
      </c>
      <c r="AJ456" s="334"/>
      <c r="AK456" s="334"/>
      <c r="AL456" s="158"/>
      <c r="AM456" s="334" t="s">
        <v>538</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537</v>
      </c>
      <c r="AJ461" s="334"/>
      <c r="AK461" s="334"/>
      <c r="AL461" s="158"/>
      <c r="AM461" s="334" t="s">
        <v>538</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537</v>
      </c>
      <c r="AJ466" s="334"/>
      <c r="AK466" s="334"/>
      <c r="AL466" s="158"/>
      <c r="AM466" s="334" t="s">
        <v>538</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537</v>
      </c>
      <c r="AJ471" s="334"/>
      <c r="AK471" s="334"/>
      <c r="AL471" s="158"/>
      <c r="AM471" s="334" t="s">
        <v>538</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537</v>
      </c>
      <c r="AJ476" s="334"/>
      <c r="AK476" s="334"/>
      <c r="AL476" s="158"/>
      <c r="AM476" s="334" t="s">
        <v>538</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7.25" customHeight="1" x14ac:dyDescent="0.15">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7.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900" t="s">
        <v>251</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537</v>
      </c>
      <c r="AJ485" s="334"/>
      <c r="AK485" s="334"/>
      <c r="AL485" s="158"/>
      <c r="AM485" s="334" t="s">
        <v>538</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537</v>
      </c>
      <c r="AJ490" s="334"/>
      <c r="AK490" s="334"/>
      <c r="AL490" s="158"/>
      <c r="AM490" s="334" t="s">
        <v>538</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537</v>
      </c>
      <c r="AJ495" s="334"/>
      <c r="AK495" s="334"/>
      <c r="AL495" s="158"/>
      <c r="AM495" s="334" t="s">
        <v>538</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537</v>
      </c>
      <c r="AJ500" s="334"/>
      <c r="AK500" s="334"/>
      <c r="AL500" s="158"/>
      <c r="AM500" s="334" t="s">
        <v>538</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537</v>
      </c>
      <c r="AJ505" s="334"/>
      <c r="AK505" s="334"/>
      <c r="AL505" s="158"/>
      <c r="AM505" s="334" t="s">
        <v>538</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537</v>
      </c>
      <c r="AJ510" s="334"/>
      <c r="AK510" s="334"/>
      <c r="AL510" s="158"/>
      <c r="AM510" s="334" t="s">
        <v>538</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537</v>
      </c>
      <c r="AJ515" s="334"/>
      <c r="AK515" s="334"/>
      <c r="AL515" s="158"/>
      <c r="AM515" s="334" t="s">
        <v>538</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537</v>
      </c>
      <c r="AJ520" s="334"/>
      <c r="AK520" s="334"/>
      <c r="AL520" s="158"/>
      <c r="AM520" s="334" t="s">
        <v>538</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537</v>
      </c>
      <c r="AJ525" s="334"/>
      <c r="AK525" s="334"/>
      <c r="AL525" s="158"/>
      <c r="AM525" s="334" t="s">
        <v>538</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537</v>
      </c>
      <c r="AJ530" s="334"/>
      <c r="AK530" s="334"/>
      <c r="AL530" s="158"/>
      <c r="AM530" s="334" t="s">
        <v>538</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00" t="s">
        <v>251</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537</v>
      </c>
      <c r="AJ539" s="334"/>
      <c r="AK539" s="334"/>
      <c r="AL539" s="158"/>
      <c r="AM539" s="334" t="s">
        <v>538</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537</v>
      </c>
      <c r="AJ544" s="334"/>
      <c r="AK544" s="334"/>
      <c r="AL544" s="158"/>
      <c r="AM544" s="334" t="s">
        <v>538</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537</v>
      </c>
      <c r="AJ549" s="334"/>
      <c r="AK549" s="334"/>
      <c r="AL549" s="158"/>
      <c r="AM549" s="334" t="s">
        <v>538</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537</v>
      </c>
      <c r="AJ554" s="334"/>
      <c r="AK554" s="334"/>
      <c r="AL554" s="158"/>
      <c r="AM554" s="334" t="s">
        <v>538</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537</v>
      </c>
      <c r="AJ559" s="334"/>
      <c r="AK559" s="334"/>
      <c r="AL559" s="158"/>
      <c r="AM559" s="334" t="s">
        <v>538</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537</v>
      </c>
      <c r="AJ564" s="334"/>
      <c r="AK564" s="334"/>
      <c r="AL564" s="158"/>
      <c r="AM564" s="334" t="s">
        <v>538</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537</v>
      </c>
      <c r="AJ569" s="334"/>
      <c r="AK569" s="334"/>
      <c r="AL569" s="158"/>
      <c r="AM569" s="334" t="s">
        <v>538</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537</v>
      </c>
      <c r="AJ574" s="334"/>
      <c r="AK574" s="334"/>
      <c r="AL574" s="158"/>
      <c r="AM574" s="334" t="s">
        <v>538</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537</v>
      </c>
      <c r="AJ579" s="334"/>
      <c r="AK579" s="334"/>
      <c r="AL579" s="158"/>
      <c r="AM579" s="334" t="s">
        <v>538</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537</v>
      </c>
      <c r="AJ584" s="334"/>
      <c r="AK584" s="334"/>
      <c r="AL584" s="158"/>
      <c r="AM584" s="334" t="s">
        <v>538</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1</v>
      </c>
    </row>
    <row r="590" spans="1:51" ht="24.75" hidden="1" customHeight="1" x14ac:dyDescent="0.15">
      <c r="A590" s="190"/>
      <c r="B590" s="187"/>
      <c r="C590" s="181"/>
      <c r="D590" s="187"/>
      <c r="E590" s="128" t="s">
        <v>734</v>
      </c>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1</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1</v>
      </c>
    </row>
    <row r="592" spans="1:51" ht="34.5" hidden="1" customHeight="1" x14ac:dyDescent="0.15">
      <c r="A592" s="190"/>
      <c r="B592" s="187"/>
      <c r="C592" s="181"/>
      <c r="D592" s="187"/>
      <c r="E592" s="175" t="s">
        <v>396</v>
      </c>
      <c r="F592" s="176"/>
      <c r="G592" s="900" t="s">
        <v>251</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537</v>
      </c>
      <c r="AJ593" s="334"/>
      <c r="AK593" s="334"/>
      <c r="AL593" s="158"/>
      <c r="AM593" s="334" t="s">
        <v>538</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537</v>
      </c>
      <c r="AJ598" s="334"/>
      <c r="AK598" s="334"/>
      <c r="AL598" s="158"/>
      <c r="AM598" s="334" t="s">
        <v>538</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537</v>
      </c>
      <c r="AJ603" s="334"/>
      <c r="AK603" s="334"/>
      <c r="AL603" s="158"/>
      <c r="AM603" s="334" t="s">
        <v>538</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537</v>
      </c>
      <c r="AJ608" s="334"/>
      <c r="AK608" s="334"/>
      <c r="AL608" s="158"/>
      <c r="AM608" s="334" t="s">
        <v>538</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537</v>
      </c>
      <c r="AJ613" s="334"/>
      <c r="AK613" s="334"/>
      <c r="AL613" s="158"/>
      <c r="AM613" s="334" t="s">
        <v>538</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537</v>
      </c>
      <c r="AJ618" s="334"/>
      <c r="AK618" s="334"/>
      <c r="AL618" s="158"/>
      <c r="AM618" s="334" t="s">
        <v>538</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537</v>
      </c>
      <c r="AJ623" s="334"/>
      <c r="AK623" s="334"/>
      <c r="AL623" s="158"/>
      <c r="AM623" s="334" t="s">
        <v>538</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537</v>
      </c>
      <c r="AJ628" s="334"/>
      <c r="AK628" s="334"/>
      <c r="AL628" s="158"/>
      <c r="AM628" s="334" t="s">
        <v>538</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537</v>
      </c>
      <c r="AJ633" s="334"/>
      <c r="AK633" s="334"/>
      <c r="AL633" s="158"/>
      <c r="AM633" s="334" t="s">
        <v>538</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537</v>
      </c>
      <c r="AJ638" s="334"/>
      <c r="AK638" s="334"/>
      <c r="AL638" s="158"/>
      <c r="AM638" s="334" t="s">
        <v>538</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00" t="s">
        <v>251</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537</v>
      </c>
      <c r="AJ647" s="334"/>
      <c r="AK647" s="334"/>
      <c r="AL647" s="158"/>
      <c r="AM647" s="334" t="s">
        <v>538</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537</v>
      </c>
      <c r="AJ652" s="334"/>
      <c r="AK652" s="334"/>
      <c r="AL652" s="158"/>
      <c r="AM652" s="334" t="s">
        <v>538</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537</v>
      </c>
      <c r="AJ657" s="334"/>
      <c r="AK657" s="334"/>
      <c r="AL657" s="158"/>
      <c r="AM657" s="334" t="s">
        <v>538</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537</v>
      </c>
      <c r="AJ662" s="334"/>
      <c r="AK662" s="334"/>
      <c r="AL662" s="158"/>
      <c r="AM662" s="334" t="s">
        <v>538</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537</v>
      </c>
      <c r="AJ667" s="334"/>
      <c r="AK667" s="334"/>
      <c r="AL667" s="158"/>
      <c r="AM667" s="334" t="s">
        <v>538</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537</v>
      </c>
      <c r="AJ672" s="334"/>
      <c r="AK672" s="334"/>
      <c r="AL672" s="158"/>
      <c r="AM672" s="334" t="s">
        <v>538</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537</v>
      </c>
      <c r="AJ677" s="334"/>
      <c r="AK677" s="334"/>
      <c r="AL677" s="158"/>
      <c r="AM677" s="334" t="s">
        <v>538</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537</v>
      </c>
      <c r="AJ682" s="334"/>
      <c r="AK682" s="334"/>
      <c r="AL682" s="158"/>
      <c r="AM682" s="334" t="s">
        <v>538</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537</v>
      </c>
      <c r="AJ687" s="334"/>
      <c r="AK687" s="334"/>
      <c r="AL687" s="158"/>
      <c r="AM687" s="334" t="s">
        <v>538</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537</v>
      </c>
      <c r="AJ692" s="334"/>
      <c r="AK692" s="334"/>
      <c r="AL692" s="158"/>
      <c r="AM692" s="334" t="s">
        <v>538</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1" ht="46.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733</v>
      </c>
      <c r="AE702" s="342"/>
      <c r="AF702" s="342"/>
      <c r="AG702" s="385" t="s">
        <v>737</v>
      </c>
      <c r="AH702" s="386"/>
      <c r="AI702" s="386"/>
      <c r="AJ702" s="386"/>
      <c r="AK702" s="386"/>
      <c r="AL702" s="386"/>
      <c r="AM702" s="386"/>
      <c r="AN702" s="386"/>
      <c r="AO702" s="386"/>
      <c r="AP702" s="386"/>
      <c r="AQ702" s="386"/>
      <c r="AR702" s="386"/>
      <c r="AS702" s="386"/>
      <c r="AT702" s="386"/>
      <c r="AU702" s="386"/>
      <c r="AV702" s="386"/>
      <c r="AW702" s="386"/>
      <c r="AX702" s="387"/>
    </row>
    <row r="703" spans="1:51" ht="26.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2" t="s">
        <v>733</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6.25"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6" t="s">
        <v>733</v>
      </c>
      <c r="AE704" s="787"/>
      <c r="AF704" s="787"/>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1" t="s">
        <v>41</v>
      </c>
      <c r="D705" s="82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3"/>
      <c r="AD705" s="718" t="s">
        <v>733</v>
      </c>
      <c r="AE705" s="719"/>
      <c r="AF705" s="719"/>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375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735</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5" t="s">
        <v>735</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736</v>
      </c>
      <c r="AE708" s="609"/>
      <c r="AF708" s="609"/>
      <c r="AG708" s="746" t="s">
        <v>712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733</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736</v>
      </c>
      <c r="AE710" s="323"/>
      <c r="AF710" s="323"/>
      <c r="AG710" s="104" t="s">
        <v>712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733</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1" t="s">
        <v>340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736</v>
      </c>
      <c r="AE712" s="787"/>
      <c r="AF712" s="787"/>
      <c r="AG712" s="810" t="s">
        <v>400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6"/>
      <c r="B713" s="648"/>
      <c r="C713" s="955" t="s">
        <v>341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733</v>
      </c>
      <c r="AE713" s="323"/>
      <c r="AF713" s="667"/>
      <c r="AG713" s="104" t="s">
        <v>791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319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733</v>
      </c>
      <c r="AE714" s="808"/>
      <c r="AF714" s="809"/>
      <c r="AG714" s="740" t="s">
        <v>745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733</v>
      </c>
      <c r="AE715" s="609"/>
      <c r="AF715" s="660"/>
      <c r="AG715" s="746" t="s">
        <v>785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736</v>
      </c>
      <c r="AE716" s="631"/>
      <c r="AF716" s="631"/>
      <c r="AG716" s="104" t="s">
        <v>712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733</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733</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26.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736</v>
      </c>
      <c r="AE719" s="609"/>
      <c r="AF719" s="609"/>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9.25" customHeight="1" x14ac:dyDescent="0.15">
      <c r="A726" s="644" t="s">
        <v>48</v>
      </c>
      <c r="B726" s="803"/>
      <c r="C726" s="815" t="s">
        <v>53</v>
      </c>
      <c r="D726" s="837"/>
      <c r="E726" s="837"/>
      <c r="F726" s="838"/>
      <c r="G726" s="582" t="s">
        <v>763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41.25" customHeight="1" thickBot="1" x14ac:dyDescent="0.2">
      <c r="A727" s="804"/>
      <c r="B727" s="805"/>
      <c r="C727" s="752" t="s">
        <v>57</v>
      </c>
      <c r="D727" s="753"/>
      <c r="E727" s="753"/>
      <c r="F727" s="754"/>
      <c r="G727" s="580" t="s">
        <v>746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41.25" customHeight="1" thickBot="1" x14ac:dyDescent="0.2">
      <c r="A729" s="638" t="s">
        <v>794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41.25" customHeight="1" thickBot="1" x14ac:dyDescent="0.2">
      <c r="A731" s="677" t="s">
        <v>138</v>
      </c>
      <c r="B731" s="678"/>
      <c r="C731" s="678"/>
      <c r="D731" s="678"/>
      <c r="E731" s="679"/>
      <c r="F731" s="733" t="s">
        <v>795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41.25" customHeight="1" thickBot="1" x14ac:dyDescent="0.2">
      <c r="A733" s="677" t="s">
        <v>138</v>
      </c>
      <c r="B733" s="678"/>
      <c r="C733" s="678"/>
      <c r="D733" s="678"/>
      <c r="E733" s="679"/>
      <c r="F733" s="641" t="s">
        <v>796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41.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346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8" t="s">
        <v>666</v>
      </c>
      <c r="B737" s="211"/>
      <c r="C737" s="211"/>
      <c r="D737" s="212"/>
      <c r="E737" s="962" t="s">
        <v>726</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1" t="s">
        <v>391</v>
      </c>
      <c r="B738" s="361"/>
      <c r="C738" s="361"/>
      <c r="D738" s="361"/>
      <c r="E738" s="962" t="s">
        <v>726</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1" t="s">
        <v>390</v>
      </c>
      <c r="B739" s="361"/>
      <c r="C739" s="361"/>
      <c r="D739" s="361"/>
      <c r="E739" s="962" t="s">
        <v>726</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1" t="s">
        <v>389</v>
      </c>
      <c r="B740" s="361"/>
      <c r="C740" s="361"/>
      <c r="D740" s="361"/>
      <c r="E740" s="962" t="s">
        <v>727</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1" t="s">
        <v>388</v>
      </c>
      <c r="B741" s="361"/>
      <c r="C741" s="361"/>
      <c r="D741" s="361"/>
      <c r="E741" s="962" t="s">
        <v>728</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1" t="s">
        <v>387</v>
      </c>
      <c r="B742" s="361"/>
      <c r="C742" s="361"/>
      <c r="D742" s="361"/>
      <c r="E742" s="962" t="s">
        <v>729</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1" t="s">
        <v>386</v>
      </c>
      <c r="B743" s="361"/>
      <c r="C743" s="361"/>
      <c r="D743" s="361"/>
      <c r="E743" s="962" t="s">
        <v>730</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1" t="s">
        <v>385</v>
      </c>
      <c r="B744" s="361"/>
      <c r="C744" s="361"/>
      <c r="D744" s="361"/>
      <c r="E744" s="962" t="s">
        <v>731</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1" t="s">
        <v>384</v>
      </c>
      <c r="B745" s="361"/>
      <c r="C745" s="361"/>
      <c r="D745" s="361"/>
      <c r="E745" s="999" t="s">
        <v>732</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1" t="s">
        <v>539</v>
      </c>
      <c r="B746" s="361"/>
      <c r="C746" s="361"/>
      <c r="D746" s="361"/>
      <c r="E746" s="968" t="s">
        <v>704</v>
      </c>
      <c r="F746" s="966"/>
      <c r="G746" s="966"/>
      <c r="H746" s="100" t="str">
        <f>IF(E746="","","-")</f>
        <v>-</v>
      </c>
      <c r="I746" s="966"/>
      <c r="J746" s="966"/>
      <c r="K746" s="100" t="str">
        <f>IF(I746="","","-")</f>
        <v/>
      </c>
      <c r="L746" s="967">
        <v>926</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1" t="s">
        <v>503</v>
      </c>
      <c r="B747" s="361"/>
      <c r="C747" s="361"/>
      <c r="D747" s="361"/>
      <c r="E747" s="968" t="s">
        <v>704</v>
      </c>
      <c r="F747" s="966"/>
      <c r="G747" s="966"/>
      <c r="H747" s="100" t="str">
        <f>IF(E747="","","-")</f>
        <v>-</v>
      </c>
      <c r="I747" s="966"/>
      <c r="J747" s="966"/>
      <c r="K747" s="100" t="str">
        <f>IF(I747="","","-")</f>
        <v/>
      </c>
      <c r="L747" s="967">
        <v>949</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8" t="s">
        <v>378</v>
      </c>
      <c r="B748" s="619"/>
      <c r="C748" s="619"/>
      <c r="D748" s="619"/>
      <c r="E748" s="619"/>
      <c r="F748" s="620"/>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380</v>
      </c>
      <c r="B787" s="633"/>
      <c r="C787" s="633"/>
      <c r="D787" s="633"/>
      <c r="E787" s="633"/>
      <c r="F787" s="634"/>
      <c r="G787" s="599" t="s">
        <v>754</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756</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5"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5"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748</v>
      </c>
      <c r="H789" s="675"/>
      <c r="I789" s="675"/>
      <c r="J789" s="675"/>
      <c r="K789" s="676"/>
      <c r="L789" s="668" t="s">
        <v>751</v>
      </c>
      <c r="M789" s="669"/>
      <c r="N789" s="669"/>
      <c r="O789" s="669"/>
      <c r="P789" s="669"/>
      <c r="Q789" s="669"/>
      <c r="R789" s="669"/>
      <c r="S789" s="669"/>
      <c r="T789" s="669"/>
      <c r="U789" s="669"/>
      <c r="V789" s="669"/>
      <c r="W789" s="669"/>
      <c r="X789" s="670"/>
      <c r="Y789" s="388">
        <v>8</v>
      </c>
      <c r="Z789" s="389"/>
      <c r="AA789" s="389"/>
      <c r="AB789" s="390"/>
      <c r="AC789" s="674" t="s">
        <v>748</v>
      </c>
      <c r="AD789" s="675"/>
      <c r="AE789" s="675"/>
      <c r="AF789" s="675"/>
      <c r="AG789" s="676"/>
      <c r="AH789" s="668" t="s">
        <v>750</v>
      </c>
      <c r="AI789" s="669"/>
      <c r="AJ789" s="669"/>
      <c r="AK789" s="669"/>
      <c r="AL789" s="669"/>
      <c r="AM789" s="669"/>
      <c r="AN789" s="669"/>
      <c r="AO789" s="669"/>
      <c r="AP789" s="669"/>
      <c r="AQ789" s="669"/>
      <c r="AR789" s="669"/>
      <c r="AS789" s="669"/>
      <c r="AT789" s="670"/>
      <c r="AU789" s="388">
        <v>1</v>
      </c>
      <c r="AV789" s="389"/>
      <c r="AW789" s="389"/>
      <c r="AX789" s="390"/>
    </row>
    <row r="790" spans="1:51" ht="24.75" customHeight="1" x14ac:dyDescent="0.15">
      <c r="A790" s="635"/>
      <c r="B790" s="636"/>
      <c r="C790" s="636"/>
      <c r="D790" s="636"/>
      <c r="E790" s="636"/>
      <c r="F790" s="637"/>
      <c r="G790" s="610" t="s">
        <v>748</v>
      </c>
      <c r="H790" s="611"/>
      <c r="I790" s="611"/>
      <c r="J790" s="611"/>
      <c r="K790" s="612"/>
      <c r="L790" s="602" t="s">
        <v>749</v>
      </c>
      <c r="M790" s="603"/>
      <c r="N790" s="603"/>
      <c r="O790" s="603"/>
      <c r="P790" s="603"/>
      <c r="Q790" s="603"/>
      <c r="R790" s="603"/>
      <c r="S790" s="603"/>
      <c r="T790" s="603"/>
      <c r="U790" s="603"/>
      <c r="V790" s="603"/>
      <c r="W790" s="603"/>
      <c r="X790" s="604"/>
      <c r="Y790" s="605">
        <v>0.8</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748</v>
      </c>
      <c r="H791" s="611"/>
      <c r="I791" s="611"/>
      <c r="J791" s="611"/>
      <c r="K791" s="612"/>
      <c r="L791" s="602" t="s">
        <v>755</v>
      </c>
      <c r="M791" s="603"/>
      <c r="N791" s="603"/>
      <c r="O791" s="603"/>
      <c r="P791" s="603"/>
      <c r="Q791" s="603"/>
      <c r="R791" s="603"/>
      <c r="S791" s="603"/>
      <c r="T791" s="603"/>
      <c r="U791" s="603"/>
      <c r="V791" s="603"/>
      <c r="W791" s="603"/>
      <c r="X791" s="604"/>
      <c r="Y791" s="605">
        <v>0.6</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6" t="s">
        <v>20</v>
      </c>
      <c r="H799" s="827"/>
      <c r="I799" s="827"/>
      <c r="J799" s="827"/>
      <c r="K799" s="827"/>
      <c r="L799" s="828"/>
      <c r="M799" s="829"/>
      <c r="N799" s="829"/>
      <c r="O799" s="829"/>
      <c r="P799" s="829"/>
      <c r="Q799" s="829"/>
      <c r="R799" s="829"/>
      <c r="S799" s="829"/>
      <c r="T799" s="829"/>
      <c r="U799" s="829"/>
      <c r="V799" s="829"/>
      <c r="W799" s="829"/>
      <c r="X799" s="830"/>
      <c r="Y799" s="831">
        <f>SUM(Y789:AB798)</f>
        <v>9.4</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v>
      </c>
      <c r="AV799" s="832"/>
      <c r="AW799" s="832"/>
      <c r="AX799" s="834"/>
    </row>
    <row r="800" spans="1:51" ht="24.75" customHeight="1" x14ac:dyDescent="0.15">
      <c r="A800" s="635"/>
      <c r="B800" s="636"/>
      <c r="C800" s="636"/>
      <c r="D800" s="636"/>
      <c r="E800" s="636"/>
      <c r="F800" s="637"/>
      <c r="G800" s="599" t="s">
        <v>757</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784</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2</v>
      </c>
    </row>
    <row r="801" spans="1:51" ht="24.75" customHeight="1" x14ac:dyDescent="0.15">
      <c r="A801" s="635"/>
      <c r="B801" s="636"/>
      <c r="C801" s="636"/>
      <c r="D801" s="636"/>
      <c r="E801" s="636"/>
      <c r="F801" s="637"/>
      <c r="G801" s="815"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5"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74" t="s">
        <v>752</v>
      </c>
      <c r="H802" s="675"/>
      <c r="I802" s="675"/>
      <c r="J802" s="675"/>
      <c r="K802" s="676"/>
      <c r="L802" s="668" t="s">
        <v>747</v>
      </c>
      <c r="M802" s="669"/>
      <c r="N802" s="669"/>
      <c r="O802" s="669"/>
      <c r="P802" s="669"/>
      <c r="Q802" s="669"/>
      <c r="R802" s="669"/>
      <c r="S802" s="669"/>
      <c r="T802" s="669"/>
      <c r="U802" s="669"/>
      <c r="V802" s="669"/>
      <c r="W802" s="669"/>
      <c r="X802" s="670"/>
      <c r="Y802" s="388">
        <v>29</v>
      </c>
      <c r="Z802" s="389"/>
      <c r="AA802" s="389"/>
      <c r="AB802" s="390"/>
      <c r="AC802" s="610" t="s">
        <v>752</v>
      </c>
      <c r="AD802" s="611"/>
      <c r="AE802" s="611"/>
      <c r="AF802" s="611"/>
      <c r="AG802" s="612"/>
      <c r="AH802" s="602" t="s">
        <v>759</v>
      </c>
      <c r="AI802" s="603"/>
      <c r="AJ802" s="603"/>
      <c r="AK802" s="603"/>
      <c r="AL802" s="603"/>
      <c r="AM802" s="603"/>
      <c r="AN802" s="603"/>
      <c r="AO802" s="603"/>
      <c r="AP802" s="603"/>
      <c r="AQ802" s="603"/>
      <c r="AR802" s="603"/>
      <c r="AS802" s="603"/>
      <c r="AT802" s="604"/>
      <c r="AU802" s="605">
        <v>2</v>
      </c>
      <c r="AV802" s="606"/>
      <c r="AW802" s="606"/>
      <c r="AX802" s="607"/>
      <c r="AY802">
        <f t="shared" ref="AY802:AY812" si="115">$AY$800</f>
        <v>2</v>
      </c>
    </row>
    <row r="803" spans="1:51"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07"/>
      <c r="AC803" s="674" t="s">
        <v>752</v>
      </c>
      <c r="AD803" s="675"/>
      <c r="AE803" s="675"/>
      <c r="AF803" s="675"/>
      <c r="AG803" s="676"/>
      <c r="AH803" s="668" t="s">
        <v>758</v>
      </c>
      <c r="AI803" s="669"/>
      <c r="AJ803" s="669"/>
      <c r="AK803" s="669"/>
      <c r="AL803" s="669"/>
      <c r="AM803" s="669"/>
      <c r="AN803" s="669"/>
      <c r="AO803" s="669"/>
      <c r="AP803" s="669"/>
      <c r="AQ803" s="669"/>
      <c r="AR803" s="669"/>
      <c r="AS803" s="669"/>
      <c r="AT803" s="670"/>
      <c r="AU803" s="388">
        <v>0.7</v>
      </c>
      <c r="AV803" s="389"/>
      <c r="AW803" s="389"/>
      <c r="AX803" s="839"/>
      <c r="AY803">
        <f t="shared" si="115"/>
        <v>2</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26" t="s">
        <v>20</v>
      </c>
      <c r="H812" s="827"/>
      <c r="I812" s="827"/>
      <c r="J812" s="827"/>
      <c r="K812" s="827"/>
      <c r="L812" s="828"/>
      <c r="M812" s="829"/>
      <c r="N812" s="829"/>
      <c r="O812" s="829"/>
      <c r="P812" s="829"/>
      <c r="Q812" s="829"/>
      <c r="R812" s="829"/>
      <c r="S812" s="829"/>
      <c r="T812" s="829"/>
      <c r="U812" s="829"/>
      <c r="V812" s="829"/>
      <c r="W812" s="829"/>
      <c r="X812" s="830"/>
      <c r="Y812" s="831">
        <f>SUM(Y802:AB811)</f>
        <v>29</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2.7</v>
      </c>
      <c r="AV812" s="832"/>
      <c r="AW812" s="832"/>
      <c r="AX812" s="834"/>
      <c r="AY812">
        <f t="shared" si="115"/>
        <v>2</v>
      </c>
    </row>
    <row r="813" spans="1:51" ht="24.75" customHeight="1" x14ac:dyDescent="0.15">
      <c r="A813" s="635"/>
      <c r="B813" s="636"/>
      <c r="C813" s="636"/>
      <c r="D813" s="636"/>
      <c r="E813" s="636"/>
      <c r="F813" s="637"/>
      <c r="G813" s="599" t="s">
        <v>760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766</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2</v>
      </c>
    </row>
    <row r="814" spans="1:51" ht="24.75" customHeight="1" x14ac:dyDescent="0.15">
      <c r="A814" s="635"/>
      <c r="B814" s="636"/>
      <c r="C814" s="636"/>
      <c r="D814" s="636"/>
      <c r="E814" s="636"/>
      <c r="F814" s="637"/>
      <c r="G814" s="815"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5"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2</v>
      </c>
    </row>
    <row r="815" spans="1:51" ht="24.75" customHeight="1" x14ac:dyDescent="0.15">
      <c r="A815" s="635"/>
      <c r="B815" s="636"/>
      <c r="C815" s="636"/>
      <c r="D815" s="636"/>
      <c r="E815" s="636"/>
      <c r="F815" s="637"/>
      <c r="G815" s="674" t="s">
        <v>752</v>
      </c>
      <c r="H815" s="675"/>
      <c r="I815" s="675"/>
      <c r="J815" s="675"/>
      <c r="K815" s="676"/>
      <c r="L815" s="668" t="s">
        <v>764</v>
      </c>
      <c r="M815" s="669"/>
      <c r="N815" s="669"/>
      <c r="O815" s="669"/>
      <c r="P815" s="669"/>
      <c r="Q815" s="669"/>
      <c r="R815" s="669"/>
      <c r="S815" s="669"/>
      <c r="T815" s="669"/>
      <c r="U815" s="669"/>
      <c r="V815" s="669"/>
      <c r="W815" s="669"/>
      <c r="X815" s="670"/>
      <c r="Y815" s="388">
        <v>2</v>
      </c>
      <c r="Z815" s="389"/>
      <c r="AA815" s="389"/>
      <c r="AB815" s="390"/>
      <c r="AC815" s="674" t="s">
        <v>752</v>
      </c>
      <c r="AD815" s="675"/>
      <c r="AE815" s="675"/>
      <c r="AF815" s="675"/>
      <c r="AG815" s="676"/>
      <c r="AH815" s="668" t="s">
        <v>761</v>
      </c>
      <c r="AI815" s="669"/>
      <c r="AJ815" s="669"/>
      <c r="AK815" s="669"/>
      <c r="AL815" s="669"/>
      <c r="AM815" s="669"/>
      <c r="AN815" s="669"/>
      <c r="AO815" s="669"/>
      <c r="AP815" s="669"/>
      <c r="AQ815" s="669"/>
      <c r="AR815" s="669"/>
      <c r="AS815" s="669"/>
      <c r="AT815" s="670"/>
      <c r="AU815" s="388">
        <v>0.3</v>
      </c>
      <c r="AV815" s="389"/>
      <c r="AW815" s="389"/>
      <c r="AX815" s="839"/>
      <c r="AY815">
        <f t="shared" ref="AY815:AY825" si="116">$AY$813</f>
        <v>2</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2</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2</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5"/>
      <c r="B825" s="636"/>
      <c r="C825" s="636"/>
      <c r="D825" s="636"/>
      <c r="E825" s="636"/>
      <c r="F825" s="637"/>
      <c r="G825" s="826" t="s">
        <v>20</v>
      </c>
      <c r="H825" s="827"/>
      <c r="I825" s="827"/>
      <c r="J825" s="827"/>
      <c r="K825" s="827"/>
      <c r="L825" s="828"/>
      <c r="M825" s="829"/>
      <c r="N825" s="829"/>
      <c r="O825" s="829"/>
      <c r="P825" s="829"/>
      <c r="Q825" s="829"/>
      <c r="R825" s="829"/>
      <c r="S825" s="829"/>
      <c r="T825" s="829"/>
      <c r="U825" s="829"/>
      <c r="V825" s="829"/>
      <c r="W825" s="829"/>
      <c r="X825" s="830"/>
      <c r="Y825" s="831">
        <f>SUM(Y815:AB824)</f>
        <v>2</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0.3</v>
      </c>
      <c r="AV825" s="832"/>
      <c r="AW825" s="832"/>
      <c r="AX825" s="834"/>
      <c r="AY825">
        <f t="shared" si="116"/>
        <v>2</v>
      </c>
    </row>
    <row r="826" spans="1:51" ht="24.75" customHeight="1" x14ac:dyDescent="0.15">
      <c r="A826" s="635"/>
      <c r="B826" s="636"/>
      <c r="C826" s="636"/>
      <c r="D826" s="636"/>
      <c r="E826" s="636"/>
      <c r="F826" s="637"/>
      <c r="G826" s="599" t="s">
        <v>788</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767</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2</v>
      </c>
    </row>
    <row r="827" spans="1:51" ht="24.75" customHeight="1" x14ac:dyDescent="0.15">
      <c r="A827" s="635"/>
      <c r="B827" s="636"/>
      <c r="C827" s="636"/>
      <c r="D827" s="636"/>
      <c r="E827" s="636"/>
      <c r="F827" s="637"/>
      <c r="G827" s="815"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5"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2</v>
      </c>
    </row>
    <row r="828" spans="1:51" s="16" customFormat="1" ht="24.75" customHeight="1" x14ac:dyDescent="0.15">
      <c r="A828" s="635"/>
      <c r="B828" s="636"/>
      <c r="C828" s="636"/>
      <c r="D828" s="636"/>
      <c r="E828" s="636"/>
      <c r="F828" s="637"/>
      <c r="G828" s="674" t="s">
        <v>752</v>
      </c>
      <c r="H828" s="675"/>
      <c r="I828" s="675"/>
      <c r="J828" s="675"/>
      <c r="K828" s="676"/>
      <c r="L828" s="668" t="s">
        <v>787</v>
      </c>
      <c r="M828" s="669"/>
      <c r="N828" s="669"/>
      <c r="O828" s="669"/>
      <c r="P828" s="669"/>
      <c r="Q828" s="669"/>
      <c r="R828" s="669"/>
      <c r="S828" s="669"/>
      <c r="T828" s="669"/>
      <c r="U828" s="669"/>
      <c r="V828" s="669"/>
      <c r="W828" s="669"/>
      <c r="X828" s="670"/>
      <c r="Y828" s="388">
        <v>2</v>
      </c>
      <c r="Z828" s="389"/>
      <c r="AA828" s="389"/>
      <c r="AB828" s="390"/>
      <c r="AC828" s="674" t="s">
        <v>752</v>
      </c>
      <c r="AD828" s="675"/>
      <c r="AE828" s="675"/>
      <c r="AF828" s="675"/>
      <c r="AG828" s="676"/>
      <c r="AH828" s="668" t="s">
        <v>765</v>
      </c>
      <c r="AI828" s="669"/>
      <c r="AJ828" s="669"/>
      <c r="AK828" s="669"/>
      <c r="AL828" s="669"/>
      <c r="AM828" s="669"/>
      <c r="AN828" s="669"/>
      <c r="AO828" s="669"/>
      <c r="AP828" s="669"/>
      <c r="AQ828" s="669"/>
      <c r="AR828" s="669"/>
      <c r="AS828" s="669"/>
      <c r="AT828" s="670"/>
      <c r="AU828" s="388">
        <v>53</v>
      </c>
      <c r="AV828" s="389"/>
      <c r="AW828" s="389"/>
      <c r="AX828" s="839"/>
      <c r="AY828">
        <f t="shared" ref="AY828:AY838" si="117">$AY$826</f>
        <v>2</v>
      </c>
    </row>
    <row r="829" spans="1:51" ht="24.75"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74" t="s">
        <v>752</v>
      </c>
      <c r="AD829" s="675"/>
      <c r="AE829" s="675"/>
      <c r="AF829" s="675"/>
      <c r="AG829" s="676"/>
      <c r="AH829" s="602" t="s">
        <v>753</v>
      </c>
      <c r="AI829" s="603"/>
      <c r="AJ829" s="603"/>
      <c r="AK829" s="603"/>
      <c r="AL829" s="603"/>
      <c r="AM829" s="603"/>
      <c r="AN829" s="603"/>
      <c r="AO829" s="603"/>
      <c r="AP829" s="603"/>
      <c r="AQ829" s="603"/>
      <c r="AR829" s="603"/>
      <c r="AS829" s="603"/>
      <c r="AT829" s="604"/>
      <c r="AU829" s="605">
        <v>29</v>
      </c>
      <c r="AV829" s="606"/>
      <c r="AW829" s="606"/>
      <c r="AX829" s="607"/>
      <c r="AY829">
        <f t="shared" si="117"/>
        <v>2</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2</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2</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5"/>
      <c r="B838" s="636"/>
      <c r="C838" s="636"/>
      <c r="D838" s="636"/>
      <c r="E838" s="636"/>
      <c r="F838" s="637"/>
      <c r="G838" s="826" t="s">
        <v>20</v>
      </c>
      <c r="H838" s="827"/>
      <c r="I838" s="827"/>
      <c r="J838" s="827"/>
      <c r="K838" s="827"/>
      <c r="L838" s="828"/>
      <c r="M838" s="829"/>
      <c r="N838" s="829"/>
      <c r="O838" s="829"/>
      <c r="P838" s="829"/>
      <c r="Q838" s="829"/>
      <c r="R838" s="829"/>
      <c r="S838" s="829"/>
      <c r="T838" s="829"/>
      <c r="U838" s="829"/>
      <c r="V838" s="829"/>
      <c r="W838" s="829"/>
      <c r="X838" s="830"/>
      <c r="Y838" s="831">
        <f>SUM(Y828:AB837)</f>
        <v>2</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82</v>
      </c>
      <c r="AV838" s="832"/>
      <c r="AW838" s="832"/>
      <c r="AX838" s="834"/>
      <c r="AY838">
        <f t="shared" si="117"/>
        <v>2</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47.25" customHeight="1" x14ac:dyDescent="0.15">
      <c r="A845" s="376">
        <v>1</v>
      </c>
      <c r="B845" s="376">
        <v>1</v>
      </c>
      <c r="C845" s="358" t="s">
        <v>768</v>
      </c>
      <c r="D845" s="343"/>
      <c r="E845" s="343"/>
      <c r="F845" s="343"/>
      <c r="G845" s="343"/>
      <c r="H845" s="343"/>
      <c r="I845" s="343"/>
      <c r="J845" s="344">
        <v>2010001021240</v>
      </c>
      <c r="K845" s="345"/>
      <c r="L845" s="345"/>
      <c r="M845" s="345"/>
      <c r="N845" s="345"/>
      <c r="O845" s="345"/>
      <c r="P845" s="908" t="s">
        <v>774</v>
      </c>
      <c r="Q845" s="909"/>
      <c r="R845" s="909"/>
      <c r="S845" s="909"/>
      <c r="T845" s="909"/>
      <c r="U845" s="909"/>
      <c r="V845" s="909"/>
      <c r="W845" s="909"/>
      <c r="X845" s="910"/>
      <c r="Y845" s="347">
        <v>8</v>
      </c>
      <c r="Z845" s="348"/>
      <c r="AA845" s="348"/>
      <c r="AB845" s="349"/>
      <c r="AC845" s="350" t="s">
        <v>367</v>
      </c>
      <c r="AD845" s="351"/>
      <c r="AE845" s="351"/>
      <c r="AF845" s="351"/>
      <c r="AG845" s="351"/>
      <c r="AH845" s="366" t="s">
        <v>777</v>
      </c>
      <c r="AI845" s="367"/>
      <c r="AJ845" s="367"/>
      <c r="AK845" s="367"/>
      <c r="AL845" s="354" t="s">
        <v>777</v>
      </c>
      <c r="AM845" s="355"/>
      <c r="AN845" s="355"/>
      <c r="AO845" s="356"/>
      <c r="AP845" s="357" t="s">
        <v>777</v>
      </c>
      <c r="AQ845" s="357"/>
      <c r="AR845" s="357"/>
      <c r="AS845" s="357"/>
      <c r="AT845" s="357"/>
      <c r="AU845" s="357"/>
      <c r="AV845" s="357"/>
      <c r="AW845" s="357"/>
      <c r="AX845" s="357"/>
    </row>
    <row r="846" spans="1:51" ht="47.25" customHeight="1" x14ac:dyDescent="0.15">
      <c r="A846" s="376">
        <v>2</v>
      </c>
      <c r="B846" s="376">
        <v>1</v>
      </c>
      <c r="C846" s="358" t="s">
        <v>768</v>
      </c>
      <c r="D846" s="343"/>
      <c r="E846" s="343"/>
      <c r="F846" s="343"/>
      <c r="G846" s="343"/>
      <c r="H846" s="343"/>
      <c r="I846" s="343"/>
      <c r="J846" s="344">
        <v>2010001021240</v>
      </c>
      <c r="K846" s="345"/>
      <c r="L846" s="345"/>
      <c r="M846" s="345"/>
      <c r="N846" s="345"/>
      <c r="O846" s="345"/>
      <c r="P846" s="908" t="s">
        <v>775</v>
      </c>
      <c r="Q846" s="909"/>
      <c r="R846" s="909"/>
      <c r="S846" s="909"/>
      <c r="T846" s="909"/>
      <c r="U846" s="909"/>
      <c r="V846" s="909"/>
      <c r="W846" s="909"/>
      <c r="X846" s="910"/>
      <c r="Y846" s="347">
        <v>0.8</v>
      </c>
      <c r="Z846" s="348"/>
      <c r="AA846" s="348"/>
      <c r="AB846" s="349"/>
      <c r="AC846" s="350" t="s">
        <v>372</v>
      </c>
      <c r="AD846" s="351"/>
      <c r="AE846" s="351"/>
      <c r="AF846" s="351"/>
      <c r="AG846" s="351"/>
      <c r="AH846" s="366" t="s">
        <v>777</v>
      </c>
      <c r="AI846" s="367"/>
      <c r="AJ846" s="367"/>
      <c r="AK846" s="367"/>
      <c r="AL846" s="354" t="s">
        <v>777</v>
      </c>
      <c r="AM846" s="355"/>
      <c r="AN846" s="355"/>
      <c r="AO846" s="356"/>
      <c r="AP846" s="357" t="s">
        <v>777</v>
      </c>
      <c r="AQ846" s="357"/>
      <c r="AR846" s="357"/>
      <c r="AS846" s="357"/>
      <c r="AT846" s="357"/>
      <c r="AU846" s="357"/>
      <c r="AV846" s="357"/>
      <c r="AW846" s="357"/>
      <c r="AX846" s="357"/>
      <c r="AY846">
        <f>COUNTA($C$846)</f>
        <v>1</v>
      </c>
    </row>
    <row r="847" spans="1:51" ht="47.25" customHeight="1" x14ac:dyDescent="0.15">
      <c r="A847" s="376">
        <v>3</v>
      </c>
      <c r="B847" s="376">
        <v>1</v>
      </c>
      <c r="C847" s="358" t="s">
        <v>768</v>
      </c>
      <c r="D847" s="343"/>
      <c r="E847" s="343"/>
      <c r="F847" s="343"/>
      <c r="G847" s="343"/>
      <c r="H847" s="343"/>
      <c r="I847" s="343"/>
      <c r="J847" s="344">
        <v>2010001021240</v>
      </c>
      <c r="K847" s="345"/>
      <c r="L847" s="345"/>
      <c r="M847" s="345"/>
      <c r="N847" s="345"/>
      <c r="O847" s="345"/>
      <c r="P847" s="908" t="s">
        <v>776</v>
      </c>
      <c r="Q847" s="911"/>
      <c r="R847" s="911"/>
      <c r="S847" s="911"/>
      <c r="T847" s="911"/>
      <c r="U847" s="911"/>
      <c r="V847" s="911"/>
      <c r="W847" s="911"/>
      <c r="X847" s="912"/>
      <c r="Y847" s="347">
        <v>0.6</v>
      </c>
      <c r="Z847" s="348"/>
      <c r="AA847" s="348"/>
      <c r="AB847" s="349"/>
      <c r="AC847" s="350" t="s">
        <v>372</v>
      </c>
      <c r="AD847" s="351"/>
      <c r="AE847" s="351"/>
      <c r="AF847" s="351"/>
      <c r="AG847" s="351"/>
      <c r="AH847" s="352" t="s">
        <v>777</v>
      </c>
      <c r="AI847" s="353"/>
      <c r="AJ847" s="353"/>
      <c r="AK847" s="353"/>
      <c r="AL847" s="354" t="s">
        <v>777</v>
      </c>
      <c r="AM847" s="355"/>
      <c r="AN847" s="355"/>
      <c r="AO847" s="356"/>
      <c r="AP847" s="357" t="s">
        <v>777</v>
      </c>
      <c r="AQ847" s="357"/>
      <c r="AR847" s="357"/>
      <c r="AS847" s="357"/>
      <c r="AT847" s="357"/>
      <c r="AU847" s="357"/>
      <c r="AV847" s="357"/>
      <c r="AW847" s="357"/>
      <c r="AX847" s="357"/>
      <c r="AY847">
        <f>COUNTA($C$847)</f>
        <v>1</v>
      </c>
    </row>
    <row r="848" spans="1:51" ht="30" hidden="1" customHeight="1" x14ac:dyDescent="0.15">
      <c r="A848" s="376">
        <v>4</v>
      </c>
      <c r="B848" s="376">
        <v>1</v>
      </c>
      <c r="C848" s="358"/>
      <c r="D848" s="343"/>
      <c r="E848" s="343"/>
      <c r="F848" s="343"/>
      <c r="G848" s="343"/>
      <c r="H848" s="343"/>
      <c r="I848" s="343"/>
      <c r="J848" s="344"/>
      <c r="K848" s="345"/>
      <c r="L848" s="345"/>
      <c r="M848" s="345"/>
      <c r="N848" s="345"/>
      <c r="O848" s="345"/>
      <c r="P848" s="908"/>
      <c r="Q848" s="911"/>
      <c r="R848" s="911"/>
      <c r="S848" s="911"/>
      <c r="T848" s="911"/>
      <c r="U848" s="911"/>
      <c r="V848" s="911"/>
      <c r="W848" s="911"/>
      <c r="X848" s="912"/>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6">
        <v>5</v>
      </c>
      <c r="B849" s="376">
        <v>1</v>
      </c>
      <c r="C849" s="358"/>
      <c r="D849" s="343"/>
      <c r="E849" s="343"/>
      <c r="F849" s="343"/>
      <c r="G849" s="343"/>
      <c r="H849" s="343"/>
      <c r="I849" s="343"/>
      <c r="J849" s="344"/>
      <c r="K849" s="345"/>
      <c r="L849" s="345"/>
      <c r="M849" s="345"/>
      <c r="N849" s="345"/>
      <c r="O849" s="345"/>
      <c r="P849" s="913"/>
      <c r="Q849" s="909"/>
      <c r="R849" s="909"/>
      <c r="S849" s="909"/>
      <c r="T849" s="909"/>
      <c r="U849" s="909"/>
      <c r="V849" s="909"/>
      <c r="W849" s="909"/>
      <c r="X849" s="910"/>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6">
        <v>6</v>
      </c>
      <c r="B850" s="376">
        <v>1</v>
      </c>
      <c r="C850" s="358"/>
      <c r="D850" s="343"/>
      <c r="E850" s="343"/>
      <c r="F850" s="343"/>
      <c r="G850" s="343"/>
      <c r="H850" s="343"/>
      <c r="I850" s="343"/>
      <c r="J850" s="344"/>
      <c r="K850" s="345"/>
      <c r="L850" s="345"/>
      <c r="M850" s="345"/>
      <c r="N850" s="345"/>
      <c r="O850" s="345"/>
      <c r="P850" s="913"/>
      <c r="Q850" s="909"/>
      <c r="R850" s="909"/>
      <c r="S850" s="909"/>
      <c r="T850" s="909"/>
      <c r="U850" s="909"/>
      <c r="V850" s="909"/>
      <c r="W850" s="909"/>
      <c r="X850" s="910"/>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6">
        <v>7</v>
      </c>
      <c r="B851" s="376">
        <v>1</v>
      </c>
      <c r="C851" s="358"/>
      <c r="D851" s="343"/>
      <c r="E851" s="343"/>
      <c r="F851" s="343"/>
      <c r="G851" s="343"/>
      <c r="H851" s="343"/>
      <c r="I851" s="343"/>
      <c r="J851" s="344"/>
      <c r="K851" s="345"/>
      <c r="L851" s="345"/>
      <c r="M851" s="345"/>
      <c r="N851" s="345"/>
      <c r="O851" s="345"/>
      <c r="P851" s="913"/>
      <c r="Q851" s="909"/>
      <c r="R851" s="909"/>
      <c r="S851" s="909"/>
      <c r="T851" s="909"/>
      <c r="U851" s="909"/>
      <c r="V851" s="909"/>
      <c r="W851" s="909"/>
      <c r="X851" s="910"/>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6">
        <v>8</v>
      </c>
      <c r="B852" s="376">
        <v>1</v>
      </c>
      <c r="C852" s="343"/>
      <c r="D852" s="343"/>
      <c r="E852" s="343"/>
      <c r="F852" s="343"/>
      <c r="G852" s="343"/>
      <c r="H852" s="343"/>
      <c r="I852" s="343"/>
      <c r="J852" s="344"/>
      <c r="K852" s="345"/>
      <c r="L852" s="345"/>
      <c r="M852" s="345"/>
      <c r="N852" s="345"/>
      <c r="O852" s="345"/>
      <c r="P852" s="913"/>
      <c r="Q852" s="909"/>
      <c r="R852" s="909"/>
      <c r="S852" s="909"/>
      <c r="T852" s="909"/>
      <c r="U852" s="909"/>
      <c r="V852" s="909"/>
      <c r="W852" s="909"/>
      <c r="X852" s="910"/>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6">
        <v>9</v>
      </c>
      <c r="B853" s="376">
        <v>1</v>
      </c>
      <c r="C853" s="343"/>
      <c r="D853" s="343"/>
      <c r="E853" s="343"/>
      <c r="F853" s="343"/>
      <c r="G853" s="343"/>
      <c r="H853" s="343"/>
      <c r="I853" s="343"/>
      <c r="J853" s="344"/>
      <c r="K853" s="345"/>
      <c r="L853" s="345"/>
      <c r="M853" s="345"/>
      <c r="N853" s="345"/>
      <c r="O853" s="345"/>
      <c r="P853" s="913"/>
      <c r="Q853" s="909"/>
      <c r="R853" s="909"/>
      <c r="S853" s="909"/>
      <c r="T853" s="909"/>
      <c r="U853" s="909"/>
      <c r="V853" s="909"/>
      <c r="W853" s="909"/>
      <c r="X853" s="910"/>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6">
        <v>10</v>
      </c>
      <c r="B854" s="376">
        <v>1</v>
      </c>
      <c r="C854" s="343"/>
      <c r="D854" s="343"/>
      <c r="E854" s="343"/>
      <c r="F854" s="343"/>
      <c r="G854" s="343"/>
      <c r="H854" s="343"/>
      <c r="I854" s="343"/>
      <c r="J854" s="344"/>
      <c r="K854" s="345"/>
      <c r="L854" s="345"/>
      <c r="M854" s="345"/>
      <c r="N854" s="345"/>
      <c r="O854" s="345"/>
      <c r="P854" s="913"/>
      <c r="Q854" s="909"/>
      <c r="R854" s="909"/>
      <c r="S854" s="909"/>
      <c r="T854" s="909"/>
      <c r="U854" s="909"/>
      <c r="V854" s="909"/>
      <c r="W854" s="909"/>
      <c r="X854" s="910"/>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6">
        <v>11</v>
      </c>
      <c r="B855" s="376">
        <v>1</v>
      </c>
      <c r="C855" s="343"/>
      <c r="D855" s="343"/>
      <c r="E855" s="343"/>
      <c r="F855" s="343"/>
      <c r="G855" s="343"/>
      <c r="H855" s="343"/>
      <c r="I855" s="343"/>
      <c r="J855" s="344"/>
      <c r="K855" s="345"/>
      <c r="L855" s="345"/>
      <c r="M855" s="345"/>
      <c r="N855" s="345"/>
      <c r="O855" s="345"/>
      <c r="P855" s="913"/>
      <c r="Q855" s="909"/>
      <c r="R855" s="909"/>
      <c r="S855" s="909"/>
      <c r="T855" s="909"/>
      <c r="U855" s="909"/>
      <c r="V855" s="909"/>
      <c r="W855" s="909"/>
      <c r="X855" s="910"/>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6">
        <v>12</v>
      </c>
      <c r="B856" s="376">
        <v>1</v>
      </c>
      <c r="C856" s="343"/>
      <c r="D856" s="343"/>
      <c r="E856" s="343"/>
      <c r="F856" s="343"/>
      <c r="G856" s="343"/>
      <c r="H856" s="343"/>
      <c r="I856" s="343"/>
      <c r="J856" s="344"/>
      <c r="K856" s="345"/>
      <c r="L856" s="345"/>
      <c r="M856" s="345"/>
      <c r="N856" s="345"/>
      <c r="O856" s="345"/>
      <c r="P856" s="913"/>
      <c r="Q856" s="909"/>
      <c r="R856" s="909"/>
      <c r="S856" s="909"/>
      <c r="T856" s="909"/>
      <c r="U856" s="909"/>
      <c r="V856" s="909"/>
      <c r="W856" s="909"/>
      <c r="X856" s="910"/>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6">
        <v>13</v>
      </c>
      <c r="B857" s="376">
        <v>1</v>
      </c>
      <c r="C857" s="343"/>
      <c r="D857" s="343"/>
      <c r="E857" s="343"/>
      <c r="F857" s="343"/>
      <c r="G857" s="343"/>
      <c r="H857" s="343"/>
      <c r="I857" s="343"/>
      <c r="J857" s="344"/>
      <c r="K857" s="345"/>
      <c r="L857" s="345"/>
      <c r="M857" s="345"/>
      <c r="N857" s="345"/>
      <c r="O857" s="345"/>
      <c r="P857" s="913"/>
      <c r="Q857" s="909"/>
      <c r="R857" s="909"/>
      <c r="S857" s="909"/>
      <c r="T857" s="909"/>
      <c r="U857" s="909"/>
      <c r="V857" s="909"/>
      <c r="W857" s="909"/>
      <c r="X857" s="910"/>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6">
        <v>14</v>
      </c>
      <c r="B858" s="376">
        <v>1</v>
      </c>
      <c r="C858" s="343"/>
      <c r="D858" s="343"/>
      <c r="E858" s="343"/>
      <c r="F858" s="343"/>
      <c r="G858" s="343"/>
      <c r="H858" s="343"/>
      <c r="I858" s="343"/>
      <c r="J858" s="344"/>
      <c r="K858" s="345"/>
      <c r="L858" s="345"/>
      <c r="M858" s="345"/>
      <c r="N858" s="345"/>
      <c r="O858" s="345"/>
      <c r="P858" s="913"/>
      <c r="Q858" s="909"/>
      <c r="R858" s="909"/>
      <c r="S858" s="909"/>
      <c r="T858" s="909"/>
      <c r="U858" s="909"/>
      <c r="V858" s="909"/>
      <c r="W858" s="909"/>
      <c r="X858" s="910"/>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6">
        <v>15</v>
      </c>
      <c r="B859" s="376">
        <v>1</v>
      </c>
      <c r="C859" s="343"/>
      <c r="D859" s="343"/>
      <c r="E859" s="343"/>
      <c r="F859" s="343"/>
      <c r="G859" s="343"/>
      <c r="H859" s="343"/>
      <c r="I859" s="343"/>
      <c r="J859" s="344"/>
      <c r="K859" s="345"/>
      <c r="L859" s="345"/>
      <c r="M859" s="345"/>
      <c r="N859" s="345"/>
      <c r="O859" s="345"/>
      <c r="P859" s="913"/>
      <c r="Q859" s="909"/>
      <c r="R859" s="909"/>
      <c r="S859" s="909"/>
      <c r="T859" s="909"/>
      <c r="U859" s="909"/>
      <c r="V859" s="909"/>
      <c r="W859" s="909"/>
      <c r="X859" s="910"/>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6">
        <v>16</v>
      </c>
      <c r="B860" s="376">
        <v>1</v>
      </c>
      <c r="C860" s="343"/>
      <c r="D860" s="343"/>
      <c r="E860" s="343"/>
      <c r="F860" s="343"/>
      <c r="G860" s="343"/>
      <c r="H860" s="343"/>
      <c r="I860" s="343"/>
      <c r="J860" s="344"/>
      <c r="K860" s="345"/>
      <c r="L860" s="345"/>
      <c r="M860" s="345"/>
      <c r="N860" s="345"/>
      <c r="O860" s="345"/>
      <c r="P860" s="913"/>
      <c r="Q860" s="909"/>
      <c r="R860" s="909"/>
      <c r="S860" s="909"/>
      <c r="T860" s="909"/>
      <c r="U860" s="909"/>
      <c r="V860" s="909"/>
      <c r="W860" s="909"/>
      <c r="X860" s="910"/>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6">
        <v>17</v>
      </c>
      <c r="B861" s="376">
        <v>1</v>
      </c>
      <c r="C861" s="343"/>
      <c r="D861" s="343"/>
      <c r="E861" s="343"/>
      <c r="F861" s="343"/>
      <c r="G861" s="343"/>
      <c r="H861" s="343"/>
      <c r="I861" s="343"/>
      <c r="J861" s="344"/>
      <c r="K861" s="345"/>
      <c r="L861" s="345"/>
      <c r="M861" s="345"/>
      <c r="N861" s="345"/>
      <c r="O861" s="345"/>
      <c r="P861" s="913"/>
      <c r="Q861" s="909"/>
      <c r="R861" s="909"/>
      <c r="S861" s="909"/>
      <c r="T861" s="909"/>
      <c r="U861" s="909"/>
      <c r="V861" s="909"/>
      <c r="W861" s="909"/>
      <c r="X861" s="910"/>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6">
        <v>18</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6">
        <v>19</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6">
        <v>20</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6">
        <v>21</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6">
        <v>22</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6">
        <v>23</v>
      </c>
      <c r="B867" s="3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6">
        <v>24</v>
      </c>
      <c r="B868" s="3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6">
        <v>25</v>
      </c>
      <c r="B869" s="3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6">
        <v>26</v>
      </c>
      <c r="B870" s="3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6">
        <v>27</v>
      </c>
      <c r="B871" s="3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6">
        <v>28</v>
      </c>
      <c r="B872" s="3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6">
        <v>29</v>
      </c>
      <c r="B873" s="3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6">
        <v>30</v>
      </c>
      <c r="B874" s="3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47.25" customHeight="1" x14ac:dyDescent="0.15">
      <c r="A878" s="376">
        <v>1</v>
      </c>
      <c r="B878" s="376">
        <v>1</v>
      </c>
      <c r="C878" s="358" t="s">
        <v>769</v>
      </c>
      <c r="D878" s="343"/>
      <c r="E878" s="343"/>
      <c r="F878" s="343"/>
      <c r="G878" s="343"/>
      <c r="H878" s="343"/>
      <c r="I878" s="343"/>
      <c r="J878" s="344">
        <v>4011201000148</v>
      </c>
      <c r="K878" s="345"/>
      <c r="L878" s="345"/>
      <c r="M878" s="345"/>
      <c r="N878" s="345"/>
      <c r="O878" s="345"/>
      <c r="P878" s="359" t="s">
        <v>778</v>
      </c>
      <c r="Q878" s="346"/>
      <c r="R878" s="346"/>
      <c r="S878" s="346"/>
      <c r="T878" s="346"/>
      <c r="U878" s="346"/>
      <c r="V878" s="346"/>
      <c r="W878" s="346"/>
      <c r="X878" s="346"/>
      <c r="Y878" s="347">
        <v>1</v>
      </c>
      <c r="Z878" s="348"/>
      <c r="AA878" s="348"/>
      <c r="AB878" s="349"/>
      <c r="AC878" s="350" t="s">
        <v>372</v>
      </c>
      <c r="AD878" s="351"/>
      <c r="AE878" s="351"/>
      <c r="AF878" s="351"/>
      <c r="AG878" s="351"/>
      <c r="AH878" s="366" t="s">
        <v>777</v>
      </c>
      <c r="AI878" s="367"/>
      <c r="AJ878" s="367"/>
      <c r="AK878" s="367"/>
      <c r="AL878" s="354" t="s">
        <v>777</v>
      </c>
      <c r="AM878" s="355"/>
      <c r="AN878" s="355"/>
      <c r="AO878" s="356"/>
      <c r="AP878" s="357" t="s">
        <v>777</v>
      </c>
      <c r="AQ878" s="357"/>
      <c r="AR878" s="357"/>
      <c r="AS878" s="357"/>
      <c r="AT878" s="357"/>
      <c r="AU878" s="357"/>
      <c r="AV878" s="357"/>
      <c r="AW878" s="357"/>
      <c r="AX878" s="357"/>
      <c r="AY878">
        <f t="shared" si="118"/>
        <v>1</v>
      </c>
    </row>
    <row r="879" spans="1:51" ht="30" hidden="1" customHeight="1" x14ac:dyDescent="0.15">
      <c r="A879" s="376">
        <v>2</v>
      </c>
      <c r="B879" s="376">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6">
        <v>3</v>
      </c>
      <c r="B880" s="376">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6">
        <v>4</v>
      </c>
      <c r="B881" s="376">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6">
        <v>5</v>
      </c>
      <c r="B882" s="3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6">
        <v>6</v>
      </c>
      <c r="B883" s="3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6">
        <v>7</v>
      </c>
      <c r="B884" s="3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6">
        <v>8</v>
      </c>
      <c r="B885" s="3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6">
        <v>9</v>
      </c>
      <c r="B886" s="3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6">
        <v>10</v>
      </c>
      <c r="B887" s="3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6">
        <v>11</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6">
        <v>12</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6">
        <v>13</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6">
        <v>14</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6">
        <v>15</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6">
        <v>16</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6">
        <v>17</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6">
        <v>18</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6">
        <v>19</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6">
        <v>20</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6">
        <v>21</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6">
        <v>22</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6">
        <v>23</v>
      </c>
      <c r="B900" s="3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6">
        <v>24</v>
      </c>
      <c r="B901" s="3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6">
        <v>25</v>
      </c>
      <c r="B902" s="3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6">
        <v>26</v>
      </c>
      <c r="B903" s="3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6">
        <v>27</v>
      </c>
      <c r="B904" s="3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6">
        <v>28</v>
      </c>
      <c r="B905" s="3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6">
        <v>29</v>
      </c>
      <c r="B906" s="3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6">
        <v>30</v>
      </c>
      <c r="B907" s="3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47.25" customHeight="1" x14ac:dyDescent="0.15">
      <c r="A911" s="376">
        <v>1</v>
      </c>
      <c r="B911" s="376">
        <v>1</v>
      </c>
      <c r="C911" s="358" t="s">
        <v>770</v>
      </c>
      <c r="D911" s="343"/>
      <c r="E911" s="343"/>
      <c r="F911" s="343"/>
      <c r="G911" s="343"/>
      <c r="H911" s="343"/>
      <c r="I911" s="343"/>
      <c r="J911" s="344">
        <v>3011101019124</v>
      </c>
      <c r="K911" s="345"/>
      <c r="L911" s="345"/>
      <c r="M911" s="345"/>
      <c r="N911" s="345"/>
      <c r="O911" s="345"/>
      <c r="P911" s="359" t="s">
        <v>779</v>
      </c>
      <c r="Q911" s="346"/>
      <c r="R911" s="346"/>
      <c r="S911" s="346"/>
      <c r="T911" s="346"/>
      <c r="U911" s="346"/>
      <c r="V911" s="346"/>
      <c r="W911" s="346"/>
      <c r="X911" s="346"/>
      <c r="Y911" s="347">
        <v>29</v>
      </c>
      <c r="Z911" s="348"/>
      <c r="AA911" s="348"/>
      <c r="AB911" s="349"/>
      <c r="AC911" s="350" t="s">
        <v>366</v>
      </c>
      <c r="AD911" s="351"/>
      <c r="AE911" s="351"/>
      <c r="AF911" s="351"/>
      <c r="AG911" s="351"/>
      <c r="AH911" s="366">
        <v>1</v>
      </c>
      <c r="AI911" s="367"/>
      <c r="AJ911" s="367"/>
      <c r="AK911" s="367"/>
      <c r="AL911" s="354">
        <v>98.6</v>
      </c>
      <c r="AM911" s="355"/>
      <c r="AN911" s="355"/>
      <c r="AO911" s="356"/>
      <c r="AP911" s="357" t="s">
        <v>777</v>
      </c>
      <c r="AQ911" s="357"/>
      <c r="AR911" s="357"/>
      <c r="AS911" s="357"/>
      <c r="AT911" s="357"/>
      <c r="AU911" s="357"/>
      <c r="AV911" s="357"/>
      <c r="AW911" s="357"/>
      <c r="AX911" s="357"/>
      <c r="AY911">
        <f t="shared" si="119"/>
        <v>1</v>
      </c>
    </row>
    <row r="912" spans="1:51" ht="30" hidden="1" customHeight="1" x14ac:dyDescent="0.15">
      <c r="A912" s="376">
        <v>2</v>
      </c>
      <c r="B912" s="3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6">
        <v>3</v>
      </c>
      <c r="B913" s="376">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6">
        <v>4</v>
      </c>
      <c r="B914" s="376">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6">
        <v>5</v>
      </c>
      <c r="B915" s="3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6">
        <v>6</v>
      </c>
      <c r="B916" s="3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6">
        <v>7</v>
      </c>
      <c r="B917" s="3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6">
        <v>8</v>
      </c>
      <c r="B918" s="3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6">
        <v>9</v>
      </c>
      <c r="B919" s="3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6">
        <v>10</v>
      </c>
      <c r="B920" s="3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6">
        <v>11</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6">
        <v>12</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6">
        <v>13</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6">
        <v>14</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6">
        <v>15</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6">
        <v>16</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6">
        <v>17</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6">
        <v>18</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6">
        <v>19</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6">
        <v>20</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6">
        <v>21</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6">
        <v>22</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6">
        <v>23</v>
      </c>
      <c r="B933" s="3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6">
        <v>24</v>
      </c>
      <c r="B934" s="3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6">
        <v>25</v>
      </c>
      <c r="B935" s="3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6">
        <v>26</v>
      </c>
      <c r="B936" s="3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6">
        <v>27</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6">
        <v>28</v>
      </c>
      <c r="B938" s="3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6">
        <v>29</v>
      </c>
      <c r="B939" s="3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6">
        <v>30</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47.25" customHeight="1" x14ac:dyDescent="0.15">
      <c r="A944" s="376">
        <v>1</v>
      </c>
      <c r="B944" s="376">
        <v>1</v>
      </c>
      <c r="C944" s="358" t="s">
        <v>783</v>
      </c>
      <c r="D944" s="343"/>
      <c r="E944" s="343"/>
      <c r="F944" s="343"/>
      <c r="G944" s="343"/>
      <c r="H944" s="343"/>
      <c r="I944" s="343"/>
      <c r="J944" s="344">
        <v>3020001082173</v>
      </c>
      <c r="K944" s="345"/>
      <c r="L944" s="345"/>
      <c r="M944" s="345"/>
      <c r="N944" s="345"/>
      <c r="O944" s="345"/>
      <c r="P944" s="359" t="s">
        <v>759</v>
      </c>
      <c r="Q944" s="346"/>
      <c r="R944" s="346"/>
      <c r="S944" s="346"/>
      <c r="T944" s="346"/>
      <c r="U944" s="346"/>
      <c r="V944" s="346"/>
      <c r="W944" s="346"/>
      <c r="X944" s="346"/>
      <c r="Y944" s="347">
        <v>2</v>
      </c>
      <c r="Z944" s="348"/>
      <c r="AA944" s="348"/>
      <c r="AB944" s="349"/>
      <c r="AC944" s="368" t="s">
        <v>372</v>
      </c>
      <c r="AD944" s="369"/>
      <c r="AE944" s="369"/>
      <c r="AF944" s="369"/>
      <c r="AG944" s="370"/>
      <c r="AH944" s="371" t="s">
        <v>777</v>
      </c>
      <c r="AI944" s="372"/>
      <c r="AJ944" s="372"/>
      <c r="AK944" s="373"/>
      <c r="AL944" s="354" t="s">
        <v>777</v>
      </c>
      <c r="AM944" s="355"/>
      <c r="AN944" s="355"/>
      <c r="AO944" s="356"/>
      <c r="AP944" s="359" t="s">
        <v>785</v>
      </c>
      <c r="AQ944" s="346"/>
      <c r="AR944" s="346"/>
      <c r="AS944" s="346"/>
      <c r="AT944" s="346"/>
      <c r="AU944" s="346"/>
      <c r="AV944" s="346"/>
      <c r="AW944" s="346"/>
      <c r="AX944" s="346"/>
      <c r="AY944">
        <f t="shared" si="120"/>
        <v>1</v>
      </c>
    </row>
    <row r="945" spans="1:51" ht="47.25" customHeight="1" x14ac:dyDescent="0.15">
      <c r="A945" s="376">
        <v>2</v>
      </c>
      <c r="B945" s="376">
        <v>1</v>
      </c>
      <c r="C945" s="358" t="s">
        <v>783</v>
      </c>
      <c r="D945" s="343"/>
      <c r="E945" s="343"/>
      <c r="F945" s="343"/>
      <c r="G945" s="343"/>
      <c r="H945" s="343"/>
      <c r="I945" s="343"/>
      <c r="J945" s="344">
        <v>3020001082173</v>
      </c>
      <c r="K945" s="345"/>
      <c r="L945" s="345"/>
      <c r="M945" s="345"/>
      <c r="N945" s="345"/>
      <c r="O945" s="345"/>
      <c r="P945" s="359" t="s">
        <v>758</v>
      </c>
      <c r="Q945" s="346"/>
      <c r="R945" s="346"/>
      <c r="S945" s="346"/>
      <c r="T945" s="346"/>
      <c r="U945" s="346"/>
      <c r="V945" s="346"/>
      <c r="W945" s="346"/>
      <c r="X945" s="346"/>
      <c r="Y945" s="347">
        <v>0.7</v>
      </c>
      <c r="Z945" s="348"/>
      <c r="AA945" s="348"/>
      <c r="AB945" s="349"/>
      <c r="AC945" s="350" t="s">
        <v>372</v>
      </c>
      <c r="AD945" s="351"/>
      <c r="AE945" s="351"/>
      <c r="AF945" s="351"/>
      <c r="AG945" s="351"/>
      <c r="AH945" s="366" t="s">
        <v>777</v>
      </c>
      <c r="AI945" s="367"/>
      <c r="AJ945" s="367"/>
      <c r="AK945" s="367"/>
      <c r="AL945" s="354" t="s">
        <v>777</v>
      </c>
      <c r="AM945" s="355"/>
      <c r="AN945" s="355"/>
      <c r="AO945" s="356"/>
      <c r="AP945" s="359" t="s">
        <v>400</v>
      </c>
      <c r="AQ945" s="346"/>
      <c r="AR945" s="346"/>
      <c r="AS945" s="346"/>
      <c r="AT945" s="346"/>
      <c r="AU945" s="346"/>
      <c r="AV945" s="346"/>
      <c r="AW945" s="346"/>
      <c r="AX945" s="346"/>
      <c r="AY945">
        <f>COUNTA($C$945)</f>
        <v>1</v>
      </c>
    </row>
    <row r="946" spans="1:51" ht="30" hidden="1" customHeight="1" x14ac:dyDescent="0.15">
      <c r="A946" s="376">
        <v>3</v>
      </c>
      <c r="B946" s="376">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6">
        <v>4</v>
      </c>
      <c r="B947" s="376">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6">
        <v>5</v>
      </c>
      <c r="B948" s="3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6">
        <v>6</v>
      </c>
      <c r="B949" s="3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6">
        <v>7</v>
      </c>
      <c r="B950" s="3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6">
        <v>8</v>
      </c>
      <c r="B951" s="3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6">
        <v>9</v>
      </c>
      <c r="B952" s="3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6">
        <v>10</v>
      </c>
      <c r="B953" s="3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6">
        <v>11</v>
      </c>
      <c r="B954" s="3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6">
        <v>12</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6">
        <v>13</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6">
        <v>14</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6">
        <v>15</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6">
        <v>16</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6">
        <v>17</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6">
        <v>18</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6">
        <v>19</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6">
        <v>20</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6">
        <v>21</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6">
        <v>22</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6">
        <v>23</v>
      </c>
      <c r="B966" s="3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6">
        <v>24</v>
      </c>
      <c r="B967" s="3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6">
        <v>25</v>
      </c>
      <c r="B968" s="3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6">
        <v>26</v>
      </c>
      <c r="B969" s="3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6">
        <v>27</v>
      </c>
      <c r="B970" s="3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6">
        <v>28</v>
      </c>
      <c r="B971" s="3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6">
        <v>29</v>
      </c>
      <c r="B972" s="3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6">
        <v>30</v>
      </c>
      <c r="B973" s="3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47.25" customHeight="1" x14ac:dyDescent="0.15">
      <c r="A977" s="376">
        <v>1</v>
      </c>
      <c r="B977" s="376">
        <v>1</v>
      </c>
      <c r="C977" s="358" t="s">
        <v>771</v>
      </c>
      <c r="D977" s="343"/>
      <c r="E977" s="343"/>
      <c r="F977" s="343"/>
      <c r="G977" s="343"/>
      <c r="H977" s="343"/>
      <c r="I977" s="343"/>
      <c r="J977" s="344">
        <v>1030001024052</v>
      </c>
      <c r="K977" s="345"/>
      <c r="L977" s="345"/>
      <c r="M977" s="345"/>
      <c r="N977" s="345"/>
      <c r="O977" s="345"/>
      <c r="P977" s="359" t="s">
        <v>780</v>
      </c>
      <c r="Q977" s="346"/>
      <c r="R977" s="346"/>
      <c r="S977" s="346"/>
      <c r="T977" s="346"/>
      <c r="U977" s="346"/>
      <c r="V977" s="346"/>
      <c r="W977" s="346"/>
      <c r="X977" s="346"/>
      <c r="Y977" s="347">
        <v>2</v>
      </c>
      <c r="Z977" s="348"/>
      <c r="AA977" s="348"/>
      <c r="AB977" s="349"/>
      <c r="AC977" s="350" t="s">
        <v>372</v>
      </c>
      <c r="AD977" s="351"/>
      <c r="AE977" s="351"/>
      <c r="AF977" s="351"/>
      <c r="AG977" s="351"/>
      <c r="AH977" s="366" t="s">
        <v>777</v>
      </c>
      <c r="AI977" s="367"/>
      <c r="AJ977" s="367"/>
      <c r="AK977" s="367"/>
      <c r="AL977" s="354" t="s">
        <v>777</v>
      </c>
      <c r="AM977" s="355"/>
      <c r="AN977" s="355"/>
      <c r="AO977" s="356"/>
      <c r="AP977" s="357" t="s">
        <v>777</v>
      </c>
      <c r="AQ977" s="357"/>
      <c r="AR977" s="357"/>
      <c r="AS977" s="357"/>
      <c r="AT977" s="357"/>
      <c r="AU977" s="357"/>
      <c r="AV977" s="357"/>
      <c r="AW977" s="357"/>
      <c r="AX977" s="357"/>
      <c r="AY977">
        <f t="shared" si="121"/>
        <v>1</v>
      </c>
    </row>
    <row r="978" spans="1:51" ht="30" hidden="1" customHeight="1" x14ac:dyDescent="0.15">
      <c r="A978" s="376">
        <v>2</v>
      </c>
      <c r="B978" s="3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6">
        <v>3</v>
      </c>
      <c r="B979" s="37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6">
        <v>4</v>
      </c>
      <c r="B980" s="37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6">
        <v>5</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6">
        <v>6</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6">
        <v>7</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6">
        <v>8</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6">
        <v>9</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6">
        <v>10</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6">
        <v>11</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6">
        <v>12</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6">
        <v>13</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6">
        <v>14</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6">
        <v>15</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6">
        <v>16</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6">
        <v>17</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6">
        <v>18</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6">
        <v>19</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6">
        <v>20</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6">
        <v>21</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6">
        <v>22</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6">
        <v>23</v>
      </c>
      <c r="B999" s="3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6">
        <v>24</v>
      </c>
      <c r="B1000" s="3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6">
        <v>25</v>
      </c>
      <c r="B1001" s="3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6">
        <v>26</v>
      </c>
      <c r="B1002" s="3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6">
        <v>27</v>
      </c>
      <c r="B1003" s="3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6">
        <v>28</v>
      </c>
      <c r="B1004" s="3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6">
        <v>29</v>
      </c>
      <c r="B1005" s="3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6">
        <v>30</v>
      </c>
      <c r="B1006" s="3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47.25" customHeight="1" x14ac:dyDescent="0.15">
      <c r="A1010" s="376">
        <v>1</v>
      </c>
      <c r="B1010" s="376">
        <v>1</v>
      </c>
      <c r="C1010" s="358" t="s">
        <v>772</v>
      </c>
      <c r="D1010" s="343"/>
      <c r="E1010" s="343"/>
      <c r="F1010" s="343"/>
      <c r="G1010" s="343"/>
      <c r="H1010" s="343"/>
      <c r="I1010" s="343"/>
      <c r="J1010" s="344">
        <v>3013301010036</v>
      </c>
      <c r="K1010" s="345"/>
      <c r="L1010" s="345"/>
      <c r="M1010" s="345"/>
      <c r="N1010" s="345"/>
      <c r="O1010" s="345"/>
      <c r="P1010" s="359" t="s">
        <v>781</v>
      </c>
      <c r="Q1010" s="346"/>
      <c r="R1010" s="346"/>
      <c r="S1010" s="346"/>
      <c r="T1010" s="346"/>
      <c r="U1010" s="346"/>
      <c r="V1010" s="346"/>
      <c r="W1010" s="346"/>
      <c r="X1010" s="346"/>
      <c r="Y1010" s="347">
        <v>0.3</v>
      </c>
      <c r="Z1010" s="348"/>
      <c r="AA1010" s="348"/>
      <c r="AB1010" s="349"/>
      <c r="AC1010" s="350" t="s">
        <v>372</v>
      </c>
      <c r="AD1010" s="351"/>
      <c r="AE1010" s="351"/>
      <c r="AF1010" s="351"/>
      <c r="AG1010" s="351"/>
      <c r="AH1010" s="366" t="s">
        <v>777</v>
      </c>
      <c r="AI1010" s="367"/>
      <c r="AJ1010" s="367"/>
      <c r="AK1010" s="367"/>
      <c r="AL1010" s="354" t="s">
        <v>777</v>
      </c>
      <c r="AM1010" s="355"/>
      <c r="AN1010" s="355"/>
      <c r="AO1010" s="356"/>
      <c r="AP1010" s="357" t="s">
        <v>777</v>
      </c>
      <c r="AQ1010" s="357"/>
      <c r="AR1010" s="357"/>
      <c r="AS1010" s="357"/>
      <c r="AT1010" s="357"/>
      <c r="AU1010" s="357"/>
      <c r="AV1010" s="357"/>
      <c r="AW1010" s="357"/>
      <c r="AX1010" s="357"/>
      <c r="AY1010">
        <f t="shared" si="122"/>
        <v>1</v>
      </c>
    </row>
    <row r="1011" spans="1:51" ht="30" hidden="1" customHeight="1" x14ac:dyDescent="0.15">
      <c r="A1011" s="376">
        <v>2</v>
      </c>
      <c r="B1011" s="3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6">
        <v>3</v>
      </c>
      <c r="B1012" s="376">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6">
        <v>4</v>
      </c>
      <c r="B1013" s="376">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6">
        <v>5</v>
      </c>
      <c r="B1014" s="3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6">
        <v>6</v>
      </c>
      <c r="B1015" s="3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6">
        <v>7</v>
      </c>
      <c r="B1016" s="3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6">
        <v>8</v>
      </c>
      <c r="B1017" s="3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6">
        <v>9</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6">
        <v>10</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6">
        <v>11</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6">
        <v>12</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6">
        <v>13</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6">
        <v>14</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6">
        <v>15</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6">
        <v>16</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6">
        <v>17</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6">
        <v>18</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6">
        <v>19</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6">
        <v>20</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6">
        <v>21</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6">
        <v>22</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6">
        <v>23</v>
      </c>
      <c r="B1032" s="3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6">
        <v>24</v>
      </c>
      <c r="B1033" s="3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6">
        <v>25</v>
      </c>
      <c r="B1034" s="3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6">
        <v>26</v>
      </c>
      <c r="B1035" s="3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6">
        <v>27</v>
      </c>
      <c r="B1036" s="3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6">
        <v>28</v>
      </c>
      <c r="B1037" s="3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6">
        <v>29</v>
      </c>
      <c r="B1038" s="3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6">
        <v>30</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47.25" customHeight="1" x14ac:dyDescent="0.15">
      <c r="A1043" s="376">
        <v>1</v>
      </c>
      <c r="B1043" s="376">
        <v>1</v>
      </c>
      <c r="C1043" s="358" t="s">
        <v>789</v>
      </c>
      <c r="D1043" s="343"/>
      <c r="E1043" s="343"/>
      <c r="F1043" s="343"/>
      <c r="G1043" s="343"/>
      <c r="H1043" s="343"/>
      <c r="I1043" s="343"/>
      <c r="J1043" s="344">
        <v>3010002049767</v>
      </c>
      <c r="K1043" s="345"/>
      <c r="L1043" s="345"/>
      <c r="M1043" s="345"/>
      <c r="N1043" s="345"/>
      <c r="O1043" s="345"/>
      <c r="P1043" s="359" t="s">
        <v>790</v>
      </c>
      <c r="Q1043" s="346"/>
      <c r="R1043" s="346"/>
      <c r="S1043" s="346"/>
      <c r="T1043" s="346"/>
      <c r="U1043" s="346"/>
      <c r="V1043" s="346"/>
      <c r="W1043" s="346"/>
      <c r="X1043" s="346"/>
      <c r="Y1043" s="347">
        <v>2</v>
      </c>
      <c r="Z1043" s="348"/>
      <c r="AA1043" s="348"/>
      <c r="AB1043" s="349"/>
      <c r="AC1043" s="350" t="s">
        <v>372</v>
      </c>
      <c r="AD1043" s="351"/>
      <c r="AE1043" s="351"/>
      <c r="AF1043" s="351"/>
      <c r="AG1043" s="351"/>
      <c r="AH1043" s="366" t="s">
        <v>400</v>
      </c>
      <c r="AI1043" s="367"/>
      <c r="AJ1043" s="367"/>
      <c r="AK1043" s="367"/>
      <c r="AL1043" s="354" t="s">
        <v>400</v>
      </c>
      <c r="AM1043" s="355"/>
      <c r="AN1043" s="355"/>
      <c r="AO1043" s="356"/>
      <c r="AP1043" s="357" t="s">
        <v>400</v>
      </c>
      <c r="AQ1043" s="357"/>
      <c r="AR1043" s="357"/>
      <c r="AS1043" s="357"/>
      <c r="AT1043" s="357"/>
      <c r="AU1043" s="357"/>
      <c r="AV1043" s="357"/>
      <c r="AW1043" s="357"/>
      <c r="AX1043" s="357"/>
      <c r="AY1043">
        <f t="shared" si="123"/>
        <v>1</v>
      </c>
    </row>
    <row r="1044" spans="1:51" ht="30" hidden="1" customHeight="1" x14ac:dyDescent="0.15">
      <c r="A1044" s="376">
        <v>2</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6">
        <v>3</v>
      </c>
      <c r="B1045" s="37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6">
        <v>4</v>
      </c>
      <c r="B1046" s="37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6">
        <v>5</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6">
        <v>6</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6">
        <v>7</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6">
        <v>8</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6">
        <v>9</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6">
        <v>10</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6">
        <v>11</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6">
        <v>12</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6">
        <v>13</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6">
        <v>14</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6">
        <v>15</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6">
        <v>16</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6">
        <v>17</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6">
        <v>18</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6">
        <v>19</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6">
        <v>20</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6">
        <v>21</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6">
        <v>22</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6">
        <v>23</v>
      </c>
      <c r="B1065" s="3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6">
        <v>24</v>
      </c>
      <c r="B1066" s="3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6">
        <v>25</v>
      </c>
      <c r="B1067" s="3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6">
        <v>26</v>
      </c>
      <c r="B1068" s="3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6">
        <v>27</v>
      </c>
      <c r="B1069" s="3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6">
        <v>28</v>
      </c>
      <c r="B1070" s="3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6">
        <v>29</v>
      </c>
      <c r="B1071" s="3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6">
        <v>30</v>
      </c>
      <c r="B1072" s="3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47.25" customHeight="1" x14ac:dyDescent="0.15">
      <c r="A1076" s="376">
        <v>1</v>
      </c>
      <c r="B1076" s="376">
        <v>1</v>
      </c>
      <c r="C1076" s="358" t="s">
        <v>773</v>
      </c>
      <c r="D1076" s="343"/>
      <c r="E1076" s="343"/>
      <c r="F1076" s="343"/>
      <c r="G1076" s="343"/>
      <c r="H1076" s="343"/>
      <c r="I1076" s="343"/>
      <c r="J1076" s="344">
        <v>8011101010326</v>
      </c>
      <c r="K1076" s="345"/>
      <c r="L1076" s="345"/>
      <c r="M1076" s="345"/>
      <c r="N1076" s="345"/>
      <c r="O1076" s="345"/>
      <c r="P1076" s="359" t="s">
        <v>765</v>
      </c>
      <c r="Q1076" s="346"/>
      <c r="R1076" s="346"/>
      <c r="S1076" s="346"/>
      <c r="T1076" s="346"/>
      <c r="U1076" s="346"/>
      <c r="V1076" s="346"/>
      <c r="W1076" s="346"/>
      <c r="X1076" s="346"/>
      <c r="Y1076" s="347">
        <v>53</v>
      </c>
      <c r="Z1076" s="348"/>
      <c r="AA1076" s="348"/>
      <c r="AB1076" s="349"/>
      <c r="AC1076" s="350" t="s">
        <v>367</v>
      </c>
      <c r="AD1076" s="351"/>
      <c r="AE1076" s="351"/>
      <c r="AF1076" s="351"/>
      <c r="AG1076" s="351"/>
      <c r="AH1076" s="366">
        <v>3</v>
      </c>
      <c r="AI1076" s="367"/>
      <c r="AJ1076" s="367"/>
      <c r="AK1076" s="367"/>
      <c r="AL1076" s="354">
        <v>97.8</v>
      </c>
      <c r="AM1076" s="355"/>
      <c r="AN1076" s="355"/>
      <c r="AO1076" s="356"/>
      <c r="AP1076" s="357" t="s">
        <v>777</v>
      </c>
      <c r="AQ1076" s="357"/>
      <c r="AR1076" s="357"/>
      <c r="AS1076" s="357"/>
      <c r="AT1076" s="357"/>
      <c r="AU1076" s="357"/>
      <c r="AV1076" s="357"/>
      <c r="AW1076" s="357"/>
      <c r="AX1076" s="357"/>
      <c r="AY1076">
        <f t="shared" si="124"/>
        <v>1</v>
      </c>
    </row>
    <row r="1077" spans="1:51" ht="47.25" customHeight="1" x14ac:dyDescent="0.15">
      <c r="A1077" s="376">
        <v>2</v>
      </c>
      <c r="B1077" s="376">
        <v>1</v>
      </c>
      <c r="C1077" s="358" t="s">
        <v>773</v>
      </c>
      <c r="D1077" s="343"/>
      <c r="E1077" s="343"/>
      <c r="F1077" s="343"/>
      <c r="G1077" s="343"/>
      <c r="H1077" s="343"/>
      <c r="I1077" s="343"/>
      <c r="J1077" s="344">
        <v>8011101010326</v>
      </c>
      <c r="K1077" s="345"/>
      <c r="L1077" s="345"/>
      <c r="M1077" s="345"/>
      <c r="N1077" s="345"/>
      <c r="O1077" s="345"/>
      <c r="P1077" s="359" t="s">
        <v>782</v>
      </c>
      <c r="Q1077" s="346"/>
      <c r="R1077" s="346"/>
      <c r="S1077" s="346"/>
      <c r="T1077" s="346"/>
      <c r="U1077" s="346"/>
      <c r="V1077" s="346"/>
      <c r="W1077" s="346"/>
      <c r="X1077" s="346"/>
      <c r="Y1077" s="347">
        <v>29</v>
      </c>
      <c r="Z1077" s="348"/>
      <c r="AA1077" s="348"/>
      <c r="AB1077" s="349"/>
      <c r="AC1077" s="350" t="s">
        <v>367</v>
      </c>
      <c r="AD1077" s="351"/>
      <c r="AE1077" s="351"/>
      <c r="AF1077" s="351"/>
      <c r="AG1077" s="351"/>
      <c r="AH1077" s="366">
        <v>3</v>
      </c>
      <c r="AI1077" s="367"/>
      <c r="AJ1077" s="367"/>
      <c r="AK1077" s="367"/>
      <c r="AL1077" s="354">
        <v>97.8</v>
      </c>
      <c r="AM1077" s="355"/>
      <c r="AN1077" s="355"/>
      <c r="AO1077" s="356"/>
      <c r="AP1077" s="357" t="s">
        <v>777</v>
      </c>
      <c r="AQ1077" s="357"/>
      <c r="AR1077" s="357"/>
      <c r="AS1077" s="357"/>
      <c r="AT1077" s="357"/>
      <c r="AU1077" s="357"/>
      <c r="AV1077" s="357"/>
      <c r="AW1077" s="357"/>
      <c r="AX1077" s="357"/>
      <c r="AY1077">
        <f>COUNTA($C$1077)</f>
        <v>1</v>
      </c>
    </row>
    <row r="1078" spans="1:51" ht="30" hidden="1" customHeight="1" x14ac:dyDescent="0.15">
      <c r="A1078" s="376">
        <v>3</v>
      </c>
      <c r="B1078" s="376">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6">
        <v>4</v>
      </c>
      <c r="B1079" s="376">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6">
        <v>5</v>
      </c>
      <c r="B1080" s="3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6">
        <v>6</v>
      </c>
      <c r="B1081" s="3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6">
        <v>7</v>
      </c>
      <c r="B1082" s="3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6">
        <v>8</v>
      </c>
      <c r="B1083" s="3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6">
        <v>9</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6">
        <v>10</v>
      </c>
      <c r="B1085" s="3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6">
        <v>11</v>
      </c>
      <c r="B1086" s="3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6">
        <v>12</v>
      </c>
      <c r="B1087" s="3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6">
        <v>13</v>
      </c>
      <c r="B1088" s="3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6">
        <v>14</v>
      </c>
      <c r="B1089" s="3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6">
        <v>15</v>
      </c>
      <c r="B1090" s="37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6">
        <v>16</v>
      </c>
      <c r="B1091" s="37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6">
        <v>17</v>
      </c>
      <c r="B1092" s="37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6">
        <v>18</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6">
        <v>19</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6">
        <v>20</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6">
        <v>21</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6">
        <v>22</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6">
        <v>23</v>
      </c>
      <c r="B1098" s="3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6">
        <v>24</v>
      </c>
      <c r="B1099" s="3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6">
        <v>25</v>
      </c>
      <c r="B1100" s="3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6">
        <v>26</v>
      </c>
      <c r="B1101" s="3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6">
        <v>27</v>
      </c>
      <c r="B1102" s="3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6">
        <v>28</v>
      </c>
      <c r="B1103" s="3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6">
        <v>29</v>
      </c>
      <c r="B1104" s="3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6">
        <v>30</v>
      </c>
      <c r="B1105" s="3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7" t="s">
        <v>323</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6"/>
      <c r="B1109" s="376"/>
      <c r="C1109" s="152" t="s">
        <v>262</v>
      </c>
      <c r="D1109" s="380"/>
      <c r="E1109" s="152" t="s">
        <v>261</v>
      </c>
      <c r="F1109" s="380"/>
      <c r="G1109" s="380"/>
      <c r="H1109" s="380"/>
      <c r="I1109" s="380"/>
      <c r="J1109" s="152" t="s">
        <v>295</v>
      </c>
      <c r="K1109" s="152"/>
      <c r="L1109" s="152"/>
      <c r="M1109" s="152"/>
      <c r="N1109" s="152"/>
      <c r="O1109" s="152"/>
      <c r="P1109" s="362" t="s">
        <v>27</v>
      </c>
      <c r="Q1109" s="362"/>
      <c r="R1109" s="362"/>
      <c r="S1109" s="362"/>
      <c r="T1109" s="362"/>
      <c r="U1109" s="362"/>
      <c r="V1109" s="362"/>
      <c r="W1109" s="362"/>
      <c r="X1109" s="362"/>
      <c r="Y1109" s="152" t="s">
        <v>297</v>
      </c>
      <c r="Z1109" s="380"/>
      <c r="AA1109" s="380"/>
      <c r="AB1109" s="380"/>
      <c r="AC1109" s="152" t="s">
        <v>244</v>
      </c>
      <c r="AD1109" s="152"/>
      <c r="AE1109" s="152"/>
      <c r="AF1109" s="152"/>
      <c r="AG1109" s="152"/>
      <c r="AH1109" s="362" t="s">
        <v>257</v>
      </c>
      <c r="AI1109" s="363"/>
      <c r="AJ1109" s="363"/>
      <c r="AK1109" s="363"/>
      <c r="AL1109" s="363" t="s">
        <v>21</v>
      </c>
      <c r="AM1109" s="363"/>
      <c r="AN1109" s="363"/>
      <c r="AO1109" s="381"/>
      <c r="AP1109" s="365" t="s">
        <v>324</v>
      </c>
      <c r="AQ1109" s="365"/>
      <c r="AR1109" s="365"/>
      <c r="AS1109" s="365"/>
      <c r="AT1109" s="365"/>
      <c r="AU1109" s="365"/>
      <c r="AV1109" s="365"/>
      <c r="AW1109" s="365"/>
      <c r="AX1109" s="365"/>
    </row>
    <row r="1110" spans="1:51" ht="30" hidden="1" customHeight="1" x14ac:dyDescent="0.15">
      <c r="A1110" s="376">
        <v>1</v>
      </c>
      <c r="B1110" s="376">
        <v>1</v>
      </c>
      <c r="C1110" s="374"/>
      <c r="D1110" s="374"/>
      <c r="E1110" s="375"/>
      <c r="F1110" s="375"/>
      <c r="G1110" s="375"/>
      <c r="H1110" s="375"/>
      <c r="I1110" s="375"/>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6">
        <v>2</v>
      </c>
      <c r="B1111" s="376">
        <v>1</v>
      </c>
      <c r="C1111" s="374"/>
      <c r="D1111" s="374"/>
      <c r="E1111" s="375"/>
      <c r="F1111" s="375"/>
      <c r="G1111" s="375"/>
      <c r="H1111" s="375"/>
      <c r="I1111" s="375"/>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6">
        <v>3</v>
      </c>
      <c r="B1112" s="376">
        <v>1</v>
      </c>
      <c r="C1112" s="374"/>
      <c r="D1112" s="374"/>
      <c r="E1112" s="375"/>
      <c r="F1112" s="375"/>
      <c r="G1112" s="375"/>
      <c r="H1112" s="375"/>
      <c r="I1112" s="375"/>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6">
        <v>4</v>
      </c>
      <c r="B1113" s="376">
        <v>1</v>
      </c>
      <c r="C1113" s="374"/>
      <c r="D1113" s="374"/>
      <c r="E1113" s="375"/>
      <c r="F1113" s="375"/>
      <c r="G1113" s="375"/>
      <c r="H1113" s="375"/>
      <c r="I1113" s="375"/>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6">
        <v>5</v>
      </c>
      <c r="B1114" s="376">
        <v>1</v>
      </c>
      <c r="C1114" s="374"/>
      <c r="D1114" s="374"/>
      <c r="E1114" s="375"/>
      <c r="F1114" s="375"/>
      <c r="G1114" s="375"/>
      <c r="H1114" s="375"/>
      <c r="I1114" s="375"/>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6">
        <v>6</v>
      </c>
      <c r="B1115" s="376">
        <v>1</v>
      </c>
      <c r="C1115" s="374"/>
      <c r="D1115" s="374"/>
      <c r="E1115" s="375"/>
      <c r="F1115" s="375"/>
      <c r="G1115" s="375"/>
      <c r="H1115" s="375"/>
      <c r="I1115" s="375"/>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6">
        <v>7</v>
      </c>
      <c r="B1116" s="376">
        <v>1</v>
      </c>
      <c r="C1116" s="374"/>
      <c r="D1116" s="374"/>
      <c r="E1116" s="375"/>
      <c r="F1116" s="375"/>
      <c r="G1116" s="375"/>
      <c r="H1116" s="375"/>
      <c r="I1116" s="375"/>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6">
        <v>8</v>
      </c>
      <c r="B1117" s="376">
        <v>1</v>
      </c>
      <c r="C1117" s="374"/>
      <c r="D1117" s="374"/>
      <c r="E1117" s="375"/>
      <c r="F1117" s="375"/>
      <c r="G1117" s="375"/>
      <c r="H1117" s="375"/>
      <c r="I1117" s="375"/>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6">
        <v>9</v>
      </c>
      <c r="B1118" s="376">
        <v>1</v>
      </c>
      <c r="C1118" s="374"/>
      <c r="D1118" s="374"/>
      <c r="E1118" s="375"/>
      <c r="F1118" s="375"/>
      <c r="G1118" s="375"/>
      <c r="H1118" s="375"/>
      <c r="I1118" s="375"/>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6">
        <v>10</v>
      </c>
      <c r="B1119" s="376">
        <v>1</v>
      </c>
      <c r="C1119" s="374"/>
      <c r="D1119" s="374"/>
      <c r="E1119" s="375"/>
      <c r="F1119" s="375"/>
      <c r="G1119" s="375"/>
      <c r="H1119" s="375"/>
      <c r="I1119" s="375"/>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6">
        <v>11</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6">
        <v>12</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6">
        <v>13</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6">
        <v>14</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6">
        <v>15</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6">
        <v>16</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6">
        <v>17</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6">
        <v>18</v>
      </c>
      <c r="B1127" s="376">
        <v>1</v>
      </c>
      <c r="C1127" s="374"/>
      <c r="D1127" s="374"/>
      <c r="E1127" s="150"/>
      <c r="F1127" s="375"/>
      <c r="G1127" s="375"/>
      <c r="H1127" s="375"/>
      <c r="I1127" s="375"/>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6">
        <v>19</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6">
        <v>20</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6">
        <v>21</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6">
        <v>22</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6">
        <v>23</v>
      </c>
      <c r="B1132" s="376">
        <v>1</v>
      </c>
      <c r="C1132" s="374"/>
      <c r="D1132" s="374"/>
      <c r="E1132" s="375"/>
      <c r="F1132" s="375"/>
      <c r="G1132" s="375"/>
      <c r="H1132" s="375"/>
      <c r="I1132" s="375"/>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6">
        <v>24</v>
      </c>
      <c r="B1133" s="376">
        <v>1</v>
      </c>
      <c r="C1133" s="374"/>
      <c r="D1133" s="374"/>
      <c r="E1133" s="375"/>
      <c r="F1133" s="375"/>
      <c r="G1133" s="375"/>
      <c r="H1133" s="375"/>
      <c r="I1133" s="375"/>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6">
        <v>25</v>
      </c>
      <c r="B1134" s="376">
        <v>1</v>
      </c>
      <c r="C1134" s="374"/>
      <c r="D1134" s="374"/>
      <c r="E1134" s="375"/>
      <c r="F1134" s="375"/>
      <c r="G1134" s="375"/>
      <c r="H1134" s="375"/>
      <c r="I1134" s="375"/>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6">
        <v>26</v>
      </c>
      <c r="B1135" s="376">
        <v>1</v>
      </c>
      <c r="C1135" s="374"/>
      <c r="D1135" s="374"/>
      <c r="E1135" s="375"/>
      <c r="F1135" s="375"/>
      <c r="G1135" s="375"/>
      <c r="H1135" s="375"/>
      <c r="I1135" s="375"/>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6">
        <v>27</v>
      </c>
      <c r="B1136" s="376">
        <v>1</v>
      </c>
      <c r="C1136" s="374"/>
      <c r="D1136" s="374"/>
      <c r="E1136" s="375"/>
      <c r="F1136" s="375"/>
      <c r="G1136" s="375"/>
      <c r="H1136" s="375"/>
      <c r="I1136" s="375"/>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6">
        <v>28</v>
      </c>
      <c r="B1137" s="376">
        <v>1</v>
      </c>
      <c r="C1137" s="374"/>
      <c r="D1137" s="374"/>
      <c r="E1137" s="375"/>
      <c r="F1137" s="375"/>
      <c r="G1137" s="375"/>
      <c r="H1137" s="375"/>
      <c r="I1137" s="375"/>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6">
        <v>29</v>
      </c>
      <c r="B1138" s="376">
        <v>1</v>
      </c>
      <c r="C1138" s="374"/>
      <c r="D1138" s="374"/>
      <c r="E1138" s="375"/>
      <c r="F1138" s="375"/>
      <c r="G1138" s="375"/>
      <c r="H1138" s="375"/>
      <c r="I1138" s="375"/>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6">
        <v>30</v>
      </c>
      <c r="B1139" s="376">
        <v>1</v>
      </c>
      <c r="C1139" s="374"/>
      <c r="D1139" s="374"/>
      <c r="E1139" s="375"/>
      <c r="F1139" s="375"/>
      <c r="G1139" s="375"/>
      <c r="H1139" s="375"/>
      <c r="I1139" s="375"/>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2:Y798 Y789">
    <cfRule type="expression" dxfId="2795" priority="13699">
      <formula>IF(RIGHT(TEXT(Y789,"0.#"),1)=".",FALSE,TRUE)</formula>
    </cfRule>
    <cfRule type="expression" dxfId="2794" priority="13700">
      <formula>IF(RIGHT(TEXT(Y789,"0.#"),1)=".",TRUE,FALSE)</formula>
    </cfRule>
  </conditionalFormatting>
  <conditionalFormatting sqref="AU799">
    <cfRule type="expression" dxfId="2793" priority="13695">
      <formula>IF(RIGHT(TEXT(AU799,"0.#"),1)=".",FALSE,TRUE)</formula>
    </cfRule>
    <cfRule type="expression" dxfId="2792" priority="13696">
      <formula>IF(RIGHT(TEXT(AU799,"0.#"),1)=".",TRUE,FALSE)</formula>
    </cfRule>
  </conditionalFormatting>
  <conditionalFormatting sqref="AU792:AU798">
    <cfRule type="expression" dxfId="2791" priority="13693">
      <formula>IF(RIGHT(TEXT(AU792,"0.#"),1)=".",FALSE,TRUE)</formula>
    </cfRule>
    <cfRule type="expression" dxfId="2790" priority="13694">
      <formula>IF(RIGHT(TEXT(AU792,"0.#"),1)=".",TRUE,FALSE)</formula>
    </cfRule>
  </conditionalFormatting>
  <conditionalFormatting sqref="Y829 Y816">
    <cfRule type="expression" dxfId="2789" priority="13679">
      <formula>IF(RIGHT(TEXT(Y816,"0.#"),1)=".",FALSE,TRUE)</formula>
    </cfRule>
    <cfRule type="expression" dxfId="2788" priority="13680">
      <formula>IF(RIGHT(TEXT(Y816,"0.#"),1)=".",TRUE,FALSE)</formula>
    </cfRule>
  </conditionalFormatting>
  <conditionalFormatting sqref="Y838 Y825 Y812">
    <cfRule type="expression" dxfId="2787" priority="13677">
      <formula>IF(RIGHT(TEXT(Y812,"0.#"),1)=".",FALSE,TRUE)</formula>
    </cfRule>
    <cfRule type="expression" dxfId="2786" priority="13678">
      <formula>IF(RIGHT(TEXT(Y812,"0.#"),1)=".",TRUE,FALSE)</formula>
    </cfRule>
  </conditionalFormatting>
  <conditionalFormatting sqref="AU829 AU816">
    <cfRule type="expression" dxfId="2785" priority="13673">
      <formula>IF(RIGHT(TEXT(AU816,"0.#"),1)=".",FALSE,TRUE)</formula>
    </cfRule>
    <cfRule type="expression" dxfId="2784" priority="13674">
      <formula>IF(RIGHT(TEXT(AU816,"0.#"),1)=".",TRUE,FALSE)</formula>
    </cfRule>
  </conditionalFormatting>
  <conditionalFormatting sqref="AU838 AU825 AU812">
    <cfRule type="expression" dxfId="2783" priority="13671">
      <formula>IF(RIGHT(TEXT(AU812,"0.#"),1)=".",FALSE,TRUE)</formula>
    </cfRule>
    <cfRule type="expression" dxfId="2782" priority="13672">
      <formula>IF(RIGHT(TEXT(AU812,"0.#"),1)=".",TRUE,FALSE)</formula>
    </cfRule>
  </conditionalFormatting>
  <conditionalFormatting sqref="AU830:AU837 AU828 AU817:AU824 AU815 AU804:AU811">
    <cfRule type="expression" dxfId="2781" priority="13669">
      <formula>IF(RIGHT(TEXT(AU804,"0.#"),1)=".",FALSE,TRUE)</formula>
    </cfRule>
    <cfRule type="expression" dxfId="2780" priority="13670">
      <formula>IF(RIGHT(TEXT(AU804,"0.#"),1)=".",TRUE,FALSE)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4:AO1044">
    <cfRule type="expression" dxfId="1929" priority="2027">
      <formula>IF(AND(AL1044&gt;=0, RIGHT(TEXT(AL1044,"0.#"),1)&lt;&gt;"."),TRUE,FALSE)</formula>
    </cfRule>
    <cfRule type="expression" dxfId="1928" priority="2028">
      <formula>IF(AND(AL1044&gt;=0, RIGHT(TEXT(AL1044,"0.#"),1)="."),TRUE,FALSE)</formula>
    </cfRule>
    <cfRule type="expression" dxfId="1927" priority="2029">
      <formula>IF(AND(AL1044&lt;0, RIGHT(TEXT(AL1044,"0.#"),1)&lt;&gt;"."),TRUE,FALSE)</formula>
    </cfRule>
    <cfRule type="expression" dxfId="1926" priority="2030">
      <formula>IF(AND(AL1044&lt;0, RIGHT(TEXT(AL1044,"0.#"),1)="."),TRUE,FALSE)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Y790:Y791">
    <cfRule type="expression" dxfId="717" priority="17">
      <formula>IF(RIGHT(TEXT(Y790,"0.#"),1)=".",FALSE,TRUE)</formula>
    </cfRule>
    <cfRule type="expression" dxfId="716" priority="18">
      <formula>IF(RIGHT(TEXT(Y790,"0.#"),1)=".",TRUE,FALSE)</formula>
    </cfRule>
  </conditionalFormatting>
  <conditionalFormatting sqref="AU790:AU791">
    <cfRule type="expression" dxfId="715" priority="15">
      <formula>IF(RIGHT(TEXT(AU790,"0.#"),1)=".",FALSE,TRUE)</formula>
    </cfRule>
    <cfRule type="expression" dxfId="714" priority="16">
      <formula>IF(RIGHT(TEXT(AU790,"0.#"),1)=".",TRUE,FALSE)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945">
    <cfRule type="expression" dxfId="711" priority="11">
      <formula>IF(RIGHT(TEXT(Y945,"0.#"),1)=".",FALSE,TRUE)</formula>
    </cfRule>
    <cfRule type="expression" dxfId="710" priority="12">
      <formula>IF(RIGHT(TEXT(Y945,"0.#"),1)=".",TRUE,FALSE)</formula>
    </cfRule>
  </conditionalFormatting>
  <conditionalFormatting sqref="Y803">
    <cfRule type="expression" dxfId="709" priority="9">
      <formula>IF(RIGHT(TEXT(Y803,"0.#"),1)=".",FALSE,TRUE)</formula>
    </cfRule>
    <cfRule type="expression" dxfId="708" priority="10">
      <formula>IF(RIGHT(TEXT(Y803,"0.#"),1)=".",TRUE,FALSE)</formula>
    </cfRule>
  </conditionalFormatting>
  <conditionalFormatting sqref="AU803">
    <cfRule type="expression" dxfId="707" priority="7">
      <formula>IF(RIGHT(TEXT(AU803,"0.#"),1)=".",FALSE,TRUE)</formula>
    </cfRule>
    <cfRule type="expression" dxfId="706" priority="8">
      <formula>IF(RIGHT(TEXT(AU803,"0.#"),1)=".",TRUE,FALSE)</formula>
    </cfRule>
  </conditionalFormatting>
  <conditionalFormatting sqref="AU802">
    <cfRule type="expression" dxfId="705" priority="5">
      <formula>IF(RIGHT(TEXT(AU802,"0.#"),1)=".",FALSE,TRUE)</formula>
    </cfRule>
    <cfRule type="expression" dxfId="704" priority="6">
      <formula>IF(RIGHT(TEXT(AU802,"0.#"),1)=".",TRUE,FALSE)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58" max="50" man="1"/>
    <brk id="735" max="50" man="1"/>
    <brk id="772" max="50" man="1"/>
    <brk id="941" max="50" man="1"/>
    <brk id="110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9" sqref="G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343</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8"/>
      <c r="Z2" s="829"/>
      <c r="AA2" s="830"/>
      <c r="AB2" s="1032" t="s">
        <v>11</v>
      </c>
      <c r="AC2" s="1033"/>
      <c r="AD2" s="1034"/>
      <c r="AE2" s="1038" t="s">
        <v>384</v>
      </c>
      <c r="AF2" s="1038"/>
      <c r="AG2" s="1038"/>
      <c r="AH2" s="1038"/>
      <c r="AI2" s="1038" t="s">
        <v>406</v>
      </c>
      <c r="AJ2" s="1038"/>
      <c r="AK2" s="1038"/>
      <c r="AL2" s="562"/>
      <c r="AM2" s="1038" t="s">
        <v>503</v>
      </c>
      <c r="AN2" s="1038"/>
      <c r="AO2" s="1038"/>
      <c r="AP2" s="562"/>
      <c r="AQ2" s="158" t="s">
        <v>231</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9"/>
      <c r="Z3" s="1030"/>
      <c r="AA3" s="1031"/>
      <c r="AB3" s="1035"/>
      <c r="AC3" s="1036"/>
      <c r="AD3" s="1037"/>
      <c r="AE3" s="923"/>
      <c r="AF3" s="923"/>
      <c r="AG3" s="923"/>
      <c r="AH3" s="923"/>
      <c r="AI3" s="923"/>
      <c r="AJ3" s="923"/>
      <c r="AK3" s="923"/>
      <c r="AL3" s="413"/>
      <c r="AM3" s="923"/>
      <c r="AN3" s="923"/>
      <c r="AO3" s="923"/>
      <c r="AP3" s="413"/>
      <c r="AQ3" s="199"/>
      <c r="AR3" s="200"/>
      <c r="AS3" s="136" t="s">
        <v>232</v>
      </c>
      <c r="AT3" s="137"/>
      <c r="AU3" s="200"/>
      <c r="AV3" s="200"/>
      <c r="AW3" s="398" t="s">
        <v>179</v>
      </c>
      <c r="AX3" s="399"/>
      <c r="AY3" s="34">
        <f>$AY$2</f>
        <v>0</v>
      </c>
    </row>
    <row r="4" spans="1:51" ht="22.5" customHeight="1" x14ac:dyDescent="0.15">
      <c r="A4" s="403"/>
      <c r="B4" s="401"/>
      <c r="C4" s="401"/>
      <c r="D4" s="401"/>
      <c r="E4" s="401"/>
      <c r="F4" s="402"/>
      <c r="G4" s="569"/>
      <c r="H4" s="1005"/>
      <c r="I4" s="1005"/>
      <c r="J4" s="1005"/>
      <c r="K4" s="1005"/>
      <c r="L4" s="1005"/>
      <c r="M4" s="1005"/>
      <c r="N4" s="1005"/>
      <c r="O4" s="1006"/>
      <c r="P4" s="108"/>
      <c r="Q4" s="1013"/>
      <c r="R4" s="1013"/>
      <c r="S4" s="1013"/>
      <c r="T4" s="1013"/>
      <c r="U4" s="1013"/>
      <c r="V4" s="1013"/>
      <c r="W4" s="1013"/>
      <c r="X4" s="1014"/>
      <c r="Y4" s="1023" t="s">
        <v>12</v>
      </c>
      <c r="Z4" s="1024"/>
      <c r="AA4" s="1025"/>
      <c r="AB4" s="466"/>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52" t="s">
        <v>54</v>
      </c>
      <c r="Z5" s="1020"/>
      <c r="AA5" s="1021"/>
      <c r="AB5" s="528"/>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343</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8"/>
      <c r="Z9" s="829"/>
      <c r="AA9" s="830"/>
      <c r="AB9" s="1032" t="s">
        <v>11</v>
      </c>
      <c r="AC9" s="1033"/>
      <c r="AD9" s="1034"/>
      <c r="AE9" s="1038" t="s">
        <v>384</v>
      </c>
      <c r="AF9" s="1038"/>
      <c r="AG9" s="1038"/>
      <c r="AH9" s="1038"/>
      <c r="AI9" s="1038" t="s">
        <v>406</v>
      </c>
      <c r="AJ9" s="1038"/>
      <c r="AK9" s="1038"/>
      <c r="AL9" s="562"/>
      <c r="AM9" s="1038" t="s">
        <v>503</v>
      </c>
      <c r="AN9" s="1038"/>
      <c r="AO9" s="1038"/>
      <c r="AP9" s="562"/>
      <c r="AQ9" s="158" t="s">
        <v>231</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9"/>
      <c r="Z10" s="1030"/>
      <c r="AA10" s="1031"/>
      <c r="AB10" s="1035"/>
      <c r="AC10" s="1036"/>
      <c r="AD10" s="1037"/>
      <c r="AE10" s="923"/>
      <c r="AF10" s="923"/>
      <c r="AG10" s="923"/>
      <c r="AH10" s="923"/>
      <c r="AI10" s="923"/>
      <c r="AJ10" s="923"/>
      <c r="AK10" s="923"/>
      <c r="AL10" s="413"/>
      <c r="AM10" s="923"/>
      <c r="AN10" s="923"/>
      <c r="AO10" s="923"/>
      <c r="AP10" s="413"/>
      <c r="AQ10" s="199"/>
      <c r="AR10" s="200"/>
      <c r="AS10" s="136" t="s">
        <v>232</v>
      </c>
      <c r="AT10" s="137"/>
      <c r="AU10" s="200"/>
      <c r="AV10" s="200"/>
      <c r="AW10" s="398" t="s">
        <v>179</v>
      </c>
      <c r="AX10" s="399"/>
      <c r="AY10" s="34">
        <f>$AY$9</f>
        <v>0</v>
      </c>
    </row>
    <row r="11" spans="1:51" ht="22.5" customHeight="1" x14ac:dyDescent="0.15">
      <c r="A11" s="403"/>
      <c r="B11" s="401"/>
      <c r="C11" s="401"/>
      <c r="D11" s="401"/>
      <c r="E11" s="401"/>
      <c r="F11" s="402"/>
      <c r="G11" s="569"/>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6"/>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52" t="s">
        <v>54</v>
      </c>
      <c r="Z12" s="1020"/>
      <c r="AA12" s="1021"/>
      <c r="AB12" s="528"/>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343</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8"/>
      <c r="Z16" s="829"/>
      <c r="AA16" s="830"/>
      <c r="AB16" s="1032" t="s">
        <v>11</v>
      </c>
      <c r="AC16" s="1033"/>
      <c r="AD16" s="1034"/>
      <c r="AE16" s="1038" t="s">
        <v>384</v>
      </c>
      <c r="AF16" s="1038"/>
      <c r="AG16" s="1038"/>
      <c r="AH16" s="1038"/>
      <c r="AI16" s="1038" t="s">
        <v>406</v>
      </c>
      <c r="AJ16" s="1038"/>
      <c r="AK16" s="1038"/>
      <c r="AL16" s="562"/>
      <c r="AM16" s="1038" t="s">
        <v>503</v>
      </c>
      <c r="AN16" s="1038"/>
      <c r="AO16" s="1038"/>
      <c r="AP16" s="562"/>
      <c r="AQ16" s="158" t="s">
        <v>231</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9"/>
      <c r="Z17" s="1030"/>
      <c r="AA17" s="1031"/>
      <c r="AB17" s="1035"/>
      <c r="AC17" s="1036"/>
      <c r="AD17" s="1037"/>
      <c r="AE17" s="923"/>
      <c r="AF17" s="923"/>
      <c r="AG17" s="923"/>
      <c r="AH17" s="923"/>
      <c r="AI17" s="923"/>
      <c r="AJ17" s="923"/>
      <c r="AK17" s="923"/>
      <c r="AL17" s="413"/>
      <c r="AM17" s="923"/>
      <c r="AN17" s="923"/>
      <c r="AO17" s="923"/>
      <c r="AP17" s="413"/>
      <c r="AQ17" s="199"/>
      <c r="AR17" s="200"/>
      <c r="AS17" s="136" t="s">
        <v>232</v>
      </c>
      <c r="AT17" s="137"/>
      <c r="AU17" s="200"/>
      <c r="AV17" s="200"/>
      <c r="AW17" s="398" t="s">
        <v>179</v>
      </c>
      <c r="AX17" s="399"/>
      <c r="AY17" s="34">
        <f>$AY$16</f>
        <v>0</v>
      </c>
    </row>
    <row r="18" spans="1:51" ht="22.5" customHeight="1" x14ac:dyDescent="0.15">
      <c r="A18" s="403"/>
      <c r="B18" s="401"/>
      <c r="C18" s="401"/>
      <c r="D18" s="401"/>
      <c r="E18" s="401"/>
      <c r="F18" s="402"/>
      <c r="G18" s="569"/>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6"/>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52" t="s">
        <v>54</v>
      </c>
      <c r="Z19" s="1020"/>
      <c r="AA19" s="1021"/>
      <c r="AB19" s="528"/>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343</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8"/>
      <c r="Z23" s="829"/>
      <c r="AA23" s="830"/>
      <c r="AB23" s="1032" t="s">
        <v>11</v>
      </c>
      <c r="AC23" s="1033"/>
      <c r="AD23" s="1034"/>
      <c r="AE23" s="1038" t="s">
        <v>384</v>
      </c>
      <c r="AF23" s="1038"/>
      <c r="AG23" s="1038"/>
      <c r="AH23" s="1038"/>
      <c r="AI23" s="1038" t="s">
        <v>406</v>
      </c>
      <c r="AJ23" s="1038"/>
      <c r="AK23" s="1038"/>
      <c r="AL23" s="562"/>
      <c r="AM23" s="1038" t="s">
        <v>503</v>
      </c>
      <c r="AN23" s="1038"/>
      <c r="AO23" s="1038"/>
      <c r="AP23" s="562"/>
      <c r="AQ23" s="158" t="s">
        <v>231</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9"/>
      <c r="Z24" s="1030"/>
      <c r="AA24" s="1031"/>
      <c r="AB24" s="1035"/>
      <c r="AC24" s="1036"/>
      <c r="AD24" s="1037"/>
      <c r="AE24" s="923"/>
      <c r="AF24" s="923"/>
      <c r="AG24" s="923"/>
      <c r="AH24" s="923"/>
      <c r="AI24" s="923"/>
      <c r="AJ24" s="923"/>
      <c r="AK24" s="923"/>
      <c r="AL24" s="413"/>
      <c r="AM24" s="923"/>
      <c r="AN24" s="923"/>
      <c r="AO24" s="923"/>
      <c r="AP24" s="413"/>
      <c r="AQ24" s="199"/>
      <c r="AR24" s="200"/>
      <c r="AS24" s="136" t="s">
        <v>232</v>
      </c>
      <c r="AT24" s="137"/>
      <c r="AU24" s="200"/>
      <c r="AV24" s="200"/>
      <c r="AW24" s="398" t="s">
        <v>179</v>
      </c>
      <c r="AX24" s="399"/>
      <c r="AY24" s="34">
        <f>$AY$23</f>
        <v>0</v>
      </c>
    </row>
    <row r="25" spans="1:51" ht="22.5" customHeight="1" x14ac:dyDescent="0.15">
      <c r="A25" s="403"/>
      <c r="B25" s="401"/>
      <c r="C25" s="401"/>
      <c r="D25" s="401"/>
      <c r="E25" s="401"/>
      <c r="F25" s="402"/>
      <c r="G25" s="569"/>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6"/>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52" t="s">
        <v>54</v>
      </c>
      <c r="Z26" s="1020"/>
      <c r="AA26" s="1021"/>
      <c r="AB26" s="528"/>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343</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8"/>
      <c r="Z30" s="829"/>
      <c r="AA30" s="830"/>
      <c r="AB30" s="1032" t="s">
        <v>11</v>
      </c>
      <c r="AC30" s="1033"/>
      <c r="AD30" s="1034"/>
      <c r="AE30" s="1038" t="s">
        <v>384</v>
      </c>
      <c r="AF30" s="1038"/>
      <c r="AG30" s="1038"/>
      <c r="AH30" s="1038"/>
      <c r="AI30" s="1038" t="s">
        <v>406</v>
      </c>
      <c r="AJ30" s="1038"/>
      <c r="AK30" s="1038"/>
      <c r="AL30" s="562"/>
      <c r="AM30" s="1038" t="s">
        <v>503</v>
      </c>
      <c r="AN30" s="1038"/>
      <c r="AO30" s="1038"/>
      <c r="AP30" s="562"/>
      <c r="AQ30" s="158" t="s">
        <v>231</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9"/>
      <c r="Z31" s="1030"/>
      <c r="AA31" s="1031"/>
      <c r="AB31" s="1035"/>
      <c r="AC31" s="1036"/>
      <c r="AD31" s="1037"/>
      <c r="AE31" s="923"/>
      <c r="AF31" s="923"/>
      <c r="AG31" s="923"/>
      <c r="AH31" s="923"/>
      <c r="AI31" s="923"/>
      <c r="AJ31" s="923"/>
      <c r="AK31" s="923"/>
      <c r="AL31" s="413"/>
      <c r="AM31" s="923"/>
      <c r="AN31" s="923"/>
      <c r="AO31" s="923"/>
      <c r="AP31" s="413"/>
      <c r="AQ31" s="199"/>
      <c r="AR31" s="200"/>
      <c r="AS31" s="136" t="s">
        <v>232</v>
      </c>
      <c r="AT31" s="137"/>
      <c r="AU31" s="200"/>
      <c r="AV31" s="200"/>
      <c r="AW31" s="398" t="s">
        <v>179</v>
      </c>
      <c r="AX31" s="399"/>
      <c r="AY31" s="34">
        <f>$AY$30</f>
        <v>0</v>
      </c>
    </row>
    <row r="32" spans="1:51" ht="22.5" customHeight="1" x14ac:dyDescent="0.15">
      <c r="A32" s="403"/>
      <c r="B32" s="401"/>
      <c r="C32" s="401"/>
      <c r="D32" s="401"/>
      <c r="E32" s="401"/>
      <c r="F32" s="402"/>
      <c r="G32" s="569"/>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6"/>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52" t="s">
        <v>54</v>
      </c>
      <c r="Z33" s="1020"/>
      <c r="AA33" s="1021"/>
      <c r="AB33" s="528"/>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343</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8"/>
      <c r="Z37" s="829"/>
      <c r="AA37" s="830"/>
      <c r="AB37" s="1032" t="s">
        <v>11</v>
      </c>
      <c r="AC37" s="1033"/>
      <c r="AD37" s="1034"/>
      <c r="AE37" s="1038" t="s">
        <v>384</v>
      </c>
      <c r="AF37" s="1038"/>
      <c r="AG37" s="1038"/>
      <c r="AH37" s="1038"/>
      <c r="AI37" s="1038" t="s">
        <v>406</v>
      </c>
      <c r="AJ37" s="1038"/>
      <c r="AK37" s="1038"/>
      <c r="AL37" s="562"/>
      <c r="AM37" s="1038" t="s">
        <v>503</v>
      </c>
      <c r="AN37" s="1038"/>
      <c r="AO37" s="1038"/>
      <c r="AP37" s="562"/>
      <c r="AQ37" s="158" t="s">
        <v>231</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9"/>
      <c r="Z38" s="1030"/>
      <c r="AA38" s="1031"/>
      <c r="AB38" s="1035"/>
      <c r="AC38" s="1036"/>
      <c r="AD38" s="1037"/>
      <c r="AE38" s="923"/>
      <c r="AF38" s="923"/>
      <c r="AG38" s="923"/>
      <c r="AH38" s="923"/>
      <c r="AI38" s="923"/>
      <c r="AJ38" s="923"/>
      <c r="AK38" s="923"/>
      <c r="AL38" s="413"/>
      <c r="AM38" s="923"/>
      <c r="AN38" s="923"/>
      <c r="AO38" s="923"/>
      <c r="AP38" s="413"/>
      <c r="AQ38" s="199"/>
      <c r="AR38" s="200"/>
      <c r="AS38" s="136" t="s">
        <v>232</v>
      </c>
      <c r="AT38" s="137"/>
      <c r="AU38" s="200"/>
      <c r="AV38" s="200"/>
      <c r="AW38" s="398" t="s">
        <v>179</v>
      </c>
      <c r="AX38" s="399"/>
      <c r="AY38" s="34">
        <f>$AY$37</f>
        <v>0</v>
      </c>
    </row>
    <row r="39" spans="1:51" ht="22.5" customHeight="1" x14ac:dyDescent="0.15">
      <c r="A39" s="403"/>
      <c r="B39" s="401"/>
      <c r="C39" s="401"/>
      <c r="D39" s="401"/>
      <c r="E39" s="401"/>
      <c r="F39" s="402"/>
      <c r="G39" s="569"/>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6"/>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52" t="s">
        <v>54</v>
      </c>
      <c r="Z40" s="1020"/>
      <c r="AA40" s="1021"/>
      <c r="AB40" s="528"/>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343</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8"/>
      <c r="Z44" s="829"/>
      <c r="AA44" s="830"/>
      <c r="AB44" s="1032" t="s">
        <v>11</v>
      </c>
      <c r="AC44" s="1033"/>
      <c r="AD44" s="1034"/>
      <c r="AE44" s="1038" t="s">
        <v>384</v>
      </c>
      <c r="AF44" s="1038"/>
      <c r="AG44" s="1038"/>
      <c r="AH44" s="1038"/>
      <c r="AI44" s="1038" t="s">
        <v>406</v>
      </c>
      <c r="AJ44" s="1038"/>
      <c r="AK44" s="1038"/>
      <c r="AL44" s="562"/>
      <c r="AM44" s="1038" t="s">
        <v>503</v>
      </c>
      <c r="AN44" s="1038"/>
      <c r="AO44" s="1038"/>
      <c r="AP44" s="562"/>
      <c r="AQ44" s="158" t="s">
        <v>231</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9"/>
      <c r="Z45" s="1030"/>
      <c r="AA45" s="1031"/>
      <c r="AB45" s="1035"/>
      <c r="AC45" s="1036"/>
      <c r="AD45" s="1037"/>
      <c r="AE45" s="923"/>
      <c r="AF45" s="923"/>
      <c r="AG45" s="923"/>
      <c r="AH45" s="923"/>
      <c r="AI45" s="923"/>
      <c r="AJ45" s="923"/>
      <c r="AK45" s="923"/>
      <c r="AL45" s="413"/>
      <c r="AM45" s="923"/>
      <c r="AN45" s="923"/>
      <c r="AO45" s="923"/>
      <c r="AP45" s="413"/>
      <c r="AQ45" s="199"/>
      <c r="AR45" s="200"/>
      <c r="AS45" s="136" t="s">
        <v>232</v>
      </c>
      <c r="AT45" s="137"/>
      <c r="AU45" s="200"/>
      <c r="AV45" s="200"/>
      <c r="AW45" s="398" t="s">
        <v>179</v>
      </c>
      <c r="AX45" s="399"/>
      <c r="AY45" s="34">
        <f>$AY$44</f>
        <v>0</v>
      </c>
    </row>
    <row r="46" spans="1:51" ht="22.5" customHeight="1" x14ac:dyDescent="0.15">
      <c r="A46" s="403"/>
      <c r="B46" s="401"/>
      <c r="C46" s="401"/>
      <c r="D46" s="401"/>
      <c r="E46" s="401"/>
      <c r="F46" s="402"/>
      <c r="G46" s="569"/>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6"/>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52" t="s">
        <v>54</v>
      </c>
      <c r="Z47" s="1020"/>
      <c r="AA47" s="1021"/>
      <c r="AB47" s="528"/>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343</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8"/>
      <c r="Z51" s="829"/>
      <c r="AA51" s="830"/>
      <c r="AB51" s="562" t="s">
        <v>11</v>
      </c>
      <c r="AC51" s="1033"/>
      <c r="AD51" s="1034"/>
      <c r="AE51" s="1038" t="s">
        <v>384</v>
      </c>
      <c r="AF51" s="1038"/>
      <c r="AG51" s="1038"/>
      <c r="AH51" s="1038"/>
      <c r="AI51" s="1038" t="s">
        <v>406</v>
      </c>
      <c r="AJ51" s="1038"/>
      <c r="AK51" s="1038"/>
      <c r="AL51" s="562"/>
      <c r="AM51" s="1038" t="s">
        <v>503</v>
      </c>
      <c r="AN51" s="1038"/>
      <c r="AO51" s="1038"/>
      <c r="AP51" s="562"/>
      <c r="AQ51" s="158" t="s">
        <v>231</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9"/>
      <c r="Z52" s="1030"/>
      <c r="AA52" s="1031"/>
      <c r="AB52" s="1035"/>
      <c r="AC52" s="1036"/>
      <c r="AD52" s="1037"/>
      <c r="AE52" s="923"/>
      <c r="AF52" s="923"/>
      <c r="AG52" s="923"/>
      <c r="AH52" s="923"/>
      <c r="AI52" s="923"/>
      <c r="AJ52" s="923"/>
      <c r="AK52" s="923"/>
      <c r="AL52" s="413"/>
      <c r="AM52" s="923"/>
      <c r="AN52" s="923"/>
      <c r="AO52" s="923"/>
      <c r="AP52" s="413"/>
      <c r="AQ52" s="199"/>
      <c r="AR52" s="200"/>
      <c r="AS52" s="136" t="s">
        <v>232</v>
      </c>
      <c r="AT52" s="137"/>
      <c r="AU52" s="200"/>
      <c r="AV52" s="200"/>
      <c r="AW52" s="398" t="s">
        <v>179</v>
      </c>
      <c r="AX52" s="399"/>
      <c r="AY52" s="34">
        <f>$AY$51</f>
        <v>0</v>
      </c>
    </row>
    <row r="53" spans="1:51" ht="22.5" customHeight="1" x14ac:dyDescent="0.15">
      <c r="A53" s="403"/>
      <c r="B53" s="401"/>
      <c r="C53" s="401"/>
      <c r="D53" s="401"/>
      <c r="E53" s="401"/>
      <c r="F53" s="402"/>
      <c r="G53" s="569"/>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6"/>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52" t="s">
        <v>54</v>
      </c>
      <c r="Z54" s="1020"/>
      <c r="AA54" s="1021"/>
      <c r="AB54" s="528"/>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343</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8"/>
      <c r="Z58" s="829"/>
      <c r="AA58" s="830"/>
      <c r="AB58" s="1032" t="s">
        <v>11</v>
      </c>
      <c r="AC58" s="1033"/>
      <c r="AD58" s="1034"/>
      <c r="AE58" s="1038" t="s">
        <v>384</v>
      </c>
      <c r="AF58" s="1038"/>
      <c r="AG58" s="1038"/>
      <c r="AH58" s="1038"/>
      <c r="AI58" s="1038" t="s">
        <v>406</v>
      </c>
      <c r="AJ58" s="1038"/>
      <c r="AK58" s="1038"/>
      <c r="AL58" s="562"/>
      <c r="AM58" s="1038" t="s">
        <v>503</v>
      </c>
      <c r="AN58" s="1038"/>
      <c r="AO58" s="1038"/>
      <c r="AP58" s="562"/>
      <c r="AQ58" s="158" t="s">
        <v>231</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9"/>
      <c r="Z59" s="1030"/>
      <c r="AA59" s="1031"/>
      <c r="AB59" s="1035"/>
      <c r="AC59" s="1036"/>
      <c r="AD59" s="1037"/>
      <c r="AE59" s="923"/>
      <c r="AF59" s="923"/>
      <c r="AG59" s="923"/>
      <c r="AH59" s="923"/>
      <c r="AI59" s="923"/>
      <c r="AJ59" s="923"/>
      <c r="AK59" s="923"/>
      <c r="AL59" s="413"/>
      <c r="AM59" s="923"/>
      <c r="AN59" s="923"/>
      <c r="AO59" s="923"/>
      <c r="AP59" s="413"/>
      <c r="AQ59" s="199"/>
      <c r="AR59" s="200"/>
      <c r="AS59" s="136" t="s">
        <v>232</v>
      </c>
      <c r="AT59" s="137"/>
      <c r="AU59" s="200"/>
      <c r="AV59" s="200"/>
      <c r="AW59" s="398" t="s">
        <v>179</v>
      </c>
      <c r="AX59" s="399"/>
      <c r="AY59" s="34">
        <f>$AY$58</f>
        <v>0</v>
      </c>
    </row>
    <row r="60" spans="1:51" ht="22.5" customHeight="1" x14ac:dyDescent="0.15">
      <c r="A60" s="403"/>
      <c r="B60" s="401"/>
      <c r="C60" s="401"/>
      <c r="D60" s="401"/>
      <c r="E60" s="401"/>
      <c r="F60" s="402"/>
      <c r="G60" s="569"/>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6"/>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52" t="s">
        <v>54</v>
      </c>
      <c r="Z61" s="1020"/>
      <c r="AA61" s="1021"/>
      <c r="AB61" s="528"/>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343</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8"/>
      <c r="Z65" s="829"/>
      <c r="AA65" s="830"/>
      <c r="AB65" s="1032" t="s">
        <v>11</v>
      </c>
      <c r="AC65" s="1033"/>
      <c r="AD65" s="1034"/>
      <c r="AE65" s="1038" t="s">
        <v>384</v>
      </c>
      <c r="AF65" s="1038"/>
      <c r="AG65" s="1038"/>
      <c r="AH65" s="1038"/>
      <c r="AI65" s="1038" t="s">
        <v>406</v>
      </c>
      <c r="AJ65" s="1038"/>
      <c r="AK65" s="1038"/>
      <c r="AL65" s="562"/>
      <c r="AM65" s="1038" t="s">
        <v>503</v>
      </c>
      <c r="AN65" s="1038"/>
      <c r="AO65" s="1038"/>
      <c r="AP65" s="562"/>
      <c r="AQ65" s="158" t="s">
        <v>231</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9"/>
      <c r="Z66" s="1030"/>
      <c r="AA66" s="1031"/>
      <c r="AB66" s="1035"/>
      <c r="AC66" s="1036"/>
      <c r="AD66" s="1037"/>
      <c r="AE66" s="923"/>
      <c r="AF66" s="923"/>
      <c r="AG66" s="923"/>
      <c r="AH66" s="923"/>
      <c r="AI66" s="923"/>
      <c r="AJ66" s="923"/>
      <c r="AK66" s="923"/>
      <c r="AL66" s="413"/>
      <c r="AM66" s="923"/>
      <c r="AN66" s="923"/>
      <c r="AO66" s="923"/>
      <c r="AP66" s="413"/>
      <c r="AQ66" s="199"/>
      <c r="AR66" s="200"/>
      <c r="AS66" s="136" t="s">
        <v>232</v>
      </c>
      <c r="AT66" s="137"/>
      <c r="AU66" s="200"/>
      <c r="AV66" s="200"/>
      <c r="AW66" s="398" t="s">
        <v>179</v>
      </c>
      <c r="AX66" s="399"/>
      <c r="AY66" s="34">
        <f>$AY$65</f>
        <v>0</v>
      </c>
    </row>
    <row r="67" spans="1:51" ht="22.5" customHeight="1" x14ac:dyDescent="0.15">
      <c r="A67" s="403"/>
      <c r="B67" s="401"/>
      <c r="C67" s="401"/>
      <c r="D67" s="401"/>
      <c r="E67" s="401"/>
      <c r="F67" s="402"/>
      <c r="G67" s="569"/>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6"/>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52" t="s">
        <v>54</v>
      </c>
      <c r="Z68" s="1020"/>
      <c r="AA68" s="1021"/>
      <c r="AB68" s="528"/>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52" t="s">
        <v>13</v>
      </c>
      <c r="Z69" s="1020"/>
      <c r="AA69" s="1021"/>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5" sqref="G5:K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9" t="s">
        <v>360</v>
      </c>
      <c r="H2" s="600"/>
      <c r="I2" s="600"/>
      <c r="J2" s="600"/>
      <c r="K2" s="600"/>
      <c r="L2" s="600"/>
      <c r="M2" s="600"/>
      <c r="N2" s="600"/>
      <c r="O2" s="600"/>
      <c r="P2" s="600"/>
      <c r="Q2" s="600"/>
      <c r="R2" s="600"/>
      <c r="S2" s="600"/>
      <c r="T2" s="600"/>
      <c r="U2" s="600"/>
      <c r="V2" s="600"/>
      <c r="W2" s="600"/>
      <c r="X2" s="600"/>
      <c r="Y2" s="600"/>
      <c r="Z2" s="600"/>
      <c r="AA2" s="600"/>
      <c r="AB2" s="601"/>
      <c r="AC2" s="599" t="s">
        <v>362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5" t="s">
        <v>17</v>
      </c>
      <c r="H3" s="672"/>
      <c r="I3" s="672"/>
      <c r="J3" s="672"/>
      <c r="K3" s="672"/>
      <c r="L3" s="671" t="s">
        <v>18</v>
      </c>
      <c r="M3" s="672"/>
      <c r="N3" s="672"/>
      <c r="O3" s="672"/>
      <c r="P3" s="672"/>
      <c r="Q3" s="672"/>
      <c r="R3" s="672"/>
      <c r="S3" s="672"/>
      <c r="T3" s="672"/>
      <c r="U3" s="672"/>
      <c r="V3" s="672"/>
      <c r="W3" s="672"/>
      <c r="X3" s="673"/>
      <c r="Y3" s="657" t="s">
        <v>19</v>
      </c>
      <c r="Z3" s="658"/>
      <c r="AA3" s="658"/>
      <c r="AB3" s="802"/>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8"/>
      <c r="Z4" s="389"/>
      <c r="AA4" s="389"/>
      <c r="AB4" s="390"/>
      <c r="AC4" s="674"/>
      <c r="AD4" s="675"/>
      <c r="AE4" s="675"/>
      <c r="AF4" s="675"/>
      <c r="AG4" s="676"/>
      <c r="AH4" s="668"/>
      <c r="AI4" s="669"/>
      <c r="AJ4" s="669"/>
      <c r="AK4" s="669"/>
      <c r="AL4" s="669"/>
      <c r="AM4" s="669"/>
      <c r="AN4" s="669"/>
      <c r="AO4" s="669"/>
      <c r="AP4" s="669"/>
      <c r="AQ4" s="669"/>
      <c r="AR4" s="669"/>
      <c r="AS4" s="669"/>
      <c r="AT4" s="670"/>
      <c r="AU4" s="388"/>
      <c r="AV4" s="389"/>
      <c r="AW4" s="389"/>
      <c r="AX4" s="839"/>
      <c r="AY4" s="34">
        <f t="shared" ref="AY4:AY14" si="0">$AY$2</f>
        <v>0</v>
      </c>
    </row>
    <row r="5" spans="1:51"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51"/>
      <c r="B15" s="1052"/>
      <c r="C15" s="1052"/>
      <c r="D15" s="1052"/>
      <c r="E15" s="1052"/>
      <c r="F15" s="1053"/>
      <c r="G15" s="599" t="s">
        <v>266</v>
      </c>
      <c r="H15" s="600"/>
      <c r="I15" s="600"/>
      <c r="J15" s="600"/>
      <c r="K15" s="600"/>
      <c r="L15" s="600"/>
      <c r="M15" s="600"/>
      <c r="N15" s="600"/>
      <c r="O15" s="600"/>
      <c r="P15" s="600"/>
      <c r="Q15" s="600"/>
      <c r="R15" s="600"/>
      <c r="S15" s="600"/>
      <c r="T15" s="600"/>
      <c r="U15" s="600"/>
      <c r="V15" s="600"/>
      <c r="W15" s="600"/>
      <c r="X15" s="600"/>
      <c r="Y15" s="600"/>
      <c r="Z15" s="600"/>
      <c r="AA15" s="600"/>
      <c r="AB15" s="601"/>
      <c r="AC15" s="599" t="s">
        <v>267</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51"/>
      <c r="B16" s="1052"/>
      <c r="C16" s="1052"/>
      <c r="D16" s="1052"/>
      <c r="E16" s="1052"/>
      <c r="F16" s="1053"/>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8"/>
      <c r="Z17" s="389"/>
      <c r="AA17" s="389"/>
      <c r="AB17" s="39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839"/>
      <c r="AY17" s="34">
        <f t="shared" ref="AY17:AY27" si="1">$AY$15</f>
        <v>0</v>
      </c>
    </row>
    <row r="18" spans="1:51"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51"/>
      <c r="B28" s="1052"/>
      <c r="C28" s="1052"/>
      <c r="D28" s="1052"/>
      <c r="E28" s="1052"/>
      <c r="F28" s="1053"/>
      <c r="G28" s="599" t="s">
        <v>265</v>
      </c>
      <c r="H28" s="600"/>
      <c r="I28" s="600"/>
      <c r="J28" s="600"/>
      <c r="K28" s="600"/>
      <c r="L28" s="600"/>
      <c r="M28" s="600"/>
      <c r="N28" s="600"/>
      <c r="O28" s="600"/>
      <c r="P28" s="600"/>
      <c r="Q28" s="600"/>
      <c r="R28" s="600"/>
      <c r="S28" s="600"/>
      <c r="T28" s="600"/>
      <c r="U28" s="600"/>
      <c r="V28" s="600"/>
      <c r="W28" s="600"/>
      <c r="X28" s="600"/>
      <c r="Y28" s="600"/>
      <c r="Z28" s="600"/>
      <c r="AA28" s="600"/>
      <c r="AB28" s="601"/>
      <c r="AC28" s="599" t="s">
        <v>268</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51"/>
      <c r="B29" s="1052"/>
      <c r="C29" s="1052"/>
      <c r="D29" s="1052"/>
      <c r="E29" s="1052"/>
      <c r="F29" s="1053"/>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8"/>
      <c r="Z30" s="389"/>
      <c r="AA30" s="389"/>
      <c r="AB30" s="39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839"/>
      <c r="AY30" s="34">
        <f t="shared" ref="AY30:AY40" si="2">$AY$28</f>
        <v>0</v>
      </c>
    </row>
    <row r="31" spans="1:51"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51"/>
      <c r="B41" s="1052"/>
      <c r="C41" s="1052"/>
      <c r="D41" s="1052"/>
      <c r="E41" s="1052"/>
      <c r="F41" s="1053"/>
      <c r="G41" s="599" t="s">
        <v>313</v>
      </c>
      <c r="H41" s="600"/>
      <c r="I41" s="600"/>
      <c r="J41" s="600"/>
      <c r="K41" s="600"/>
      <c r="L41" s="600"/>
      <c r="M41" s="600"/>
      <c r="N41" s="600"/>
      <c r="O41" s="600"/>
      <c r="P41" s="600"/>
      <c r="Q41" s="600"/>
      <c r="R41" s="600"/>
      <c r="S41" s="600"/>
      <c r="T41" s="600"/>
      <c r="U41" s="600"/>
      <c r="V41" s="600"/>
      <c r="W41" s="600"/>
      <c r="X41" s="600"/>
      <c r="Y41" s="600"/>
      <c r="Z41" s="600"/>
      <c r="AA41" s="600"/>
      <c r="AB41" s="601"/>
      <c r="AC41" s="599" t="s">
        <v>181</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51"/>
      <c r="B42" s="1052"/>
      <c r="C42" s="1052"/>
      <c r="D42" s="1052"/>
      <c r="E42" s="1052"/>
      <c r="F42" s="1053"/>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8"/>
      <c r="Z43" s="389"/>
      <c r="AA43" s="389"/>
      <c r="AB43" s="39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839"/>
      <c r="AY43" s="34">
        <f t="shared" ref="AY43:AY53" si="3">$AY$41</f>
        <v>0</v>
      </c>
    </row>
    <row r="44" spans="1:51"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9" t="s">
        <v>182</v>
      </c>
      <c r="H55" s="600"/>
      <c r="I55" s="600"/>
      <c r="J55" s="600"/>
      <c r="K55" s="600"/>
      <c r="L55" s="600"/>
      <c r="M55" s="600"/>
      <c r="N55" s="600"/>
      <c r="O55" s="600"/>
      <c r="P55" s="600"/>
      <c r="Q55" s="600"/>
      <c r="R55" s="600"/>
      <c r="S55" s="600"/>
      <c r="T55" s="600"/>
      <c r="U55" s="600"/>
      <c r="V55" s="600"/>
      <c r="W55" s="600"/>
      <c r="X55" s="600"/>
      <c r="Y55" s="600"/>
      <c r="Z55" s="600"/>
      <c r="AA55" s="600"/>
      <c r="AB55" s="601"/>
      <c r="AC55" s="599" t="s">
        <v>269</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51"/>
      <c r="B56" s="1052"/>
      <c r="C56" s="1052"/>
      <c r="D56" s="1052"/>
      <c r="E56" s="1052"/>
      <c r="F56" s="1053"/>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8"/>
      <c r="Z57" s="389"/>
      <c r="AA57" s="389"/>
      <c r="AB57" s="39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839"/>
      <c r="AY57" s="34">
        <f t="shared" ref="AY57:AY67" si="4">$AY$55</f>
        <v>0</v>
      </c>
    </row>
    <row r="58" spans="1:51"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51"/>
      <c r="B68" s="1052"/>
      <c r="C68" s="1052"/>
      <c r="D68" s="1052"/>
      <c r="E68" s="1052"/>
      <c r="F68" s="1053"/>
      <c r="G68" s="599" t="s">
        <v>270</v>
      </c>
      <c r="H68" s="600"/>
      <c r="I68" s="600"/>
      <c r="J68" s="600"/>
      <c r="K68" s="600"/>
      <c r="L68" s="600"/>
      <c r="M68" s="600"/>
      <c r="N68" s="600"/>
      <c r="O68" s="600"/>
      <c r="P68" s="600"/>
      <c r="Q68" s="600"/>
      <c r="R68" s="600"/>
      <c r="S68" s="600"/>
      <c r="T68" s="600"/>
      <c r="U68" s="600"/>
      <c r="V68" s="600"/>
      <c r="W68" s="600"/>
      <c r="X68" s="600"/>
      <c r="Y68" s="600"/>
      <c r="Z68" s="600"/>
      <c r="AA68" s="600"/>
      <c r="AB68" s="601"/>
      <c r="AC68" s="599" t="s">
        <v>271</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51"/>
      <c r="B69" s="1052"/>
      <c r="C69" s="1052"/>
      <c r="D69" s="1052"/>
      <c r="E69" s="1052"/>
      <c r="F69" s="1053"/>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8"/>
      <c r="Z70" s="389"/>
      <c r="AA70" s="389"/>
      <c r="AB70" s="39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839"/>
      <c r="AY70" s="34">
        <f t="shared" ref="AY70:AY80" si="5">$AY$68</f>
        <v>0</v>
      </c>
    </row>
    <row r="71" spans="1:51"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51"/>
      <c r="B81" s="1052"/>
      <c r="C81" s="1052"/>
      <c r="D81" s="1052"/>
      <c r="E81" s="1052"/>
      <c r="F81" s="1053"/>
      <c r="G81" s="599" t="s">
        <v>272</v>
      </c>
      <c r="H81" s="600"/>
      <c r="I81" s="600"/>
      <c r="J81" s="600"/>
      <c r="K81" s="600"/>
      <c r="L81" s="600"/>
      <c r="M81" s="600"/>
      <c r="N81" s="600"/>
      <c r="O81" s="600"/>
      <c r="P81" s="600"/>
      <c r="Q81" s="600"/>
      <c r="R81" s="600"/>
      <c r="S81" s="600"/>
      <c r="T81" s="600"/>
      <c r="U81" s="600"/>
      <c r="V81" s="600"/>
      <c r="W81" s="600"/>
      <c r="X81" s="600"/>
      <c r="Y81" s="600"/>
      <c r="Z81" s="600"/>
      <c r="AA81" s="600"/>
      <c r="AB81" s="601"/>
      <c r="AC81" s="599" t="s">
        <v>273</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51"/>
      <c r="B82" s="1052"/>
      <c r="C82" s="1052"/>
      <c r="D82" s="1052"/>
      <c r="E82" s="1052"/>
      <c r="F82" s="1053"/>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8"/>
      <c r="Z83" s="389"/>
      <c r="AA83" s="389"/>
      <c r="AB83" s="39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839"/>
      <c r="AY83" s="34">
        <f t="shared" ref="AY83:AY93" si="6">$AY$81</f>
        <v>0</v>
      </c>
    </row>
    <row r="84" spans="1:51"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51"/>
      <c r="B94" s="1052"/>
      <c r="C94" s="1052"/>
      <c r="D94" s="1052"/>
      <c r="E94" s="1052"/>
      <c r="F94" s="1053"/>
      <c r="G94" s="599" t="s">
        <v>274</v>
      </c>
      <c r="H94" s="600"/>
      <c r="I94" s="600"/>
      <c r="J94" s="600"/>
      <c r="K94" s="600"/>
      <c r="L94" s="600"/>
      <c r="M94" s="600"/>
      <c r="N94" s="600"/>
      <c r="O94" s="600"/>
      <c r="P94" s="600"/>
      <c r="Q94" s="600"/>
      <c r="R94" s="600"/>
      <c r="S94" s="600"/>
      <c r="T94" s="600"/>
      <c r="U94" s="600"/>
      <c r="V94" s="600"/>
      <c r="W94" s="600"/>
      <c r="X94" s="600"/>
      <c r="Y94" s="600"/>
      <c r="Z94" s="600"/>
      <c r="AA94" s="600"/>
      <c r="AB94" s="601"/>
      <c r="AC94" s="599" t="s">
        <v>183</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51"/>
      <c r="B95" s="1052"/>
      <c r="C95" s="1052"/>
      <c r="D95" s="1052"/>
      <c r="E95" s="1052"/>
      <c r="F95" s="1053"/>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8"/>
      <c r="Z96" s="389"/>
      <c r="AA96" s="389"/>
      <c r="AB96" s="39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839"/>
      <c r="AY96" s="34">
        <f t="shared" ref="AY96:AY106" si="7">$AY$94</f>
        <v>0</v>
      </c>
    </row>
    <row r="97" spans="1:51"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9" t="s">
        <v>184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51"/>
      <c r="B109" s="1052"/>
      <c r="C109" s="1052"/>
      <c r="D109" s="1052"/>
      <c r="E109" s="1052"/>
      <c r="F109" s="1053"/>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39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839"/>
      <c r="AY110" s="34">
        <f t="shared" ref="AY110:AY120" si="8">$AY$108</f>
        <v>0</v>
      </c>
    </row>
    <row r="111" spans="1:51"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51"/>
      <c r="B121" s="1052"/>
      <c r="C121" s="1052"/>
      <c r="D121" s="1052"/>
      <c r="E121" s="1052"/>
      <c r="F121" s="1053"/>
      <c r="G121" s="599" t="s">
        <v>276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51"/>
      <c r="B122" s="1052"/>
      <c r="C122" s="1052"/>
      <c r="D122" s="1052"/>
      <c r="E122" s="1052"/>
      <c r="F122" s="1053"/>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39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839"/>
      <c r="AY123" s="34">
        <f t="shared" ref="AY123:AY133" si="9">$AY$121</f>
        <v>0</v>
      </c>
    </row>
    <row r="124" spans="1:51"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51"/>
      <c r="B134" s="1052"/>
      <c r="C134" s="1052"/>
      <c r="D134" s="1052"/>
      <c r="E134" s="1052"/>
      <c r="F134" s="1053"/>
      <c r="G134" s="599" t="s">
        <v>278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51"/>
      <c r="B135" s="1052"/>
      <c r="C135" s="1052"/>
      <c r="D135" s="1052"/>
      <c r="E135" s="1052"/>
      <c r="F135" s="1053"/>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39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839"/>
      <c r="AY136" s="34">
        <f t="shared" ref="AY136:AY146" si="10">$AY$134</f>
        <v>0</v>
      </c>
    </row>
    <row r="137" spans="1:51"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51"/>
      <c r="B147" s="1052"/>
      <c r="C147" s="1052"/>
      <c r="D147" s="1052"/>
      <c r="E147" s="1052"/>
      <c r="F147" s="1053"/>
      <c r="G147" s="599" t="s">
        <v>280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51"/>
      <c r="B148" s="1052"/>
      <c r="C148" s="1052"/>
      <c r="D148" s="1052"/>
      <c r="E148" s="1052"/>
      <c r="F148" s="1053"/>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39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839"/>
      <c r="AY149" s="34">
        <f t="shared" ref="AY149:AY159" si="11">$AY$147</f>
        <v>0</v>
      </c>
    </row>
    <row r="150" spans="1:51"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9" t="s">
        <v>186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51"/>
      <c r="B162" s="1052"/>
      <c r="C162" s="1052"/>
      <c r="D162" s="1052"/>
      <c r="E162" s="1052"/>
      <c r="F162" s="1053"/>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39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839"/>
      <c r="AY163" s="34">
        <f t="shared" ref="AY163:AY173" si="12">$AY$161</f>
        <v>0</v>
      </c>
    </row>
    <row r="164" spans="1:51"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51"/>
      <c r="B174" s="1052"/>
      <c r="C174" s="1052"/>
      <c r="D174" s="1052"/>
      <c r="E174" s="1052"/>
      <c r="F174" s="1053"/>
      <c r="G174" s="599" t="s">
        <v>282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51"/>
      <c r="B175" s="1052"/>
      <c r="C175" s="1052"/>
      <c r="D175" s="1052"/>
      <c r="E175" s="1052"/>
      <c r="F175" s="1053"/>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39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839"/>
      <c r="AY176" s="34">
        <f t="shared" ref="AY176:AY186" si="13">$AY$174</f>
        <v>0</v>
      </c>
    </row>
    <row r="177" spans="1:51"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51"/>
      <c r="B187" s="1052"/>
      <c r="C187" s="1052"/>
      <c r="D187" s="1052"/>
      <c r="E187" s="1052"/>
      <c r="F187" s="1053"/>
      <c r="G187" s="599" t="s">
        <v>285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51"/>
      <c r="B188" s="1052"/>
      <c r="C188" s="1052"/>
      <c r="D188" s="1052"/>
      <c r="E188" s="1052"/>
      <c r="F188" s="1053"/>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39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839"/>
      <c r="AY189" s="34">
        <f t="shared" ref="AY189:AY199" si="14">$AY$187</f>
        <v>0</v>
      </c>
    </row>
    <row r="190" spans="1:51"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51"/>
      <c r="B200" s="1052"/>
      <c r="C200" s="1052"/>
      <c r="D200" s="1052"/>
      <c r="E200" s="1052"/>
      <c r="F200" s="1053"/>
      <c r="G200" s="599" t="s">
        <v>286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51"/>
      <c r="B201" s="1052"/>
      <c r="C201" s="1052"/>
      <c r="D201" s="1052"/>
      <c r="E201" s="1052"/>
      <c r="F201" s="1053"/>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39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839"/>
      <c r="AY202" s="34">
        <f t="shared" ref="AY202:AY212" si="15">$AY$200</f>
        <v>0</v>
      </c>
    </row>
    <row r="203" spans="1:51"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9" t="s">
        <v>188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51"/>
      <c r="B215" s="1052"/>
      <c r="C215" s="1052"/>
      <c r="D215" s="1052"/>
      <c r="E215" s="1052"/>
      <c r="F215" s="1053"/>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39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839"/>
      <c r="AY216" s="34">
        <f t="shared" ref="AY216:AY226" si="16">$AY$214</f>
        <v>0</v>
      </c>
    </row>
    <row r="217" spans="1:51"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51"/>
      <c r="B227" s="1052"/>
      <c r="C227" s="1052"/>
      <c r="D227" s="1052"/>
      <c r="E227" s="1052"/>
      <c r="F227" s="1053"/>
      <c r="G227" s="599" t="s">
        <v>288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51"/>
      <c r="B228" s="1052"/>
      <c r="C228" s="1052"/>
      <c r="D228" s="1052"/>
      <c r="E228" s="1052"/>
      <c r="F228" s="1053"/>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39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839"/>
      <c r="AY229" s="34">
        <f t="shared" ref="AY229:AY239" si="17">$AY$227</f>
        <v>0</v>
      </c>
    </row>
    <row r="230" spans="1:51"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51"/>
      <c r="B240" s="1052"/>
      <c r="C240" s="1052"/>
      <c r="D240" s="1052"/>
      <c r="E240" s="1052"/>
      <c r="F240" s="1053"/>
      <c r="G240" s="599" t="s">
        <v>290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51"/>
      <c r="B241" s="1052"/>
      <c r="C241" s="1052"/>
      <c r="D241" s="1052"/>
      <c r="E241" s="1052"/>
      <c r="F241" s="1053"/>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39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839"/>
      <c r="AY242" s="34">
        <f t="shared" ref="AY242:AY252" si="18">$AY$240</f>
        <v>0</v>
      </c>
    </row>
    <row r="243" spans="1:51"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51"/>
      <c r="B253" s="1052"/>
      <c r="C253" s="1052"/>
      <c r="D253" s="1052"/>
      <c r="E253" s="1052"/>
      <c r="F253" s="1053"/>
      <c r="G253" s="599" t="s">
        <v>292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51"/>
      <c r="B254" s="1052"/>
      <c r="C254" s="1052"/>
      <c r="D254" s="1052"/>
      <c r="E254" s="1052"/>
      <c r="F254" s="1053"/>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39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839"/>
      <c r="AY255" s="34">
        <f t="shared" ref="AY255:AY265" si="19">$AY$253</f>
        <v>0</v>
      </c>
    </row>
    <row r="256" spans="1:51"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cp:lastPrinted>2021-05-21T02:52:46Z</cp:lastPrinted>
  <dcterms:created xsi:type="dcterms:W3CDTF">2012-03-13T00:50:25Z</dcterms:created>
  <dcterms:modified xsi:type="dcterms:W3CDTF">2021-08-23T11:25:38Z</dcterms:modified>
</cp:coreProperties>
</file>