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３年度☆☆\★作業依頼\会計課\★行政事業レビュー関連\210812 最終公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<sst xmlns="http://schemas.openxmlformats.org/spreadsheetml/2006/main" count="3390" uniqueCount="818">
  <si>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</si>
  <si>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</si>
  <si>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</si>
  <si>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</si>
  <si>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</si>
  <si>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</si>
  <si>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</si>
  <si>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</si>
  <si>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</si>
  <si>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</si>
  <si>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</si>
  <si>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</si>
  <si>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</si>
  <si>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</si>
  <si>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</si>
  <si>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</si>
  <si>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</si>
  <si>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</si>
  <si>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</si>
  <si>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</si>
  <si>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</si>
  <si>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</si>
  <si>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</si>
  <si>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</si>
  <si>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</si>
  <si>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</si>
  <si>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</si>
  <si>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</si>
  <si>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</si>
  <si>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</si>
  <si>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</si>
  <si>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</si>
  <si>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</si>
  <si>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</si>
  <si>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</si>
  <si>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</si>
  <si>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</si>
  <si>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</si>
  <si>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</si>
  <si>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</si>
  <si>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</si>
  <si>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</si>
  <si>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</si>
  <si>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</si>
  <si>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</si>
  <si>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</si>
  <si>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</si>
  <si>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</si>
  <si>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</si>
  <si>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</si>
  <si>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</si>
  <si>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</si>
  <si>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</si>
  <si>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</si>
  <si>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</si>
  <si>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</si>
  <si>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</si>
  <si>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</si>
  <si>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</si>
  <si>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</si>
  <si>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</si>
  <si>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</si>
  <si>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</si>
  <si>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</si>
  <si>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</si>
  <si>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</si>
  <si>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</si>
  <si>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</si>
  <si>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</si>
  <si>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</si>
  <si>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</si>
  <si>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</si>
  <si>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</si>
  <si>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</si>
  <si>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</si>
  <si>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</si>
  <si>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</si>
  <si>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</si>
  <si>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</si>
  <si>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</si>
  <si>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</si>
  <si>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</si>
  <si>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</si>
  <si>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</si>
  <si>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</si>
  <si>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</si>
  <si>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</si>
  <si>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</si>
  <si>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</si>
  <si>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</si>
  <si>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</si>
  <si>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</si>
  <si>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</si>
  <si>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</si>
  <si>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</si>
  <si>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</si>
  <si>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</si>
  <si>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</si>
  <si>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</si>
  <si>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</si>
  <si>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</si>
  <si>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</si>
  <si>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</si>
  <si>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</si>
  <si>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</si>
  <si>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</si>
  <si>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</si>
  <si>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</si>
  <si>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</si>
  <si>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</si>
  <si>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</si>
  <si>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</si>
  <si>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</si>
  <si>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</si>
  <si>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</si>
  <si>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</si>
  <si>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</si>
  <si>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</si>
  <si>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</si>
  <si>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</si>
  <si>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</si>
  <si>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</si>
  <si>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</si>
  <si>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</si>
  <si>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</si>
  <si>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</si>
  <si>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</si>
  <si>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</si>
  <si>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</si>
  <si>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</si>
  <si>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</si>
  <si>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</si>
  <si>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</si>
  <si>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</si>
  <si>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</si>
  <si>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</si>
  <si>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</si>
  <si>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</si>
  <si>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</si>
  <si>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</si>
  <si>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</si>
  <si>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</si>
  <si>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</si>
  <si>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</si>
  <si>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</si>
  <si>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</si>
  <si>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</si>
  <si>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</si>
  <si>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</si>
  <si>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</si>
  <si>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</si>
  <si>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</si>
  <si>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</si>
  <si>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</si>
  <si>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</si>
  <si>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</si>
  <si>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</si>
  <si>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</si>
  <si>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</si>
  <si>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</si>
  <si>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</si>
  <si>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</si>
  <si>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</si>
  <si>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</si>
  <si>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</si>
  <si>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</si>
  <si>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</si>
  <si>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</si>
  <si>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</si>
  <si>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</si>
  <si>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</si>
  <si>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</si>
  <si>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</si>
  <si>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</si>
  <si>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</si>
  <si>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</si>
  <si>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</si>
  <si>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</si>
  <si>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</si>
  <si>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</si>
  <si>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</si>
  <si>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</si>
  <si>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</si>
  <si>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</si>
  <si>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</si>
  <si>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</si>
  <si>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</si>
  <si>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</si>
  <si>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</si>
  <si>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</si>
  <si>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</si>
  <si>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</si>
  <si>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</si>
  <si>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</si>
  <si>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</si>
  <si>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</si>
  <si>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</si>
  <si>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</si>
  <si>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</si>
  <si>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</si>
  <si>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</si>
  <si>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</si>
  <si>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</si>
  <si>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</si>
  <si>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</si>
  <si>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</si>
  <si>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</si>
  <si>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</si>
  <si>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</si>
  <si>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</si>
  <si>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</si>
  <si>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</si>
  <si>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</si>
  <si>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</si>
  <si>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</si>
  <si>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</si>
  <si>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</si>
  <si>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</si>
  <si>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</si>
  <si>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</si>
  <si>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</si>
  <si>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</si>
  <si>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</si>
  <si>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</si>
  <si>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</si>
  <si>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</si>
  <si>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</si>
  <si>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</si>
  <si>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</si>
  <si>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</si>
  <si>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</si>
  <si>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</si>
  <si>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</si>
  <si>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</si>
  <si>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</si>
  <si>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</si>
  <si>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</si>
  <si>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</si>
  <si>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</si>
  <si>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</si>
  <si>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</si>
  <si>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</si>
  <si>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</si>
  <si>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</si>
  <si>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</si>
  <si>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</si>
  <si>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</si>
  <si>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</si>
  <si>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</si>
  <si>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</si>
  <si>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</si>
  <si>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</si>
  <si>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</si>
  <si>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</si>
  <si>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</si>
  <si>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</si>
  <si>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</si>
  <si>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</si>
  <si>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</si>
  <si>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</si>
  <si>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</si>
  <si>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</si>
  <si>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</si>
  <si>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</si>
  <si>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</si>
  <si>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</si>
  <si>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</si>
  <si>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</si>
  <si>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</si>
  <si>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</si>
  <si>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</si>
  <si>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</si>
  <si>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</si>
  <si>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</si>
  <si>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</si>
  <si>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</si>
  <si>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</si>
  <si>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</si>
  <si>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</si>
  <si>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</si>
  <si>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</si>
  <si>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</si>
  <si>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</si>
  <si>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</si>
  <si>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</si>
  <si>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</si>
  <si>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</si>
  <si>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</si>
  <si>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</si>
  <si>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</si>
  <si>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</si>
  <si>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</si>
  <si>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</si>
  <si>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</si>
  <si>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</si>
  <si>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</si>
  <si>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</si>
  <si>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</si>
  <si>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</si>
  <si>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</si>
  <si>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</si>
  <si>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</si>
  <si>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</si>
  <si>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</si>
  <si>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</si>
  <si>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</si>
  <si>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</si>
  <si>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</si>
  <si>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</si>
  <si>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</si>
  <si>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</si>
  <si>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</si>
  <si>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</si>
  <si>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</si>
  <si>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</si>
  <si>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</si>
  <si>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</si>
  <si>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</si>
  <si>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</si>
  <si>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</si>
  <si>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</si>
  <si>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</si>
  <si>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</si>
  <si>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</si>
  <si>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</si>
  <si>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</si>
  <si>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</si>
  <si>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</si>
  <si>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</si>
  <si>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</si>
  <si>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</si>
  <si>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</si>
  <si>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</si>
  <si>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</si>
  <si>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</si>
  <si>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</si>
  <si>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</si>
  <si>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</si>
  <si>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</si>
  <si>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</si>
  <si>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</si>
  <si>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</si>
  <si>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</si>
  <si>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</si>
  <si>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</si>
  <si>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</si>
  <si>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</si>
  <si>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</si>
  <si>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</si>
  <si>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</si>
  <si>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</si>
  <si>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</si>
  <si>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</si>
  <si>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</si>
  <si>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</si>
  <si>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</si>
  <si>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</si>
  <si>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</si>
  <si>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</si>
  <si>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</si>
  <si>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</si>
  <si>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</si>
  <si>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</si>
  <si>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</si>
  <si>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</si>
  <si>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</si>
  <si>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</si>
  <si>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</si>
  <si>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</si>
  <si>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</si>
  <si>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</si>
  <si>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</si>
  <si>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</si>
  <si>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</si>
  <si>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</si>
  <si>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</si>
  <si>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</si>
  <si>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</si>
  <si>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</si>
  <si>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</si>
  <si>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</si>
  <si>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</si>
  <si>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</si>
  <si>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</si>
  <si>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</si>
  <si>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</si>
  <si>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</si>
  <si>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</si>
  <si>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</si>
  <si>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</si>
  <si>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</si>
  <si>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</si>
  <si>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</si>
  <si>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</si>
  <si>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</si>
  <si>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</si>
  <si>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</si>
  <si>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</si>
  <si>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</si>
  <si>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</si>
  <si>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</si>
  <si>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</si>
  <si>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</si>
  <si>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</si>
  <si>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</si>
  <si>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</si>
  <si>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</si>
  <si>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</si>
  <si>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</si>
  <si>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</si>
  <si>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</si>
  <si>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</si>
  <si>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</si>
  <si>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</si>
  <si>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</si>
  <si>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</si>
  <si>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</si>
  <si>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</si>
  <si>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</si>
  <si>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</si>
  <si>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</si>
  <si>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</si>
  <si>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</si>
  <si>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</si>
  <si>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</si>
  <si>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</si>
  <si>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</si>
  <si>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</si>
  <si>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</si>
  <si>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</si>
  <si>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</si>
  <si>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</si>
  <si>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</si>
  <si>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</si>
  <si>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</si>
  <si>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</si>
  <si>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</si>
  <si>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</si>
  <si>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</si>
  <si>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</si>
  <si>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</si>
  <si>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</si>
  <si>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</si>
  <si>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</si>
  <si>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</si>
  <si>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</si>
  <si>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</si>
  <si>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</si>
  <si>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</si>
  <si>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</si>
  <si>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</si>
  <si>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</si>
  <si>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</si>
  <si>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</si>
  <si>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</si>
  <si>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</si>
  <si>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</si>
  <si>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</si>
  <si>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</si>
  <si>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</si>
  <si>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</si>
  <si>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</si>
  <si>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</si>
  <si>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</si>
  <si>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</si>
  <si>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</si>
  <si>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</si>
  <si>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</si>
  <si>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</si>
  <si>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</si>
  <si>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</si>
  <si>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</si>
  <si>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</si>
  <si>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</si>
  <si>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</si>
  <si>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</si>
  <si>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</si>
  <si>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</si>
  <si>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</si>
  <si>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</si>
  <si>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</si>
  <si>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</si>
  <si>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</si>
  <si>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</si>
  <si>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</si>
  <si>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</si>
  <si>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</si>
  <si>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</si>
  <si>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</si>
  <si>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</si>
  <si>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</si>
  <si>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</si>
  <si>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</si>
  <si>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</si>
  <si>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</si>
  <si>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</si>
  <si>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</si>
  <si>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</si>
  <si>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</si>
  <si>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</si>
  <si>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</si>
  <si>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</si>
  <si>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</si>
  <si>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</si>
  <si>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</si>
  <si>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</si>
  <si>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</si>
  <si>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</si>
  <si>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</si>
  <si>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</si>
  <si>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</si>
  <si>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</si>
  <si>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</si>
  <si>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</si>
  <si>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</si>
  <si>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</si>
  <si>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</si>
  <si>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</si>
  <si>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</si>
  <si>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</si>
  <si>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</si>
  <si>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</si>
  <si>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</si>
  <si>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</si>
  <si>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</si>
  <si>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</si>
  <si>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</si>
  <si>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</si>
  <si>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</si>
  <si>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</si>
  <si>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</si>
  <si>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</si>
  <si>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</si>
  <si>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</si>
  <si>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</si>
  <si>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</si>
  <si>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</si>
  <si>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</si>
  <si>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</si>
  <si>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</si>
  <si>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</si>
  <si>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</si>
  <si>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</si>
  <si>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</si>
  <si>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</si>
  <si>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</si>
  <si>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</si>
  <si>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</si>
  <si>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</si>
  <si>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</si>
  <si>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</si>
  <si>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</si>
  <si>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</si>
  <si>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</si>
  <si>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</si>
  <si>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</si>
  <si>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</si>
  <si>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</si>
  <si>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</si>
  <si>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</si>
  <si>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</si>
  <si>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</si>
  <si>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</si>
  <si>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</si>
  <si>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</si>
  <si>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</si>
  <si>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</si>
  <si>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</si>
  <si>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</si>
  <si>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</si>
  <si>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</si>
  <si>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</si>
  <si>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</si>
  <si>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</si>
  <si>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</si>
  <si>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</si>
  <si>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</si>
  <si>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</si>
  <si>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</si>
  <si>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</si>
  <si>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</si>
  <si>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</si>
  <si>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</si>
  <si>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</si>
  <si>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</si>
  <si>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</si>
  <si>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</si>
  <si>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</si>
  <si>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</si>
  <si>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</si>
  <si>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</si>
  <si>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</si>
  <si>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</si>
  <si>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</si>
  <si>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</si>
  <si>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</si>
  <si>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</si>
  <si>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</si>
  <si>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</si>
  <si>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</si>
  <si>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</si>
  <si>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</si>
  <si>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</si>
  <si>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</si>
  <si>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</si>
  <si>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</si>
  <si>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</si>
  <si>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</si>
  <si>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</si>
  <si>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</si>
  <si>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</si>
  <si>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</si>
  <si>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</si>
  <si>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</si>
  <si>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</si>
  <si>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</si>
  <si>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</si>
  <si>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</si>
  <si>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</si>
  <si>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</si>
  <si>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</si>
  <si>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</si>
  <si>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</si>
  <si>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</si>
  <si>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</si>
  <si>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</si>
  <si>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</si>
  <si>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</si>
  <si>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</si>
  <si>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</si>
  <si>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</si>
  <si>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</si>
  <si>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</si>
  <si>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</si>
  <si>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</si>
  <si>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</si>
  <si>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</si>
  <si>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</si>
  <si>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</si>
  <si>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</si>
  <si>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</si>
  <si>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</si>
  <si>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</si>
  <si>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</si>
  <si>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</si>
  <si>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</si>
  <si>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</si>
  <si>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</si>
  <si>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</si>
  <si>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</si>
  <si>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</si>
  <si>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</si>
  <si>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</si>
  <si>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</si>
  <si>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</si>
  <si>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</si>
  <si>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</si>
  <si>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</si>
  <si>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</si>
  <si>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</si>
  <si>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</si>
  <si>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</si>
  <si>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</si>
  <si>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</si>
  <si>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</si>
  <si>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</si>
  <si>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</si>
  <si>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</si>
  <si>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</si>
  <si>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</si>
  <si>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</si>
  <si>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</si>
  <si>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</si>
  <si>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</si>
  <si>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</si>
  <si>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</si>
  <si>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</si>
  <si>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</si>
  <si>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</si>
  <si>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</si>
  <si>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</si>
  <si>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</si>
  <si>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</si>
  <si>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</si>
  <si>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</si>
  <si>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</si>
  <si>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</si>
  <si>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</si>
  <si>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</si>
  <si>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</si>
  <si>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</si>
  <si>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</si>
  <si>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</si>
  <si>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</si>
  <si>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</si>
  <si>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</si>
  <si>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</si>
  <si>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</si>
  <si>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</si>
  <si>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</si>
  <si>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</si>
  <si>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</si>
  <si>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</si>
  <si>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</si>
  <si>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</si>
  <si>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</si>
  <si>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</si>
  <si>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</si>
  <si>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</si>
  <si>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研究評価推進事業費</t>
    <rPh sb="0" eb="2">
      <t>ケンキュウ</t>
    </rPh>
    <rPh sb="2" eb="4">
      <t>ヒョウカ</t>
    </rPh>
    <rPh sb="4" eb="6">
      <t>スイシン</t>
    </rPh>
    <rPh sb="6" eb="9">
      <t>ジギョウヒ</t>
    </rPh>
    <phoneticPr fontId="5"/>
  </si>
  <si>
    <t>厚生労働省</t>
  </si>
  <si>
    <t>大臣官房</t>
    <rPh sb="0" eb="2">
      <t>ダイジン</t>
    </rPh>
    <rPh sb="2" eb="4">
      <t>カンボウ</t>
    </rPh>
    <phoneticPr fontId="5"/>
  </si>
  <si>
    <t>厚生科学課</t>
    <rPh sb="0" eb="2">
      <t>コウセイ</t>
    </rPh>
    <rPh sb="2" eb="4">
      <t>カガク</t>
    </rPh>
    <rPh sb="4" eb="5">
      <t>カ</t>
    </rPh>
    <phoneticPr fontId="5"/>
  </si>
  <si>
    <t>佐々木　昌弘</t>
    <rPh sb="0" eb="3">
      <t>ササキ</t>
    </rPh>
    <rPh sb="4" eb="6">
      <t>マサヒロ</t>
    </rPh>
    <phoneticPr fontId="5"/>
  </si>
  <si>
    <t>○</t>
  </si>
  <si>
    <t>ｰ</t>
    <phoneticPr fontId="5"/>
  </si>
  <si>
    <t>・「第５期科学技術基本計画」（平成２８年１月２２日閣議決定）
・「国の研究開発評価に関する大綱的指針」（平成２８年１２月２１日内閣総理大臣決定）
・「厚生労働省の科学研究開発評価に関する指針」（平成２２年１１月１１日厚生労働省大臣官房厚生科学課長）</t>
    <rPh sb="2" eb="3">
      <t>ダイ</t>
    </rPh>
    <rPh sb="4" eb="5">
      <t>キ</t>
    </rPh>
    <rPh sb="5" eb="7">
      <t>カガク</t>
    </rPh>
    <rPh sb="7" eb="9">
      <t>ギジュツ</t>
    </rPh>
    <rPh sb="9" eb="11">
      <t>キホン</t>
    </rPh>
    <rPh sb="11" eb="13">
      <t>ケイカク</t>
    </rPh>
    <rPh sb="15" eb="17">
      <t>ヘイセイ</t>
    </rPh>
    <rPh sb="19" eb="20">
      <t>ネン</t>
    </rPh>
    <rPh sb="21" eb="22">
      <t>ガツ</t>
    </rPh>
    <rPh sb="24" eb="25">
      <t>ニチ</t>
    </rPh>
    <rPh sb="25" eb="27">
      <t>カクギ</t>
    </rPh>
    <rPh sb="27" eb="29">
      <t>ケッテイ</t>
    </rPh>
    <rPh sb="33" eb="34">
      <t>クニ</t>
    </rPh>
    <rPh sb="35" eb="37">
      <t>ケンキュウ</t>
    </rPh>
    <rPh sb="37" eb="39">
      <t>カイハツ</t>
    </rPh>
    <rPh sb="39" eb="41">
      <t>ヒョウカ</t>
    </rPh>
    <rPh sb="42" eb="43">
      <t>カン</t>
    </rPh>
    <rPh sb="45" eb="47">
      <t>タイコウ</t>
    </rPh>
    <rPh sb="47" eb="48">
      <t>テキ</t>
    </rPh>
    <rPh sb="48" eb="50">
      <t>シシン</t>
    </rPh>
    <rPh sb="52" eb="54">
      <t>ヘイセイ</t>
    </rPh>
    <rPh sb="56" eb="57">
      <t>ネン</t>
    </rPh>
    <rPh sb="59" eb="60">
      <t>ガツ</t>
    </rPh>
    <rPh sb="62" eb="63">
      <t>ニチ</t>
    </rPh>
    <rPh sb="63" eb="65">
      <t>ナイカク</t>
    </rPh>
    <rPh sb="65" eb="67">
      <t>ソウリ</t>
    </rPh>
    <rPh sb="67" eb="69">
      <t>ダイジン</t>
    </rPh>
    <rPh sb="69" eb="71">
      <t>ケッテイ</t>
    </rPh>
    <rPh sb="75" eb="77">
      <t>コウセイ</t>
    </rPh>
    <rPh sb="77" eb="80">
      <t>ロウドウショウ</t>
    </rPh>
    <rPh sb="81" eb="83">
      <t>カガク</t>
    </rPh>
    <rPh sb="83" eb="85">
      <t>ケンキュウ</t>
    </rPh>
    <rPh sb="85" eb="87">
      <t>カイハツ</t>
    </rPh>
    <rPh sb="87" eb="89">
      <t>ヒョウカ</t>
    </rPh>
    <rPh sb="90" eb="91">
      <t>カン</t>
    </rPh>
    <rPh sb="93" eb="95">
      <t>シシン</t>
    </rPh>
    <rPh sb="97" eb="99">
      <t>ヘイセイ</t>
    </rPh>
    <rPh sb="101" eb="102">
      <t>ネン</t>
    </rPh>
    <rPh sb="104" eb="105">
      <t>ガツ</t>
    </rPh>
    <rPh sb="107" eb="108">
      <t>ニチ</t>
    </rPh>
    <rPh sb="108" eb="110">
      <t>コウセイ</t>
    </rPh>
    <rPh sb="110" eb="113">
      <t>ロウドウショウ</t>
    </rPh>
    <rPh sb="113" eb="115">
      <t>ダイジン</t>
    </rPh>
    <rPh sb="115" eb="117">
      <t>カンボウ</t>
    </rPh>
    <rPh sb="117" eb="119">
      <t>コウセイ</t>
    </rPh>
    <rPh sb="119" eb="121">
      <t>カガク</t>
    </rPh>
    <rPh sb="121" eb="123">
      <t>カチョウ</t>
    </rPh>
    <phoneticPr fontId="5"/>
  </si>
  <si>
    <t>　厚生労働科学研究の振興を促し、もって、国民の保健医療、福祉、生活衛生、労働安全衛生等に関し、行政施策の科学的な推進を確保し、技術水準の向上を図ることを目的とする。</t>
    <rPh sb="1" eb="3">
      <t>コウセイ</t>
    </rPh>
    <rPh sb="3" eb="5">
      <t>ロウドウ</t>
    </rPh>
    <rPh sb="5" eb="7">
      <t>カガク</t>
    </rPh>
    <rPh sb="7" eb="9">
      <t>ケンキュウ</t>
    </rPh>
    <rPh sb="10" eb="12">
      <t>シンコウ</t>
    </rPh>
    <rPh sb="13" eb="14">
      <t>ウナガ</t>
    </rPh>
    <rPh sb="20" eb="22">
      <t>コクミン</t>
    </rPh>
    <rPh sb="23" eb="25">
      <t>ホケン</t>
    </rPh>
    <rPh sb="25" eb="27">
      <t>イリョウ</t>
    </rPh>
    <rPh sb="28" eb="30">
      <t>フクシ</t>
    </rPh>
    <rPh sb="31" eb="33">
      <t>セイカツ</t>
    </rPh>
    <rPh sb="33" eb="35">
      <t>エイセイ</t>
    </rPh>
    <rPh sb="36" eb="38">
      <t>ロウドウ</t>
    </rPh>
    <rPh sb="38" eb="40">
      <t>アンゼン</t>
    </rPh>
    <rPh sb="40" eb="42">
      <t>エイセイ</t>
    </rPh>
    <rPh sb="42" eb="43">
      <t>トウ</t>
    </rPh>
    <rPh sb="44" eb="45">
      <t>カン</t>
    </rPh>
    <rPh sb="47" eb="49">
      <t>ギョウセイ</t>
    </rPh>
    <rPh sb="49" eb="51">
      <t>セサク</t>
    </rPh>
    <rPh sb="52" eb="55">
      <t>カガクテキ</t>
    </rPh>
    <rPh sb="56" eb="58">
      <t>スイシン</t>
    </rPh>
    <rPh sb="59" eb="61">
      <t>カクホ</t>
    </rPh>
    <rPh sb="63" eb="65">
      <t>ギジュツ</t>
    </rPh>
    <rPh sb="65" eb="67">
      <t>スイジュン</t>
    </rPh>
    <rPh sb="68" eb="70">
      <t>コウジョウ</t>
    </rPh>
    <rPh sb="71" eb="72">
      <t>ハカ</t>
    </rPh>
    <rPh sb="76" eb="78">
      <t>モクテキ</t>
    </rPh>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</si>
  <si>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rPh sb="1" eb="4">
      <t>カクケンキュウ</t>
    </rPh>
    <rPh sb="4" eb="6">
      <t>ジギョウ</t>
    </rPh>
    <rPh sb="6" eb="7">
      <t>ゴト</t>
    </rPh>
    <rPh sb="8" eb="10">
      <t>ヒョウカ</t>
    </rPh>
    <rPh sb="10" eb="13">
      <t>イインカイ</t>
    </rPh>
    <rPh sb="14" eb="16">
      <t>セッチ</t>
    </rPh>
    <rPh sb="18" eb="20">
      <t>ケンキュウ</t>
    </rPh>
    <rPh sb="20" eb="22">
      <t>カイハツ</t>
    </rPh>
    <rPh sb="22" eb="24">
      <t>カダイ</t>
    </rPh>
    <rPh sb="25" eb="27">
      <t>サイタク</t>
    </rPh>
    <rPh sb="28" eb="29">
      <t>カン</t>
    </rPh>
    <rPh sb="31" eb="33">
      <t>ジゼン</t>
    </rPh>
    <rPh sb="33" eb="35">
      <t>ヒョウカ</t>
    </rPh>
    <rPh sb="36" eb="38">
      <t>ケンキュウ</t>
    </rPh>
    <rPh sb="39" eb="41">
      <t>シンチョク</t>
    </rPh>
    <rPh sb="42" eb="44">
      <t>ヒョウカ</t>
    </rPh>
    <rPh sb="46" eb="48">
      <t>チュウカン</t>
    </rPh>
    <rPh sb="48" eb="50">
      <t>ヒョウカ</t>
    </rPh>
    <rPh sb="51" eb="53">
      <t>ケンキュウ</t>
    </rPh>
    <rPh sb="54" eb="56">
      <t>テキセツ</t>
    </rPh>
    <rPh sb="57" eb="58">
      <t>オコナ</t>
    </rPh>
    <rPh sb="62" eb="63">
      <t>トウ</t>
    </rPh>
    <rPh sb="64" eb="66">
      <t>ヒョウカ</t>
    </rPh>
    <rPh sb="68" eb="70">
      <t>ジゴ</t>
    </rPh>
    <rPh sb="70" eb="72">
      <t>ヒョウカ</t>
    </rPh>
    <rPh sb="73" eb="75">
      <t>ジッシ</t>
    </rPh>
    <rPh sb="77" eb="78">
      <t>トウ</t>
    </rPh>
    <rPh sb="79" eb="81">
      <t>コウセイ</t>
    </rPh>
    <rPh sb="81" eb="83">
      <t>ロウドウ</t>
    </rPh>
    <rPh sb="83" eb="85">
      <t>カガク</t>
    </rPh>
    <rPh sb="85" eb="88">
      <t>ケンキュウヒ</t>
    </rPh>
    <rPh sb="88" eb="91">
      <t>ホジョキン</t>
    </rPh>
    <rPh sb="91" eb="92">
      <t>トウ</t>
    </rPh>
    <rPh sb="93" eb="96">
      <t>カクケンキュウ</t>
    </rPh>
    <rPh sb="96" eb="98">
      <t>ジギョウ</t>
    </rPh>
    <rPh sb="99" eb="101">
      <t>テキセツ</t>
    </rPh>
    <rPh sb="103" eb="106">
      <t>コウカテキ</t>
    </rPh>
    <rPh sb="107" eb="109">
      <t>ジッシ</t>
    </rPh>
    <rPh sb="115" eb="117">
      <t>ジギョウ</t>
    </rPh>
    <rPh sb="118" eb="120">
      <t>ジッシ</t>
    </rPh>
    <phoneticPr fontId="5"/>
  </si>
  <si>
    <t>-</t>
  </si>
  <si>
    <t>-</t>
    <phoneticPr fontId="5"/>
  </si>
  <si>
    <t>医療情報システム開発等委託費</t>
    <rPh sb="0" eb="2">
      <t>イリョウ</t>
    </rPh>
    <rPh sb="2" eb="4">
      <t>ジョウホウ</t>
    </rPh>
    <rPh sb="8" eb="10">
      <t>カイハツ</t>
    </rPh>
    <rPh sb="10" eb="11">
      <t>トウ</t>
    </rPh>
    <rPh sb="11" eb="14">
      <t>イタクヒ</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</si>
  <si>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</si>
  <si>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</si>
  <si>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</si>
  <si>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</si>
  <si>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rPh sb="0" eb="2">
      <t>コウセイ</t>
    </rPh>
    <rPh sb="2" eb="4">
      <t>ロウドウ</t>
    </rPh>
    <rPh sb="4" eb="6">
      <t>カガク</t>
    </rPh>
    <rPh sb="6" eb="8">
      <t>ブンヤ</t>
    </rPh>
    <rPh sb="12" eb="14">
      <t>ケンキュウ</t>
    </rPh>
    <rPh sb="14" eb="16">
      <t>カイハツ</t>
    </rPh>
    <rPh sb="16" eb="18">
      <t>セイカ</t>
    </rPh>
    <rPh sb="21" eb="22">
      <t>オオ</t>
    </rPh>
    <rPh sb="23" eb="25">
      <t>コクミン</t>
    </rPh>
    <rPh sb="26" eb="28">
      <t>シャカイ</t>
    </rPh>
    <rPh sb="29" eb="31">
      <t>カンゲン</t>
    </rPh>
    <rPh sb="38" eb="42">
      <t>ケンキュウセイカ</t>
    </rPh>
    <rPh sb="43" eb="45">
      <t>カツヨウ</t>
    </rPh>
    <rPh sb="45" eb="47">
      <t>ジョウキョウ</t>
    </rPh>
    <rPh sb="63" eb="64">
      <t>レイ</t>
    </rPh>
    <rPh sb="68" eb="70">
      <t>セイカ</t>
    </rPh>
    <rPh sb="70" eb="72">
      <t>シヒョウ</t>
    </rPh>
    <rPh sb="73" eb="75">
      <t>ウキ</t>
    </rPh>
    <rPh sb="79" eb="80">
      <t>サダ</t>
    </rPh>
    <rPh sb="82" eb="85">
      <t>テイリョウテキ</t>
    </rPh>
    <rPh sb="86" eb="88">
      <t>ヒョウカ</t>
    </rPh>
    <rPh sb="89" eb="90">
      <t>オコナ</t>
    </rPh>
    <phoneticPr fontId="5"/>
  </si>
  <si>
    <t>研究成果の活用状況
厚生労働科学研究データベース（閲覧システム）へのアクセス件数（前年度以上）</t>
    <rPh sb="0" eb="4">
      <t>ケンキュウセイカ</t>
    </rPh>
    <rPh sb="5" eb="7">
      <t>カツヨウ</t>
    </rPh>
    <rPh sb="7" eb="9">
      <t>ジョウキョウ</t>
    </rPh>
    <rPh sb="10" eb="12">
      <t>コウセイ</t>
    </rPh>
    <rPh sb="12" eb="14">
      <t>ロウドウ</t>
    </rPh>
    <rPh sb="14" eb="16">
      <t>カガク</t>
    </rPh>
    <rPh sb="16" eb="18">
      <t>ケンキュウ</t>
    </rPh>
    <rPh sb="25" eb="27">
      <t>エツラン</t>
    </rPh>
    <rPh sb="38" eb="40">
      <t>ケンスウ</t>
    </rPh>
    <rPh sb="41" eb="44">
      <t>ゼンネンド</t>
    </rPh>
    <rPh sb="44" eb="46">
      <t>イジョウ</t>
    </rPh>
    <phoneticPr fontId="5"/>
  </si>
  <si>
    <t>件</t>
    <rPh sb="0" eb="1">
      <t>ケン</t>
    </rPh>
    <phoneticPr fontId="5"/>
  </si>
  <si>
    <t>厚生労働科学研究成果データベース</t>
    <rPh sb="0" eb="2">
      <t>コウセイ</t>
    </rPh>
    <rPh sb="2" eb="4">
      <t>ロウドウ</t>
    </rPh>
    <rPh sb="4" eb="6">
      <t>カガク</t>
    </rPh>
    <rPh sb="6" eb="8">
      <t>ケンキュウ</t>
    </rPh>
    <rPh sb="8" eb="10">
      <t>セイカ</t>
    </rPh>
    <phoneticPr fontId="5"/>
  </si>
  <si>
    <t>採択件数
※研究課題については、研究分野によって１課題当たりの規模・補助額が異なり、また、専門家の評価により変動しうるものであるため、採択件数を予め見込むことは困難。</t>
    <rPh sb="0" eb="2">
      <t>サイタク</t>
    </rPh>
    <rPh sb="2" eb="4">
      <t>ケンスウ</t>
    </rPh>
    <rPh sb="6" eb="8">
      <t>ケンキュウ</t>
    </rPh>
    <rPh sb="8" eb="10">
      <t>カダイ</t>
    </rPh>
    <rPh sb="16" eb="18">
      <t>ケンキュウ</t>
    </rPh>
    <rPh sb="18" eb="20">
      <t>ブンヤ</t>
    </rPh>
    <rPh sb="25" eb="27">
      <t>カダイ</t>
    </rPh>
    <rPh sb="27" eb="28">
      <t>ア</t>
    </rPh>
    <rPh sb="31" eb="33">
      <t>キボ</t>
    </rPh>
    <rPh sb="34" eb="37">
      <t>ホジョガク</t>
    </rPh>
    <rPh sb="38" eb="39">
      <t>コト</t>
    </rPh>
    <rPh sb="45" eb="48">
      <t>センモンカ</t>
    </rPh>
    <rPh sb="49" eb="51">
      <t>ヒョウカ</t>
    </rPh>
    <rPh sb="54" eb="56">
      <t>ヘンドウ</t>
    </rPh>
    <rPh sb="67" eb="69">
      <t>サイタク</t>
    </rPh>
    <rPh sb="69" eb="71">
      <t>ケンスウ</t>
    </rPh>
    <rPh sb="72" eb="73">
      <t>アラカジ</t>
    </rPh>
    <rPh sb="74" eb="76">
      <t>ミコ</t>
    </rPh>
    <rPh sb="80" eb="82">
      <t>コンナン</t>
    </rPh>
    <phoneticPr fontId="5"/>
  </si>
  <si>
    <t>X：「執行額」／Y：「評価委員会開催回数」　　　　　　　　　　　　　　</t>
    <rPh sb="3" eb="5">
      <t>シッコウ</t>
    </rPh>
    <rPh sb="5" eb="6">
      <t>ガク</t>
    </rPh>
    <rPh sb="11" eb="13">
      <t>ヒョウカ</t>
    </rPh>
    <rPh sb="13" eb="16">
      <t>イインカイ</t>
    </rPh>
    <rPh sb="16" eb="18">
      <t>カイサイ</t>
    </rPh>
    <rPh sb="18" eb="20">
      <t>カイスウ</t>
    </rPh>
    <phoneticPr fontId="5"/>
  </si>
  <si>
    <t>　　X/Y</t>
    <phoneticPr fontId="5"/>
  </si>
  <si>
    <t>千円</t>
    <rPh sb="0" eb="2">
      <t>センエン</t>
    </rPh>
    <phoneticPr fontId="5"/>
  </si>
  <si>
    <t>46百万円/6</t>
    <rPh sb="2" eb="3">
      <t>ヒャク</t>
    </rPh>
    <rPh sb="3" eb="5">
      <t>マンエン</t>
    </rPh>
    <phoneticPr fontId="5"/>
  </si>
  <si>
    <t>105百万円/6</t>
    <rPh sb="3" eb="4">
      <t>ヒャク</t>
    </rPh>
    <rPh sb="4" eb="6">
      <t>マンエン</t>
    </rPh>
    <phoneticPr fontId="5"/>
  </si>
  <si>
    <t>施策目標２　研究を支援する体制を整備すること</t>
    <rPh sb="0" eb="2">
      <t>セサク</t>
    </rPh>
    <rPh sb="2" eb="4">
      <t>モクヒョウ</t>
    </rPh>
    <rPh sb="6" eb="8">
      <t>ケンキュウ</t>
    </rPh>
    <rPh sb="9" eb="11">
      <t>シエン</t>
    </rPh>
    <rPh sb="13" eb="15">
      <t>タイセイ</t>
    </rPh>
    <rPh sb="16" eb="18">
      <t>セイビ</t>
    </rPh>
    <phoneticPr fontId="5"/>
  </si>
  <si>
    <t>厚生労働科学研究事業の適正かつ効果的な実施及び医薬品等の研究開発の促進並びに保健衛生分野の調査研究の充実を図ること（ⅩⅢ－２－１）</t>
    <rPh sb="0" eb="2">
      <t>コウセイ</t>
    </rPh>
    <rPh sb="2" eb="4">
      <t>ロウドウ</t>
    </rPh>
    <rPh sb="4" eb="6">
      <t>カガク</t>
    </rPh>
    <rPh sb="6" eb="8">
      <t>ケンキュウ</t>
    </rPh>
    <rPh sb="8" eb="10">
      <t>ジギョウ</t>
    </rPh>
    <rPh sb="11" eb="13">
      <t>テキセイ</t>
    </rPh>
    <rPh sb="15" eb="18">
      <t>コウカテキ</t>
    </rPh>
    <rPh sb="19" eb="21">
      <t>ジッシ</t>
    </rPh>
    <rPh sb="21" eb="22">
      <t>オヨ</t>
    </rPh>
    <rPh sb="23" eb="26">
      <t>イヤクヒン</t>
    </rPh>
    <rPh sb="26" eb="27">
      <t>トウ</t>
    </rPh>
    <rPh sb="28" eb="30">
      <t>ケンキュウ</t>
    </rPh>
    <rPh sb="30" eb="32">
      <t>カイハツ</t>
    </rPh>
    <rPh sb="33" eb="35">
      <t>ソクシン</t>
    </rPh>
    <rPh sb="35" eb="36">
      <t>ナラ</t>
    </rPh>
    <rPh sb="38" eb="40">
      <t>ホケン</t>
    </rPh>
    <rPh sb="40" eb="42">
      <t>エイセイ</t>
    </rPh>
    <rPh sb="42" eb="44">
      <t>ブンヤ</t>
    </rPh>
    <rPh sb="45" eb="47">
      <t>チョウサ</t>
    </rPh>
    <rPh sb="47" eb="49">
      <t>ケンキュウ</t>
    </rPh>
    <rPh sb="50" eb="52">
      <t>ジュウジツ</t>
    </rPh>
    <rPh sb="53" eb="54">
      <t>ハカ</t>
    </rPh>
    <phoneticPr fontId="5"/>
  </si>
  <si>
    <t>研究成果の活用状況
厚生労働科学研究データベース（報告書）へのアクセス件数</t>
    <rPh sb="0" eb="4">
      <t>ケンキュウセイカ</t>
    </rPh>
    <rPh sb="5" eb="7">
      <t>カツヨウ</t>
    </rPh>
    <rPh sb="7" eb="9">
      <t>ジョウキョウ</t>
    </rPh>
    <rPh sb="10" eb="12">
      <t>コウセイ</t>
    </rPh>
    <rPh sb="12" eb="14">
      <t>ロウドウ</t>
    </rPh>
    <rPh sb="14" eb="16">
      <t>カガク</t>
    </rPh>
    <rPh sb="16" eb="18">
      <t>ケンキュウ</t>
    </rPh>
    <rPh sb="25" eb="28">
      <t>ホウコクショ</t>
    </rPh>
    <rPh sb="35" eb="37">
      <t>ケンスウ</t>
    </rPh>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</si>
  <si>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正かつ効果的な実施及び医薬品等の研究開発の促進並びに保健衛生分野の調査研究の充実を図ることができる。</t>
    <rPh sb="0" eb="2">
      <t>セイカ</t>
    </rPh>
    <rPh sb="2" eb="4">
      <t>モクヒョウ</t>
    </rPh>
    <rPh sb="7" eb="11">
      <t>ケンキュウセイカ</t>
    </rPh>
    <rPh sb="12" eb="14">
      <t>カツヨウ</t>
    </rPh>
    <rPh sb="14" eb="16">
      <t>ジョウキョウ</t>
    </rPh>
    <rPh sb="21" eb="23">
      <t>コウセイ</t>
    </rPh>
    <rPh sb="23" eb="25">
      <t>ロウドウ</t>
    </rPh>
    <rPh sb="25" eb="27">
      <t>カガク</t>
    </rPh>
    <rPh sb="27" eb="29">
      <t>ケンキュウ</t>
    </rPh>
    <rPh sb="36" eb="38">
      <t>エツラン</t>
    </rPh>
    <rPh sb="49" eb="51">
      <t>ケンスウ</t>
    </rPh>
    <rPh sb="52" eb="54">
      <t>ゾウカ</t>
    </rPh>
    <rPh sb="62" eb="64">
      <t>コウセイ</t>
    </rPh>
    <rPh sb="64" eb="66">
      <t>ロウドウ</t>
    </rPh>
    <rPh sb="66" eb="68">
      <t>カガク</t>
    </rPh>
    <rPh sb="68" eb="70">
      <t>ブンヤ</t>
    </rPh>
    <rPh sb="74" eb="76">
      <t>ケンキュウ</t>
    </rPh>
    <rPh sb="76" eb="78">
      <t>カイハツ</t>
    </rPh>
    <rPh sb="78" eb="80">
      <t>セイカ</t>
    </rPh>
    <rPh sb="83" eb="84">
      <t>オオ</t>
    </rPh>
    <rPh sb="85" eb="87">
      <t>コクミン</t>
    </rPh>
    <rPh sb="88" eb="90">
      <t>シャカイ</t>
    </rPh>
    <rPh sb="91" eb="93">
      <t>カンゲン</t>
    </rPh>
    <rPh sb="99" eb="101">
      <t>コウカ</t>
    </rPh>
    <rPh sb="109" eb="111">
      <t>コウセイ</t>
    </rPh>
    <rPh sb="111" eb="113">
      <t>ロウドウ</t>
    </rPh>
    <rPh sb="113" eb="115">
      <t>カガク</t>
    </rPh>
    <rPh sb="115" eb="117">
      <t>ケンキュウ</t>
    </rPh>
    <rPh sb="117" eb="119">
      <t>ジギョウ</t>
    </rPh>
    <rPh sb="120" eb="122">
      <t>テキセイ</t>
    </rPh>
    <rPh sb="124" eb="127">
      <t>コウカテキ</t>
    </rPh>
    <rPh sb="128" eb="130">
      <t>ジッシ</t>
    </rPh>
    <rPh sb="130" eb="131">
      <t>オヨ</t>
    </rPh>
    <rPh sb="132" eb="135">
      <t>イヤクヒン</t>
    </rPh>
    <rPh sb="135" eb="136">
      <t>トウ</t>
    </rPh>
    <rPh sb="137" eb="139">
      <t>ケンキュウ</t>
    </rPh>
    <rPh sb="139" eb="141">
      <t>カイハツ</t>
    </rPh>
    <rPh sb="142" eb="144">
      <t>ソクシン</t>
    </rPh>
    <rPh sb="144" eb="145">
      <t>ナラ</t>
    </rPh>
    <rPh sb="147" eb="149">
      <t>ホケン</t>
    </rPh>
    <rPh sb="149" eb="151">
      <t>エイセイ</t>
    </rPh>
    <rPh sb="151" eb="153">
      <t>ブンヤ</t>
    </rPh>
    <rPh sb="154" eb="156">
      <t>チョウサ</t>
    </rPh>
    <rPh sb="156" eb="158">
      <t>ケンキュウ</t>
    </rPh>
    <rPh sb="159" eb="161">
      <t>ジュウジツ</t>
    </rPh>
    <rPh sb="162" eb="163">
      <t>ハカ</t>
    </rPh>
    <phoneticPr fontId="5"/>
  </si>
  <si>
    <t>無</t>
  </si>
  <si>
    <t>‐</t>
  </si>
  <si>
    <t>△</t>
  </si>
  <si>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</si>
  <si>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第５期科学技術基本計画」（平成２８年１月２２日閣議決定）、「国の研究開発評価に関する大綱的指針」、「厚生労働省の科学研究開発評価に関する指針」に基づく事業であり、国が実施すべき事業である。</t>
    <rPh sb="44" eb="46">
      <t>タイコウ</t>
    </rPh>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</si>
  <si>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</si>
  <si>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</si>
  <si>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</si>
  <si>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</si>
  <si>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</si>
  <si>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　本事業において厚生労働科学研究に係る事前・中間・事後の評価を行うことで、厚生労働科学研究費補助金等による各研究事業の適切かつ効果的な実施が図られている。また各研究事業の適切かつ効果的な実施は厚生労働行政施策の科学的な推進の確保に資するものであり、その役割分担は妥当である。</t>
    <rPh sb="49" eb="50">
      <t>トウ</t>
    </rPh>
    <phoneticPr fontId="5"/>
  </si>
  <si>
    <t>厚生労働科学研究費補助金（厚生労働行政推進調査事業費補助金を含む）</t>
    <phoneticPr fontId="5"/>
  </si>
  <si>
    <t>点検対象外</t>
    <rPh sb="0" eb="2">
      <t>テンケン</t>
    </rPh>
    <rPh sb="2" eb="5">
      <t>タイショウガイ</t>
    </rPh>
    <phoneticPr fontId="5"/>
  </si>
  <si>
    <t>569</t>
    <phoneticPr fontId="5"/>
  </si>
  <si>
    <t>518</t>
    <phoneticPr fontId="5"/>
  </si>
  <si>
    <t>458</t>
    <phoneticPr fontId="5"/>
  </si>
  <si>
    <t>906</t>
    <phoneticPr fontId="5"/>
  </si>
  <si>
    <t>905</t>
    <phoneticPr fontId="5"/>
  </si>
  <si>
    <t>914</t>
    <phoneticPr fontId="5"/>
  </si>
  <si>
    <t>880</t>
    <phoneticPr fontId="5"/>
  </si>
  <si>
    <t>882</t>
    <phoneticPr fontId="5"/>
  </si>
  <si>
    <t>令和２年度においては、新型コロナウイルス感染症の感染拡大の影響で予定していた会議等が開催できなくなったことにより、若干の不用が生じたものの、事業の目標は達成できており、妥当である。</t>
    <rPh sb="70" eb="72">
      <t>ジギョウ</t>
    </rPh>
    <rPh sb="73" eb="75">
      <t>モクヒョウ</t>
    </rPh>
    <rPh sb="76" eb="78">
      <t>タッセイ</t>
    </rPh>
    <rPh sb="84" eb="86">
      <t>ダトウ</t>
    </rPh>
    <phoneticPr fontId="5"/>
  </si>
  <si>
    <t>事業の目標が達成できるよう、引き続き研究開発事業の国民及び社会への還元に努めていく。</t>
    <rPh sb="0" eb="2">
      <t>ジギョウ</t>
    </rPh>
    <rPh sb="3" eb="5">
      <t>モクヒョウ</t>
    </rPh>
    <rPh sb="6" eb="8">
      <t>タッセイ</t>
    </rPh>
    <rPh sb="14" eb="15">
      <t>ヒ</t>
    </rPh>
    <rPh sb="16" eb="17">
      <t>ツヅ</t>
    </rPh>
    <rPh sb="18" eb="20">
      <t>ケンキュウ</t>
    </rPh>
    <rPh sb="20" eb="22">
      <t>カイハツ</t>
    </rPh>
    <rPh sb="22" eb="24">
      <t>ジギョウ</t>
    </rPh>
    <rPh sb="25" eb="27">
      <t>コクミン</t>
    </rPh>
    <rPh sb="27" eb="28">
      <t>オヨ</t>
    </rPh>
    <rPh sb="29" eb="31">
      <t>シャカイ</t>
    </rPh>
    <rPh sb="33" eb="35">
      <t>カンゲン</t>
    </rPh>
    <rPh sb="36" eb="37">
      <t>ツト</t>
    </rPh>
    <phoneticPr fontId="5"/>
  </si>
  <si>
    <t>146百万円/6</t>
    <rPh sb="3" eb="4">
      <t>ヒャク</t>
    </rPh>
    <rPh sb="4" eb="6">
      <t>マンエン</t>
    </rPh>
    <phoneticPr fontId="5"/>
  </si>
  <si>
    <t>過去数年間において成果実績は成果目標を達成していることが多かったが、昨年度については達成することができなかった。</t>
    <rPh sb="0" eb="2">
      <t>カコ</t>
    </rPh>
    <rPh sb="2" eb="5">
      <t>スウネンカン</t>
    </rPh>
    <rPh sb="9" eb="11">
      <t>セイカ</t>
    </rPh>
    <rPh sb="11" eb="13">
      <t>ジッセキ</t>
    </rPh>
    <rPh sb="14" eb="16">
      <t>セイカ</t>
    </rPh>
    <rPh sb="16" eb="18">
      <t>モクヒョウ</t>
    </rPh>
    <rPh sb="19" eb="21">
      <t>タッセイ</t>
    </rPh>
    <rPh sb="28" eb="29">
      <t>オオ</t>
    </rPh>
    <rPh sb="34" eb="37">
      <t>サクネンド</t>
    </rPh>
    <rPh sb="42" eb="44">
      <t>タッセイ</t>
    </rPh>
    <phoneticPr fontId="5"/>
  </si>
  <si>
    <t>令和2年度においては成果目標を達成することができなかったものの、過去数年間において成果実績は成果目標を達成していることが多い。</t>
    <rPh sb="0" eb="2">
      <t>レイワ</t>
    </rPh>
    <rPh sb="3" eb="5">
      <t>ネンド</t>
    </rPh>
    <rPh sb="10" eb="12">
      <t>セイカ</t>
    </rPh>
    <rPh sb="12" eb="14">
      <t>モクヒョウ</t>
    </rPh>
    <rPh sb="15" eb="17">
      <t>タッセイ</t>
    </rPh>
    <rPh sb="32" eb="34">
      <t>カコ</t>
    </rPh>
    <rPh sb="34" eb="37">
      <t>スウネンカン</t>
    </rPh>
    <rPh sb="41" eb="43">
      <t>セイカ</t>
    </rPh>
    <rPh sb="43" eb="45">
      <t>ジッセキ</t>
    </rPh>
    <rPh sb="46" eb="48">
      <t>セイカ</t>
    </rPh>
    <rPh sb="48" eb="50">
      <t>モクヒョウ</t>
    </rPh>
    <rPh sb="51" eb="53">
      <t>タッセイ</t>
    </rPh>
    <rPh sb="60" eb="61">
      <t>オオ</t>
    </rPh>
    <phoneticPr fontId="5"/>
  </si>
  <si>
    <t>B.職員Ａ</t>
    <rPh sb="2" eb="4">
      <t>ショクイン</t>
    </rPh>
    <phoneticPr fontId="5"/>
  </si>
  <si>
    <t>人件費</t>
    <rPh sb="0" eb="3">
      <t>ジンケンヒ</t>
    </rPh>
    <phoneticPr fontId="5"/>
  </si>
  <si>
    <t>賃金等</t>
    <rPh sb="0" eb="2">
      <t>チンギン</t>
    </rPh>
    <rPh sb="2" eb="3">
      <t>トウ</t>
    </rPh>
    <phoneticPr fontId="5"/>
  </si>
  <si>
    <t>D.職員Ａ</t>
    <rPh sb="2" eb="4">
      <t>ショクイン</t>
    </rPh>
    <phoneticPr fontId="5"/>
  </si>
  <si>
    <t>E.委員Ａ</t>
    <rPh sb="2" eb="4">
      <t>イイン</t>
    </rPh>
    <phoneticPr fontId="5"/>
  </si>
  <si>
    <t>A.委員Ａ</t>
    <rPh sb="2" eb="4">
      <t>イイン</t>
    </rPh>
    <phoneticPr fontId="5"/>
  </si>
  <si>
    <t>C.委員Ａ</t>
    <rPh sb="2" eb="4">
      <t>イイン</t>
    </rPh>
    <phoneticPr fontId="5"/>
  </si>
  <si>
    <t>雑役務費</t>
    <rPh sb="0" eb="2">
      <t>ザツエキ</t>
    </rPh>
    <rPh sb="2" eb="4">
      <t>ムヒ</t>
    </rPh>
    <phoneticPr fontId="5"/>
  </si>
  <si>
    <t>令和３年度厚生労働省医系技官採用パンフレット等のデザイン一式</t>
    <phoneticPr fontId="5"/>
  </si>
  <si>
    <t>ＡＩ開発基盤をクラウドで研究者や民間等に提供するサービスの設計・開発に係る調査研究一式</t>
    <rPh sb="2" eb="4">
      <t>カイハツ</t>
    </rPh>
    <rPh sb="4" eb="6">
      <t>キバン</t>
    </rPh>
    <rPh sb="12" eb="15">
      <t>ケンキュウシャ</t>
    </rPh>
    <rPh sb="16" eb="18">
      <t>ミンカン</t>
    </rPh>
    <rPh sb="18" eb="19">
      <t>トウ</t>
    </rPh>
    <rPh sb="20" eb="22">
      <t>テイキョウ</t>
    </rPh>
    <rPh sb="29" eb="31">
      <t>セッケイ</t>
    </rPh>
    <rPh sb="32" eb="34">
      <t>カイハツ</t>
    </rPh>
    <rPh sb="35" eb="36">
      <t>カカ</t>
    </rPh>
    <rPh sb="37" eb="39">
      <t>チョウサ</t>
    </rPh>
    <rPh sb="39" eb="41">
      <t>ケンキュウ</t>
    </rPh>
    <rPh sb="41" eb="43">
      <t>イッシキ</t>
    </rPh>
    <phoneticPr fontId="5"/>
  </si>
  <si>
    <t>F. デザインオフィス　ＣＯｒＳ　深山ススム</t>
    <phoneticPr fontId="5"/>
  </si>
  <si>
    <t>G.（株）ビッグツリーテクノロジー＆コンサルティング</t>
    <rPh sb="3" eb="4">
      <t>カブ</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</si>
  <si>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</si>
  <si>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</si>
  <si>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</si>
  <si>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</si>
  <si>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</si>
  <si>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</si>
  <si>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</si>
  <si>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</si>
  <si>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</si>
  <si>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</si>
  <si>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</si>
  <si>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</si>
  <si>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</si>
  <si>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</si>
  <si>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</si>
  <si>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</si>
  <si>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</si>
  <si>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</si>
  <si>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</si>
  <si>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</si>
  <si>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t>
    <phoneticPr fontId="5"/>
  </si>
  <si>
    <t>委員等旅費及び謝金</t>
    <rPh sb="0" eb="2">
      <t>イイン</t>
    </rPh>
    <rPh sb="2" eb="3">
      <t>トウ</t>
    </rPh>
    <rPh sb="3" eb="5">
      <t>リョヒ</t>
    </rPh>
    <rPh sb="5" eb="6">
      <t>オヨ</t>
    </rPh>
    <rPh sb="7" eb="9">
      <t>シャキン</t>
    </rPh>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</si>
  <si>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</si>
  <si>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川崎南税務署</t>
    <phoneticPr fontId="5"/>
  </si>
  <si>
    <t>委員等旅費及び謝金支払いに伴う納税</t>
    <rPh sb="0" eb="2">
      <t>イイン</t>
    </rPh>
    <rPh sb="2" eb="3">
      <t>トウ</t>
    </rPh>
    <rPh sb="3" eb="5">
      <t>リョヒ</t>
    </rPh>
    <rPh sb="5" eb="6">
      <t>オヨ</t>
    </rPh>
    <rPh sb="7" eb="9">
      <t>シャキン</t>
    </rPh>
    <rPh sb="9" eb="11">
      <t>シハラ</t>
    </rPh>
    <rPh sb="13" eb="14">
      <t>トモナ</t>
    </rPh>
    <rPh sb="15" eb="17">
      <t>ノウゼイ</t>
    </rPh>
    <phoneticPr fontId="5"/>
  </si>
  <si>
    <t>（株）伊藤サプライ</t>
    <phoneticPr fontId="5"/>
  </si>
  <si>
    <t>消耗品の購入</t>
    <rPh sb="0" eb="3">
      <t>ショウモウヒン</t>
    </rPh>
    <rPh sb="4" eb="6">
      <t>コウニュウ</t>
    </rPh>
    <phoneticPr fontId="5"/>
  </si>
  <si>
    <t>デザインオフィス　ＣＯｒＳ　深山ススム</t>
    <phoneticPr fontId="5"/>
  </si>
  <si>
    <t>（株）ビッグツリーテクノロジー＆コンサルティング</t>
    <rPh sb="1" eb="2">
      <t>カブ</t>
    </rPh>
    <phoneticPr fontId="5"/>
  </si>
  <si>
    <t>ＡＩ開発基盤をクラウドで研究者や民間等に提供するサービスの設計・開発に係る調査研究一式</t>
    <phoneticPr fontId="5"/>
  </si>
  <si>
    <t>令和元年度において、医療情報システム開発普及等委託費を委託内容の検討に時間を要していたため執行できず、令和２年度に繰り越したため、繰越額が大きくなったが、令和２年度中に令和元年度分も含めて事業の目標を達成することができたため、妥当である。</t>
    <rPh sb="0" eb="2">
      <t>レイワ</t>
    </rPh>
    <rPh sb="2" eb="5">
      <t>ガンネンド</t>
    </rPh>
    <rPh sb="27" eb="31">
      <t>イタクナイヨウ</t>
    </rPh>
    <rPh sb="32" eb="34">
      <t>ケントウ</t>
    </rPh>
    <rPh sb="35" eb="37">
      <t>ジカン</t>
    </rPh>
    <rPh sb="38" eb="39">
      <t>ヨウ</t>
    </rPh>
    <rPh sb="45" eb="47">
      <t>シッコウ</t>
    </rPh>
    <rPh sb="51" eb="53">
      <t>レイワ</t>
    </rPh>
    <rPh sb="54" eb="56">
      <t>ネンド</t>
    </rPh>
    <rPh sb="57" eb="58">
      <t>ク</t>
    </rPh>
    <rPh sb="59" eb="60">
      <t>コ</t>
    </rPh>
    <rPh sb="65" eb="68">
      <t>クリコシガク</t>
    </rPh>
    <rPh sb="69" eb="70">
      <t>オオ</t>
    </rPh>
    <rPh sb="77" eb="79">
      <t>レイワ</t>
    </rPh>
    <rPh sb="80" eb="82">
      <t>ネンド</t>
    </rPh>
    <rPh sb="82" eb="83">
      <t>チュウ</t>
    </rPh>
    <rPh sb="84" eb="86">
      <t>レイワ</t>
    </rPh>
    <rPh sb="86" eb="89">
      <t>ガンネンド</t>
    </rPh>
    <rPh sb="89" eb="90">
      <t>ブン</t>
    </rPh>
    <rPh sb="91" eb="92">
      <t>フク</t>
    </rPh>
    <phoneticPr fontId="5"/>
  </si>
  <si>
    <t>厚生労働科学研究に係る研究開発課題の採択に関する事前評価等を行っている事業であるが、成果実績が達成していない要因を分析し、改善を図ること。</t>
    <rPh sb="42" eb="44">
      <t>セイカ</t>
    </rPh>
    <rPh sb="44" eb="46">
      <t>ジッセキ</t>
    </rPh>
    <rPh sb="47" eb="49">
      <t>タッセイ</t>
    </rPh>
    <rPh sb="54" eb="56">
      <t>ヨウイン</t>
    </rPh>
    <rPh sb="57" eb="59">
      <t>ブンセキ</t>
    </rPh>
    <rPh sb="61" eb="63">
      <t>カイゼン</t>
    </rPh>
    <rPh sb="64" eb="65">
      <t>ハカ</t>
    </rPh>
    <phoneticPr fontId="5"/>
  </si>
  <si>
    <t>年度終了課題の研究開発成果のうち、学術的価値の高いもの
（１課題当たり原著論文件数（和文・英文等合計））
※令和3年8月12日現在の値
※復興特会による研究課題を含む。
※研究課題によっては学術的な成果のみが目的でないものも含まれるため、件数を予め見込むことは困難。</t>
    <rPh sb="0" eb="2">
      <t>ネンド</t>
    </rPh>
    <rPh sb="2" eb="4">
      <t>シュウリョウ</t>
    </rPh>
    <rPh sb="4" eb="6">
      <t>カダイ</t>
    </rPh>
    <rPh sb="7" eb="9">
      <t>ケンキュウ</t>
    </rPh>
    <rPh sb="9" eb="11">
      <t>カイハツ</t>
    </rPh>
    <rPh sb="11" eb="13">
      <t>セイカ</t>
    </rPh>
    <rPh sb="17" eb="19">
      <t>ガクジュツ</t>
    </rPh>
    <rPh sb="19" eb="20">
      <t>テキ</t>
    </rPh>
    <rPh sb="20" eb="22">
      <t>カチ</t>
    </rPh>
    <rPh sb="23" eb="24">
      <t>タカ</t>
    </rPh>
    <rPh sb="30" eb="32">
      <t>カダイ</t>
    </rPh>
    <rPh sb="32" eb="33">
      <t>ア</t>
    </rPh>
    <rPh sb="35" eb="37">
      <t>ゲンチョ</t>
    </rPh>
    <rPh sb="37" eb="39">
      <t>ロンブン</t>
    </rPh>
    <rPh sb="39" eb="41">
      <t>ケンスウ</t>
    </rPh>
    <rPh sb="42" eb="44">
      <t>ワブン</t>
    </rPh>
    <rPh sb="45" eb="47">
      <t>エイブン</t>
    </rPh>
    <rPh sb="47" eb="48">
      <t>トウ</t>
    </rPh>
    <rPh sb="48" eb="50">
      <t>ゴウケイ</t>
    </rPh>
    <rPh sb="54" eb="56">
      <t>レイワ</t>
    </rPh>
    <rPh sb="57" eb="58">
      <t>ネン</t>
    </rPh>
    <rPh sb="59" eb="60">
      <t>ガツ</t>
    </rPh>
    <rPh sb="62" eb="63">
      <t>ニチ</t>
    </rPh>
    <rPh sb="63" eb="65">
      <t>ゲンザイ</t>
    </rPh>
    <rPh sb="66" eb="67">
      <t>アタイ</t>
    </rPh>
    <rPh sb="69" eb="71">
      <t>フッコウ</t>
    </rPh>
    <rPh sb="71" eb="73">
      <t>トッカイ</t>
    </rPh>
    <rPh sb="72" eb="73">
      <t>カイ</t>
    </rPh>
    <rPh sb="76" eb="78">
      <t>ケンキュウ</t>
    </rPh>
    <rPh sb="78" eb="80">
      <t>カダイ</t>
    </rPh>
    <rPh sb="81" eb="82">
      <t>フク</t>
    </rPh>
    <rPh sb="86" eb="88">
      <t>ケンキュウ</t>
    </rPh>
    <rPh sb="88" eb="90">
      <t>カダイ</t>
    </rPh>
    <rPh sb="95" eb="98">
      <t>ガクジュツテキ</t>
    </rPh>
    <rPh sb="99" eb="101">
      <t>セイカ</t>
    </rPh>
    <rPh sb="104" eb="106">
      <t>モクテキ</t>
    </rPh>
    <rPh sb="112" eb="113">
      <t>フク</t>
    </rPh>
    <rPh sb="119" eb="121">
      <t>ケンスウ</t>
    </rPh>
    <rPh sb="122" eb="123">
      <t>アラカジ</t>
    </rPh>
    <rPh sb="124" eb="126">
      <t>ミコ</t>
    </rPh>
    <rPh sb="130" eb="132">
      <t>コンナン</t>
    </rPh>
    <phoneticPr fontId="5"/>
  </si>
  <si>
    <t>年度終了課題の研究開発成果のうち、広く普及されたもの
（１課題当たりその他の論文件数（和文・英文等合計））
※令和3年8月12日現在の値
※復興特会による研究課題を含む。
※研究課題によっては学術的な成果のみが目的でないものも含まれるため、件数を予め見込むことは困難。</t>
    <rPh sb="17" eb="18">
      <t>ヒロ</t>
    </rPh>
    <rPh sb="19" eb="21">
      <t>フキュウ</t>
    </rPh>
    <rPh sb="36" eb="37">
      <t>タ</t>
    </rPh>
    <phoneticPr fontId="5"/>
  </si>
  <si>
    <t>年度終了課題の研究開発成果のうち、学会等での議論を深める一助となったもの
（１課題当たり学会発表件数（国内・国際学会合計））
※令和3年8月12日現在の値
※復興特会による研究課題を含む。
※研究課題によっては学術的な成果のみが目的でないものも含まれるため、件数を予め見込むことは困難。</t>
    <rPh sb="17" eb="19">
      <t>ガッカイ</t>
    </rPh>
    <rPh sb="19" eb="20">
      <t>トウ</t>
    </rPh>
    <rPh sb="22" eb="24">
      <t>ギロン</t>
    </rPh>
    <rPh sb="25" eb="26">
      <t>フカ</t>
    </rPh>
    <rPh sb="28" eb="30">
      <t>イチジョ</t>
    </rPh>
    <rPh sb="44" eb="46">
      <t>ガッカイ</t>
    </rPh>
    <rPh sb="46" eb="48">
      <t>ハッピョウ</t>
    </rPh>
    <rPh sb="48" eb="50">
      <t>ケンスウ</t>
    </rPh>
    <rPh sb="51" eb="53">
      <t>コクナイ</t>
    </rPh>
    <rPh sb="54" eb="56">
      <t>コクサイ</t>
    </rPh>
    <rPh sb="56" eb="58">
      <t>ガッカイ</t>
    </rPh>
    <phoneticPr fontId="5"/>
  </si>
  <si>
    <t>年度終了課題の研究開発成果のうち、行政課題の解決に資するもの
（施策への反映件数（法律等作成につながった等の件数））
※令和3年8月12日現在の値
※復興特会による研究課題を含む。
※研究課題によっては学術的な成果のみが目的でないものも含まれるため、件数を予め見込むことは困難。</t>
    <rPh sb="17" eb="19">
      <t>ギョウセイ</t>
    </rPh>
    <rPh sb="19" eb="21">
      <t>カダイ</t>
    </rPh>
    <rPh sb="22" eb="24">
      <t>カイケツ</t>
    </rPh>
    <rPh sb="25" eb="26">
      <t>シ</t>
    </rPh>
    <rPh sb="32" eb="34">
      <t>セサク</t>
    </rPh>
    <rPh sb="36" eb="38">
      <t>ハンエイ</t>
    </rPh>
    <rPh sb="38" eb="40">
      <t>ケンスウ</t>
    </rPh>
    <rPh sb="41" eb="43">
      <t>ホウリツ</t>
    </rPh>
    <rPh sb="43" eb="44">
      <t>トウ</t>
    </rPh>
    <rPh sb="44" eb="46">
      <t>サクセイ</t>
    </rPh>
    <rPh sb="52" eb="53">
      <t>トウ</t>
    </rPh>
    <rPh sb="54" eb="56">
      <t>ケンスウ</t>
    </rPh>
    <phoneticPr fontId="5"/>
  </si>
  <si>
    <t>-</t>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</si>
  <si>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phoneticPr fontId="5"/>
  </si>
  <si>
    <t>国民・社会への還元度を測定する指標として、厚生労働科学研究成果データベースへのアクセス件数を指標としてきたが、ホームページのアクセス件数は直接国民生活への還元を意味するものではなく、予め件数を見込むことも困難であり、指標として設定するのは相応しくない。アクセス件数ではなく、国民・社会への還元をより直接的に測定するという観点から、「厚生労働科学研究の成果による論文数」を新たな指標として設定し、目標値は年度ごとのばらつきも考慮し、「過去5年度分実績の平均」とすることを検討している。</t>
    <rPh sb="234" eb="236">
      <t>ケントウ</t>
    </rPh>
    <phoneticPr fontId="5"/>
  </si>
  <si>
    <t>「医療情報システム開発等委託費」の事業内容変更に伴う減
「新たな成長推進枠」8百万円</t>
    <rPh sb="1" eb="3">
      <t>イリョウ</t>
    </rPh>
    <rPh sb="3" eb="5">
      <t>ジョウホウ</t>
    </rPh>
    <rPh sb="9" eb="11">
      <t>カイハツ</t>
    </rPh>
    <rPh sb="11" eb="12">
      <t>トウ</t>
    </rPh>
    <rPh sb="12" eb="15">
      <t>イタクヒ</t>
    </rPh>
    <rPh sb="17" eb="19">
      <t>ジギョウ</t>
    </rPh>
    <rPh sb="19" eb="21">
      <t>ナイヨウ</t>
    </rPh>
    <rPh sb="21" eb="23">
      <t>ヘンコウ</t>
    </rPh>
    <rPh sb="24" eb="25">
      <t>トモナ</t>
    </rPh>
    <rPh sb="26" eb="27">
      <t>ゲン</t>
    </rPh>
    <rPh sb="39" eb="42">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</si>
</sst>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47626</xdr:colOff>
      <xdr:row>134</xdr:row>
      <xdr:rowOff>152400</xdr:rowOff>
    </xdr:from>
    <xdr:to>
      <xdr:col>49</xdr:col>
      <xdr:colOff>457201</xdr:colOff>
      <xdr:row>134</xdr:row>
      <xdr:rowOff>409575</xdr:rowOff>
    </xdr:to>
    <xdr:sp macro="" textlink="">
      <xdr:nvSpPr>
        <xdr:cNvPr id="2" name="テキスト ボックス 1"/>
        <xdr:cNvSpPr txBox="1"/>
      </xdr:nvSpPr>
      <xdr:spPr>
        <a:xfrm>
          <a:off x="9248776" y="25031700"/>
          <a:ext cx="10096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38100</xdr:colOff>
      <xdr:row>131</xdr:row>
      <xdr:rowOff>200025</xdr:rowOff>
    </xdr:from>
    <xdr:to>
      <xdr:col>47</xdr:col>
      <xdr:colOff>161925</xdr:colOff>
      <xdr:row>132</xdr:row>
      <xdr:rowOff>228600</xdr:rowOff>
    </xdr:to>
    <xdr:sp macro="" textlink="">
      <xdr:nvSpPr>
        <xdr:cNvPr id="3" name="テキスト ボックス 2"/>
        <xdr:cNvSpPr txBox="1"/>
      </xdr:nvSpPr>
      <xdr:spPr>
        <a:xfrm>
          <a:off x="9239250" y="24507825"/>
          <a:ext cx="323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19050</xdr:colOff>
      <xdr:row>748</xdr:row>
      <xdr:rowOff>9525</xdr:rowOff>
    </xdr:from>
    <xdr:to>
      <xdr:col>33</xdr:col>
      <xdr:colOff>172249</xdr:colOff>
      <xdr:row>749</xdr:row>
      <xdr:rowOff>215678</xdr:rowOff>
    </xdr:to>
    <xdr:sp macro="" textlink="">
      <xdr:nvSpPr>
        <xdr:cNvPr id="8" name="正方形/長方形 7"/>
        <xdr:cNvSpPr/>
      </xdr:nvSpPr>
      <xdr:spPr>
        <a:xfrm>
          <a:off x="4419600" y="52854225"/>
          <a:ext cx="2353474" cy="5585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１４６．３百万円</a:t>
          </a:r>
          <a:endParaRPr kumimoji="1" lang="en-US" altLang="ja-JP" sz="1100"/>
        </a:p>
        <a:p>
          <a:pPr algn="ctr"/>
          <a:endParaRPr kumimoji="1" lang="ja-JP" altLang="en-US" sz="1100"/>
        </a:p>
      </xdr:txBody>
    </xdr:sp>
    <xdr:clientData/>
  </xdr:twoCellAnchor>
  <xdr:twoCellAnchor>
    <xdr:from>
      <xdr:col>36</xdr:col>
      <xdr:colOff>57150</xdr:colOff>
      <xdr:row>748</xdr:row>
      <xdr:rowOff>0</xdr:rowOff>
    </xdr:from>
    <xdr:to>
      <xdr:col>48</xdr:col>
      <xdr:colOff>159549</xdr:colOff>
      <xdr:row>751</xdr:row>
      <xdr:rowOff>187629</xdr:rowOff>
    </xdr:to>
    <xdr:sp macro="" textlink="">
      <xdr:nvSpPr>
        <xdr:cNvPr id="9" name="テキスト ボックス 8"/>
        <xdr:cNvSpPr txBox="1"/>
      </xdr:nvSpPr>
      <xdr:spPr>
        <a:xfrm>
          <a:off x="7258050" y="52844700"/>
          <a:ext cx="2502699" cy="124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２５．１百万円</a:t>
          </a:r>
          <a:endParaRPr kumimoji="1" lang="en-US" altLang="ja-JP" sz="1100"/>
        </a:p>
        <a:p>
          <a:r>
            <a:rPr kumimoji="1" lang="ja-JP" altLang="en-US" sz="1100"/>
            <a:t>①賃金等　２３．５百万円</a:t>
          </a:r>
          <a:endParaRPr kumimoji="1" lang="en-US" altLang="ja-JP" sz="1100"/>
        </a:p>
        <a:p>
          <a:r>
            <a:rPr kumimoji="1" lang="ja-JP" altLang="en-US" sz="1100"/>
            <a:t>②職員旅費　０百万円</a:t>
          </a:r>
          <a:endParaRPr kumimoji="1" lang="en-US" altLang="ja-JP" sz="1100"/>
        </a:p>
        <a:p>
          <a:r>
            <a:rPr kumimoji="1" lang="ja-JP" altLang="en-US" sz="1100"/>
            <a:t>③その他事務経費　１．６百万円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28</xdr:col>
      <xdr:colOff>0</xdr:colOff>
      <xdr:row>749</xdr:row>
      <xdr:rowOff>238125</xdr:rowOff>
    </xdr:from>
    <xdr:to>
      <xdr:col>28</xdr:col>
      <xdr:colOff>30964</xdr:colOff>
      <xdr:row>764</xdr:row>
      <xdr:rowOff>160002</xdr:rowOff>
    </xdr:to>
    <xdr:cxnSp macro="">
      <xdr:nvCxnSpPr>
        <xdr:cNvPr id="10" name="直線コネクタ 9"/>
        <xdr:cNvCxnSpPr/>
      </xdr:nvCxnSpPr>
      <xdr:spPr>
        <a:xfrm flipH="1" flipV="1">
          <a:off x="5600700" y="53435250"/>
          <a:ext cx="30964" cy="52082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752</xdr:row>
      <xdr:rowOff>9525</xdr:rowOff>
    </xdr:from>
    <xdr:to>
      <xdr:col>41</xdr:col>
      <xdr:colOff>104046</xdr:colOff>
      <xdr:row>752</xdr:row>
      <xdr:rowOff>20731</xdr:rowOff>
    </xdr:to>
    <xdr:cxnSp macro="">
      <xdr:nvCxnSpPr>
        <xdr:cNvPr id="11" name="直線コネクタ 10"/>
        <xdr:cNvCxnSpPr/>
      </xdr:nvCxnSpPr>
      <xdr:spPr>
        <a:xfrm flipV="1">
          <a:off x="3324225" y="54263925"/>
          <a:ext cx="4980846"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123825</xdr:colOff>
      <xdr:row>752</xdr:row>
      <xdr:rowOff>28575</xdr:rowOff>
    </xdr:from>
    <xdr:to>
      <xdr:col>16</xdr:col>
      <xdr:colOff>135031</xdr:colOff>
      <xdr:row>753</xdr:row>
      <xdr:rowOff>233900</xdr:rowOff>
    </xdr:to>
    <xdr:cxnSp macro="">
      <xdr:nvCxnSpPr>
        <xdr:cNvPr id="12" name="直線矢印コネクタ 11"/>
        <xdr:cNvCxnSpPr/>
      </xdr:nvCxnSpPr>
      <xdr:spPr>
        <a:xfrm>
          <a:off x="3324225" y="54282975"/>
          <a:ext cx="11206" cy="557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95250</xdr:colOff>
      <xdr:row>752</xdr:row>
      <xdr:rowOff>9525</xdr:rowOff>
    </xdr:from>
    <xdr:to>
      <xdr:col>41</xdr:col>
      <xdr:colOff>106456</xdr:colOff>
      <xdr:row>753</xdr:row>
      <xdr:rowOff>237262</xdr:rowOff>
    </xdr:to>
    <xdr:cxnSp macro="">
      <xdr:nvCxnSpPr>
        <xdr:cNvPr id="13" name="直線矢印コネクタ 12"/>
        <xdr:cNvCxnSpPr/>
      </xdr:nvCxnSpPr>
      <xdr:spPr>
        <a:xfrm flipH="1">
          <a:off x="8296275" y="54263925"/>
          <a:ext cx="11206" cy="5801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161925</xdr:colOff>
      <xdr:row>753</xdr:row>
      <xdr:rowOff>314325</xdr:rowOff>
    </xdr:from>
    <xdr:to>
      <xdr:col>18</xdr:col>
      <xdr:colOff>91861</xdr:colOff>
      <xdr:row>754</xdr:row>
      <xdr:rowOff>135031</xdr:rowOff>
    </xdr:to>
    <xdr:sp macro="" textlink="">
      <xdr:nvSpPr>
        <xdr:cNvPr id="14" name="正方形/長方形 13"/>
        <xdr:cNvSpPr/>
      </xdr:nvSpPr>
      <xdr:spPr>
        <a:xfrm>
          <a:off x="2962275" y="54921150"/>
          <a:ext cx="73003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12</xdr:col>
      <xdr:colOff>85725</xdr:colOff>
      <xdr:row>754</xdr:row>
      <xdr:rowOff>161925</xdr:rowOff>
    </xdr:from>
    <xdr:to>
      <xdr:col>21</xdr:col>
      <xdr:colOff>51326</xdr:colOff>
      <xdr:row>755</xdr:row>
      <xdr:rowOff>304758</xdr:rowOff>
    </xdr:to>
    <xdr:sp macro="" textlink="">
      <xdr:nvSpPr>
        <xdr:cNvPr id="15" name="正方形/長方形 14"/>
        <xdr:cNvSpPr/>
      </xdr:nvSpPr>
      <xdr:spPr>
        <a:xfrm>
          <a:off x="2486025" y="55121175"/>
          <a:ext cx="1765826" cy="495258"/>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８．８百万円</a:t>
          </a:r>
          <a:endParaRPr kumimoji="1" lang="en-US" altLang="ja-JP" sz="1100"/>
        </a:p>
      </xdr:txBody>
    </xdr:sp>
    <xdr:clientData/>
  </xdr:twoCellAnchor>
  <xdr:twoCellAnchor>
    <xdr:from>
      <xdr:col>36</xdr:col>
      <xdr:colOff>66675</xdr:colOff>
      <xdr:row>754</xdr:row>
      <xdr:rowOff>161925</xdr:rowOff>
    </xdr:from>
    <xdr:to>
      <xdr:col>47</xdr:col>
      <xdr:colOff>101600</xdr:colOff>
      <xdr:row>755</xdr:row>
      <xdr:rowOff>312824</xdr:rowOff>
    </xdr:to>
    <xdr:sp macro="" textlink="">
      <xdr:nvSpPr>
        <xdr:cNvPr id="16" name="正方形/長方形 15"/>
        <xdr:cNvSpPr/>
      </xdr:nvSpPr>
      <xdr:spPr>
        <a:xfrm>
          <a:off x="7267575" y="55121175"/>
          <a:ext cx="2235200" cy="50332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４．１百万円</a:t>
          </a:r>
          <a:endParaRPr kumimoji="1" lang="en-US" altLang="ja-JP" sz="1100"/>
        </a:p>
      </xdr:txBody>
    </xdr:sp>
    <xdr:clientData/>
  </xdr:twoCellAnchor>
  <xdr:twoCellAnchor>
    <xdr:from>
      <xdr:col>39</xdr:col>
      <xdr:colOff>152400</xdr:colOff>
      <xdr:row>753</xdr:row>
      <xdr:rowOff>266700</xdr:rowOff>
    </xdr:from>
    <xdr:to>
      <xdr:col>43</xdr:col>
      <xdr:colOff>85082</xdr:colOff>
      <xdr:row>754</xdr:row>
      <xdr:rowOff>87406</xdr:rowOff>
    </xdr:to>
    <xdr:sp macro="" textlink="">
      <xdr:nvSpPr>
        <xdr:cNvPr id="17" name="正方形/長方形 16"/>
        <xdr:cNvSpPr/>
      </xdr:nvSpPr>
      <xdr:spPr>
        <a:xfrm>
          <a:off x="7953375" y="54873525"/>
          <a:ext cx="732782"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16</xdr:col>
      <xdr:colOff>171450</xdr:colOff>
      <xdr:row>755</xdr:row>
      <xdr:rowOff>304800</xdr:rowOff>
    </xdr:from>
    <xdr:to>
      <xdr:col>16</xdr:col>
      <xdr:colOff>173046</xdr:colOff>
      <xdr:row>757</xdr:row>
      <xdr:rowOff>56516</xdr:rowOff>
    </xdr:to>
    <xdr:cxnSp macro="">
      <xdr:nvCxnSpPr>
        <xdr:cNvPr id="18" name="直線コネクタ 17"/>
        <xdr:cNvCxnSpPr/>
      </xdr:nvCxnSpPr>
      <xdr:spPr>
        <a:xfrm flipH="1">
          <a:off x="3371850" y="55616475"/>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757</xdr:row>
      <xdr:rowOff>57150</xdr:rowOff>
    </xdr:from>
    <xdr:to>
      <xdr:col>21</xdr:col>
      <xdr:colOff>8909</xdr:colOff>
      <xdr:row>757</xdr:row>
      <xdr:rowOff>57150</xdr:rowOff>
    </xdr:to>
    <xdr:cxnSp macro="">
      <xdr:nvCxnSpPr>
        <xdr:cNvPr id="19" name="直線コネクタ 18"/>
        <xdr:cNvCxnSpPr/>
      </xdr:nvCxnSpPr>
      <xdr:spPr>
        <a:xfrm>
          <a:off x="2600325" y="56073675"/>
          <a:ext cx="16091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757</xdr:row>
      <xdr:rowOff>66675</xdr:rowOff>
    </xdr:from>
    <xdr:to>
      <xdr:col>13</xdr:col>
      <xdr:colOff>20741</xdr:colOff>
      <xdr:row>758</xdr:row>
      <xdr:rowOff>12657</xdr:rowOff>
    </xdr:to>
    <xdr:cxnSp macro="">
      <xdr:nvCxnSpPr>
        <xdr:cNvPr id="20" name="直線矢印コネクタ 19"/>
        <xdr:cNvCxnSpPr/>
      </xdr:nvCxnSpPr>
      <xdr:spPr>
        <a:xfrm>
          <a:off x="2609850" y="56083200"/>
          <a:ext cx="11216" cy="298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757</xdr:row>
      <xdr:rowOff>57150</xdr:rowOff>
    </xdr:from>
    <xdr:to>
      <xdr:col>21</xdr:col>
      <xdr:colOff>4482</xdr:colOff>
      <xdr:row>758</xdr:row>
      <xdr:rowOff>10494</xdr:rowOff>
    </xdr:to>
    <xdr:cxnSp macro="">
      <xdr:nvCxnSpPr>
        <xdr:cNvPr id="21" name="直線矢印コネクタ 20"/>
        <xdr:cNvCxnSpPr/>
      </xdr:nvCxnSpPr>
      <xdr:spPr>
        <a:xfrm>
          <a:off x="4200525" y="56073675"/>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758</xdr:row>
      <xdr:rowOff>57150</xdr:rowOff>
    </xdr:from>
    <xdr:to>
      <xdr:col>18</xdr:col>
      <xdr:colOff>68803</xdr:colOff>
      <xdr:row>758</xdr:row>
      <xdr:rowOff>292805</xdr:rowOff>
    </xdr:to>
    <xdr:sp macro="" textlink="">
      <xdr:nvSpPr>
        <xdr:cNvPr id="22" name="正方形/長方形 21"/>
        <xdr:cNvSpPr/>
      </xdr:nvSpPr>
      <xdr:spPr>
        <a:xfrm>
          <a:off x="1581150" y="56426100"/>
          <a:ext cx="2088103"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190500</xdr:colOff>
      <xdr:row>758</xdr:row>
      <xdr:rowOff>66675</xdr:rowOff>
    </xdr:from>
    <xdr:to>
      <xdr:col>26</xdr:col>
      <xdr:colOff>75580</xdr:colOff>
      <xdr:row>758</xdr:row>
      <xdr:rowOff>302330</xdr:rowOff>
    </xdr:to>
    <xdr:sp macro="" textlink="">
      <xdr:nvSpPr>
        <xdr:cNvPr id="24" name="正方形/長方形 23"/>
        <xdr:cNvSpPr/>
      </xdr:nvSpPr>
      <xdr:spPr>
        <a:xfrm>
          <a:off x="3190875" y="56435625"/>
          <a:ext cx="208535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85725</xdr:colOff>
      <xdr:row>755</xdr:row>
      <xdr:rowOff>333375</xdr:rowOff>
    </xdr:from>
    <xdr:to>
      <xdr:col>41</xdr:col>
      <xdr:colOff>87321</xdr:colOff>
      <xdr:row>757</xdr:row>
      <xdr:rowOff>85091</xdr:rowOff>
    </xdr:to>
    <xdr:cxnSp macro="">
      <xdr:nvCxnSpPr>
        <xdr:cNvPr id="25" name="直線コネクタ 24"/>
        <xdr:cNvCxnSpPr/>
      </xdr:nvCxnSpPr>
      <xdr:spPr>
        <a:xfrm flipH="1">
          <a:off x="8286750" y="55645050"/>
          <a:ext cx="1596" cy="45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114300</xdr:colOff>
      <xdr:row>757</xdr:row>
      <xdr:rowOff>76200</xdr:rowOff>
    </xdr:from>
    <xdr:to>
      <xdr:col>45</xdr:col>
      <xdr:colOff>125956</xdr:colOff>
      <xdr:row>757</xdr:row>
      <xdr:rowOff>76200</xdr:rowOff>
    </xdr:to>
    <xdr:cxnSp macro="">
      <xdr:nvCxnSpPr>
        <xdr:cNvPr id="26" name="直線コネクタ 25"/>
        <xdr:cNvCxnSpPr/>
      </xdr:nvCxnSpPr>
      <xdr:spPr>
        <a:xfrm>
          <a:off x="7515225" y="56092725"/>
          <a:ext cx="16118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85725</xdr:colOff>
      <xdr:row>758</xdr:row>
      <xdr:rowOff>47625</xdr:rowOff>
    </xdr:from>
    <xdr:to>
      <xdr:col>42</xdr:col>
      <xdr:colOff>174200</xdr:colOff>
      <xdr:row>758</xdr:row>
      <xdr:rowOff>283280</xdr:rowOff>
    </xdr:to>
    <xdr:sp macro="" textlink="">
      <xdr:nvSpPr>
        <xdr:cNvPr id="27" name="正方形/長方形 26"/>
        <xdr:cNvSpPr/>
      </xdr:nvSpPr>
      <xdr:spPr>
        <a:xfrm>
          <a:off x="6486525" y="56416575"/>
          <a:ext cx="2088725" cy="23565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37</xdr:col>
      <xdr:colOff>104775</xdr:colOff>
      <xdr:row>757</xdr:row>
      <xdr:rowOff>76200</xdr:rowOff>
    </xdr:from>
    <xdr:to>
      <xdr:col>37</xdr:col>
      <xdr:colOff>109268</xdr:colOff>
      <xdr:row>758</xdr:row>
      <xdr:rowOff>37871</xdr:rowOff>
    </xdr:to>
    <xdr:cxnSp macro="">
      <xdr:nvCxnSpPr>
        <xdr:cNvPr id="28" name="直線矢印コネクタ 27"/>
        <xdr:cNvCxnSpPr/>
      </xdr:nvCxnSpPr>
      <xdr:spPr>
        <a:xfrm>
          <a:off x="7505700" y="56092725"/>
          <a:ext cx="4493" cy="3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123825</xdr:colOff>
      <xdr:row>757</xdr:row>
      <xdr:rowOff>85725</xdr:rowOff>
    </xdr:from>
    <xdr:to>
      <xdr:col>45</xdr:col>
      <xdr:colOff>128307</xdr:colOff>
      <xdr:row>758</xdr:row>
      <xdr:rowOff>39069</xdr:rowOff>
    </xdr:to>
    <xdr:cxnSp macro="">
      <xdr:nvCxnSpPr>
        <xdr:cNvPr id="29" name="直線矢印コネクタ 28"/>
        <xdr:cNvCxnSpPr/>
      </xdr:nvCxnSpPr>
      <xdr:spPr>
        <a:xfrm>
          <a:off x="9124950" y="56102250"/>
          <a:ext cx="4482" cy="305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85725</xdr:colOff>
      <xdr:row>758</xdr:row>
      <xdr:rowOff>57150</xdr:rowOff>
    </xdr:from>
    <xdr:to>
      <xdr:col>49</xdr:col>
      <xdr:colOff>251421</xdr:colOff>
      <xdr:row>758</xdr:row>
      <xdr:rowOff>286080</xdr:rowOff>
    </xdr:to>
    <xdr:sp macro="" textlink="">
      <xdr:nvSpPr>
        <xdr:cNvPr id="30" name="正方形/長方形 29"/>
        <xdr:cNvSpPr/>
      </xdr:nvSpPr>
      <xdr:spPr>
        <a:xfrm>
          <a:off x="8286750" y="56426100"/>
          <a:ext cx="1765896" cy="22893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133350</xdr:colOff>
      <xdr:row>759</xdr:row>
      <xdr:rowOff>0</xdr:rowOff>
    </xdr:from>
    <xdr:to>
      <xdr:col>41</xdr:col>
      <xdr:colOff>9442</xdr:colOff>
      <xdr:row>761</xdr:row>
      <xdr:rowOff>153120</xdr:rowOff>
    </xdr:to>
    <xdr:sp macro="" textlink="">
      <xdr:nvSpPr>
        <xdr:cNvPr id="31" name="正方形/長方形 30"/>
        <xdr:cNvSpPr/>
      </xdr:nvSpPr>
      <xdr:spPr>
        <a:xfrm>
          <a:off x="6934200" y="56721375"/>
          <a:ext cx="1276267"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42</xdr:col>
      <xdr:colOff>152400</xdr:colOff>
      <xdr:row>758</xdr:row>
      <xdr:rowOff>333375</xdr:rowOff>
    </xdr:from>
    <xdr:to>
      <xdr:col>49</xdr:col>
      <xdr:colOff>31239</xdr:colOff>
      <xdr:row>761</xdr:row>
      <xdr:rowOff>134070</xdr:rowOff>
    </xdr:to>
    <xdr:sp macro="" textlink="">
      <xdr:nvSpPr>
        <xdr:cNvPr id="32" name="正方形/長方形 31"/>
        <xdr:cNvSpPr/>
      </xdr:nvSpPr>
      <xdr:spPr>
        <a:xfrm>
          <a:off x="8553450" y="56702325"/>
          <a:ext cx="1279014" cy="8579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３．９百万円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10</xdr:col>
      <xdr:colOff>0</xdr:colOff>
      <xdr:row>758</xdr:row>
      <xdr:rowOff>342900</xdr:rowOff>
    </xdr:from>
    <xdr:to>
      <xdr:col>16</xdr:col>
      <xdr:colOff>78863</xdr:colOff>
      <xdr:row>761</xdr:row>
      <xdr:rowOff>135529</xdr:rowOff>
    </xdr:to>
    <xdr:sp macro="" textlink="">
      <xdr:nvSpPr>
        <xdr:cNvPr id="33" name="正方形/長方形 32"/>
        <xdr:cNvSpPr/>
      </xdr:nvSpPr>
      <xdr:spPr>
        <a:xfrm>
          <a:off x="2000250" y="56711850"/>
          <a:ext cx="1279013"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18</xdr:col>
      <xdr:colOff>57150</xdr:colOff>
      <xdr:row>758</xdr:row>
      <xdr:rowOff>342900</xdr:rowOff>
    </xdr:from>
    <xdr:to>
      <xdr:col>24</xdr:col>
      <xdr:colOff>133267</xdr:colOff>
      <xdr:row>761</xdr:row>
      <xdr:rowOff>135529</xdr:rowOff>
    </xdr:to>
    <xdr:sp macro="" textlink="">
      <xdr:nvSpPr>
        <xdr:cNvPr id="34" name="正方形/長方形 33"/>
        <xdr:cNvSpPr/>
      </xdr:nvSpPr>
      <xdr:spPr>
        <a:xfrm>
          <a:off x="3657600" y="56711850"/>
          <a:ext cx="1276267" cy="84990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８．６百万円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47625</xdr:colOff>
      <xdr:row>761</xdr:row>
      <xdr:rowOff>228600</xdr:rowOff>
    </xdr:from>
    <xdr:to>
      <xdr:col>17</xdr:col>
      <xdr:colOff>123162</xdr:colOff>
      <xdr:row>763</xdr:row>
      <xdr:rowOff>346438</xdr:rowOff>
    </xdr:to>
    <xdr:sp macro="" textlink="">
      <xdr:nvSpPr>
        <xdr:cNvPr id="35" name="正方形/長方形 34"/>
        <xdr:cNvSpPr/>
      </xdr:nvSpPr>
      <xdr:spPr>
        <a:xfrm>
          <a:off x="1847850" y="57654825"/>
          <a:ext cx="1675737" cy="8226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16</xdr:col>
      <xdr:colOff>161925</xdr:colOff>
      <xdr:row>761</xdr:row>
      <xdr:rowOff>285750</xdr:rowOff>
    </xdr:from>
    <xdr:to>
      <xdr:col>17</xdr:col>
      <xdr:colOff>64691</xdr:colOff>
      <xdr:row>763</xdr:row>
      <xdr:rowOff>262075</xdr:rowOff>
    </xdr:to>
    <xdr:sp macro="" textlink="">
      <xdr:nvSpPr>
        <xdr:cNvPr id="37" name="右大かっこ 36"/>
        <xdr:cNvSpPr/>
      </xdr:nvSpPr>
      <xdr:spPr>
        <a:xfrm>
          <a:off x="3362325" y="57711975"/>
          <a:ext cx="102791"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133350</xdr:colOff>
      <xdr:row>761</xdr:row>
      <xdr:rowOff>285750</xdr:rowOff>
    </xdr:from>
    <xdr:to>
      <xdr:col>10</xdr:col>
      <xdr:colOff>27350</xdr:colOff>
      <xdr:row>763</xdr:row>
      <xdr:rowOff>289934</xdr:rowOff>
    </xdr:to>
    <xdr:sp macro="" textlink="">
      <xdr:nvSpPr>
        <xdr:cNvPr id="38" name="左大かっこ 37"/>
        <xdr:cNvSpPr/>
      </xdr:nvSpPr>
      <xdr:spPr>
        <a:xfrm>
          <a:off x="1933575" y="57711975"/>
          <a:ext cx="94025"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9525</xdr:colOff>
      <xdr:row>761</xdr:row>
      <xdr:rowOff>219075</xdr:rowOff>
    </xdr:from>
    <xdr:to>
      <xdr:col>42</xdr:col>
      <xdr:colOff>67132</xdr:colOff>
      <xdr:row>764</xdr:row>
      <xdr:rowOff>95695</xdr:rowOff>
    </xdr:to>
    <xdr:sp macro="" textlink="">
      <xdr:nvSpPr>
        <xdr:cNvPr id="39" name="正方形/長方形 38"/>
        <xdr:cNvSpPr/>
      </xdr:nvSpPr>
      <xdr:spPr>
        <a:xfrm>
          <a:off x="6810375" y="57645300"/>
          <a:ext cx="1657807" cy="93389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34</xdr:col>
      <xdr:colOff>85725</xdr:colOff>
      <xdr:row>761</xdr:row>
      <xdr:rowOff>333375</xdr:rowOff>
    </xdr:from>
    <xdr:to>
      <xdr:col>34</xdr:col>
      <xdr:colOff>179749</xdr:colOff>
      <xdr:row>763</xdr:row>
      <xdr:rowOff>337559</xdr:rowOff>
    </xdr:to>
    <xdr:sp macro="" textlink="">
      <xdr:nvSpPr>
        <xdr:cNvPr id="40" name="左大かっこ 39"/>
        <xdr:cNvSpPr/>
      </xdr:nvSpPr>
      <xdr:spPr>
        <a:xfrm>
          <a:off x="6886575" y="57759600"/>
          <a:ext cx="94024" cy="7090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114300</xdr:colOff>
      <xdr:row>761</xdr:row>
      <xdr:rowOff>342900</xdr:rowOff>
    </xdr:from>
    <xdr:to>
      <xdr:col>42</xdr:col>
      <xdr:colOff>7541</xdr:colOff>
      <xdr:row>763</xdr:row>
      <xdr:rowOff>319225</xdr:rowOff>
    </xdr:to>
    <xdr:sp macro="" textlink="">
      <xdr:nvSpPr>
        <xdr:cNvPr id="41" name="右大かっこ 40"/>
        <xdr:cNvSpPr/>
      </xdr:nvSpPr>
      <xdr:spPr>
        <a:xfrm>
          <a:off x="8315325" y="57769125"/>
          <a:ext cx="93266" cy="681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180975</xdr:colOff>
      <xdr:row>764</xdr:row>
      <xdr:rowOff>142875</xdr:rowOff>
    </xdr:from>
    <xdr:to>
      <xdr:col>42</xdr:col>
      <xdr:colOff>195820</xdr:colOff>
      <xdr:row>764</xdr:row>
      <xdr:rowOff>168618</xdr:rowOff>
    </xdr:to>
    <xdr:cxnSp macro="">
      <xdr:nvCxnSpPr>
        <xdr:cNvPr id="42" name="直線コネクタ 41"/>
        <xdr:cNvCxnSpPr/>
      </xdr:nvCxnSpPr>
      <xdr:spPr>
        <a:xfrm flipV="1">
          <a:off x="2781300" y="58626375"/>
          <a:ext cx="5815570" cy="25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171450</xdr:colOff>
      <xdr:row>764</xdr:row>
      <xdr:rowOff>161925</xdr:rowOff>
    </xdr:from>
    <xdr:to>
      <xdr:col>13</xdr:col>
      <xdr:colOff>177389</xdr:colOff>
      <xdr:row>764</xdr:row>
      <xdr:rowOff>571581</xdr:rowOff>
    </xdr:to>
    <xdr:cxnSp macro="">
      <xdr:nvCxnSpPr>
        <xdr:cNvPr id="43" name="直線矢印コネクタ 42"/>
        <xdr:cNvCxnSpPr/>
      </xdr:nvCxnSpPr>
      <xdr:spPr>
        <a:xfrm flipH="1">
          <a:off x="2771775" y="5864542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28575</xdr:colOff>
      <xdr:row>764</xdr:row>
      <xdr:rowOff>142875</xdr:rowOff>
    </xdr:from>
    <xdr:to>
      <xdr:col>28</xdr:col>
      <xdr:colOff>34514</xdr:colOff>
      <xdr:row>764</xdr:row>
      <xdr:rowOff>552531</xdr:rowOff>
    </xdr:to>
    <xdr:cxnSp macro="">
      <xdr:nvCxnSpPr>
        <xdr:cNvPr id="45" name="直線矢印コネクタ 44"/>
        <xdr:cNvCxnSpPr/>
      </xdr:nvCxnSpPr>
      <xdr:spPr>
        <a:xfrm flipH="1">
          <a:off x="5629275" y="5862637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764</xdr:row>
      <xdr:rowOff>142875</xdr:rowOff>
    </xdr:from>
    <xdr:to>
      <xdr:col>42</xdr:col>
      <xdr:colOff>196439</xdr:colOff>
      <xdr:row>764</xdr:row>
      <xdr:rowOff>552531</xdr:rowOff>
    </xdr:to>
    <xdr:cxnSp macro="">
      <xdr:nvCxnSpPr>
        <xdr:cNvPr id="46" name="直線矢印コネクタ 45"/>
        <xdr:cNvCxnSpPr/>
      </xdr:nvCxnSpPr>
      <xdr:spPr>
        <a:xfrm flipH="1">
          <a:off x="8591550" y="58626375"/>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764</xdr:row>
      <xdr:rowOff>628650</xdr:rowOff>
    </xdr:from>
    <xdr:to>
      <xdr:col>19</xdr:col>
      <xdr:colOff>8907</xdr:colOff>
      <xdr:row>765</xdr:row>
      <xdr:rowOff>187621</xdr:rowOff>
    </xdr:to>
    <xdr:sp macro="" textlink="">
      <xdr:nvSpPr>
        <xdr:cNvPr id="47" name="正方形/長方形 46"/>
        <xdr:cNvSpPr/>
      </xdr:nvSpPr>
      <xdr:spPr>
        <a:xfrm>
          <a:off x="1724025" y="59112150"/>
          <a:ext cx="2085357"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66675</xdr:colOff>
      <xdr:row>764</xdr:row>
      <xdr:rowOff>581025</xdr:rowOff>
    </xdr:from>
    <xdr:to>
      <xdr:col>34</xdr:col>
      <xdr:colOff>19666</xdr:colOff>
      <xdr:row>765</xdr:row>
      <xdr:rowOff>138395</xdr:rowOff>
    </xdr:to>
    <xdr:sp macro="" textlink="">
      <xdr:nvSpPr>
        <xdr:cNvPr id="48" name="正方形/長方形 47"/>
        <xdr:cNvSpPr/>
      </xdr:nvSpPr>
      <xdr:spPr>
        <a:xfrm>
          <a:off x="4667250" y="59064525"/>
          <a:ext cx="2153266"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47625</xdr:colOff>
      <xdr:row>764</xdr:row>
      <xdr:rowOff>561975</xdr:rowOff>
    </xdr:from>
    <xdr:to>
      <xdr:col>49</xdr:col>
      <xdr:colOff>3362</xdr:colOff>
      <xdr:row>765</xdr:row>
      <xdr:rowOff>119345</xdr:rowOff>
    </xdr:to>
    <xdr:sp macro="" textlink="">
      <xdr:nvSpPr>
        <xdr:cNvPr id="49" name="正方形/長方形 48"/>
        <xdr:cNvSpPr/>
      </xdr:nvSpPr>
      <xdr:spPr>
        <a:xfrm>
          <a:off x="7648575" y="59045475"/>
          <a:ext cx="2156012"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10</xdr:col>
      <xdr:colOff>123825</xdr:colOff>
      <xdr:row>765</xdr:row>
      <xdr:rowOff>209550</xdr:rowOff>
    </xdr:from>
    <xdr:to>
      <xdr:col>16</xdr:col>
      <xdr:colOff>199319</xdr:colOff>
      <xdr:row>766</xdr:row>
      <xdr:rowOff>371009</xdr:rowOff>
    </xdr:to>
    <xdr:sp macro="" textlink="">
      <xdr:nvSpPr>
        <xdr:cNvPr id="50" name="正方形/長方形 49"/>
        <xdr:cNvSpPr/>
      </xdr:nvSpPr>
      <xdr:spPr>
        <a:xfrm>
          <a:off x="2124075" y="59359800"/>
          <a:ext cx="1275644" cy="828209"/>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１．７百万円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23</xdr:col>
      <xdr:colOff>142875</xdr:colOff>
      <xdr:row>765</xdr:row>
      <xdr:rowOff>209550</xdr:rowOff>
    </xdr:from>
    <xdr:to>
      <xdr:col>34</xdr:col>
      <xdr:colOff>23341</xdr:colOff>
      <xdr:row>766</xdr:row>
      <xdr:rowOff>289530</xdr:rowOff>
    </xdr:to>
    <xdr:sp macro="" textlink="">
      <xdr:nvSpPr>
        <xdr:cNvPr id="51" name="正方形/長方形 50"/>
        <xdr:cNvSpPr/>
      </xdr:nvSpPr>
      <xdr:spPr>
        <a:xfrm>
          <a:off x="4743450" y="59359800"/>
          <a:ext cx="2080741" cy="74673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デザインオフィス　ＣＯｒＳ　深山ススム</a:t>
          </a:r>
          <a:endParaRPr kumimoji="1" lang="en-US" altLang="ja-JP" sz="1100"/>
        </a:p>
        <a:p>
          <a:pPr algn="ctr">
            <a:lnSpc>
              <a:spcPts val="1100"/>
            </a:lnSpc>
          </a:pPr>
          <a:r>
            <a:rPr kumimoji="1" lang="ja-JP" altLang="en-US" sz="1100"/>
            <a:t>１．０百万円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38</xdr:col>
      <xdr:colOff>171450</xdr:colOff>
      <xdr:row>765</xdr:row>
      <xdr:rowOff>123825</xdr:rowOff>
    </xdr:from>
    <xdr:to>
      <xdr:col>48</xdr:col>
      <xdr:colOff>138843</xdr:colOff>
      <xdr:row>766</xdr:row>
      <xdr:rowOff>374736</xdr:rowOff>
    </xdr:to>
    <xdr:sp macro="" textlink="">
      <xdr:nvSpPr>
        <xdr:cNvPr id="52" name="正方形/長方形 51"/>
        <xdr:cNvSpPr/>
      </xdr:nvSpPr>
      <xdr:spPr>
        <a:xfrm>
          <a:off x="7772400" y="59274075"/>
          <a:ext cx="1967643" cy="91766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en-US" altLang="ja-JP" sz="1100"/>
            <a:t>G</a:t>
          </a:r>
          <a:r>
            <a:rPr kumimoji="1" lang="ja-JP" altLang="en-US" sz="1100"/>
            <a:t>　（株）ビッグツリーテクノロジー＆コンサルティング</a:t>
          </a:r>
          <a:endParaRPr kumimoji="1" lang="en-US" altLang="ja-JP" sz="1100"/>
        </a:p>
        <a:p>
          <a:pPr algn="ctr">
            <a:lnSpc>
              <a:spcPts val="1100"/>
            </a:lnSpc>
          </a:pPr>
          <a:r>
            <a:rPr kumimoji="1" lang="ja-JP" altLang="en-US" sz="1100"/>
            <a:t>１０５．６百万円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9</xdr:col>
      <xdr:colOff>161925</xdr:colOff>
      <xdr:row>766</xdr:row>
      <xdr:rowOff>504825</xdr:rowOff>
    </xdr:from>
    <xdr:to>
      <xdr:col>18</xdr:col>
      <xdr:colOff>57094</xdr:colOff>
      <xdr:row>770</xdr:row>
      <xdr:rowOff>54321</xdr:rowOff>
    </xdr:to>
    <xdr:sp macro="" textlink="">
      <xdr:nvSpPr>
        <xdr:cNvPr id="53" name="正方形/長方形 52"/>
        <xdr:cNvSpPr/>
      </xdr:nvSpPr>
      <xdr:spPr>
        <a:xfrm>
          <a:off x="1962150" y="60321825"/>
          <a:ext cx="1695394" cy="126399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厚生労働科学研究費補助金等の評価及び</a:t>
          </a:r>
          <a:r>
            <a:rPr kumimoji="1" lang="ja-JP" altLang="ja-JP" sz="1100">
              <a:solidFill>
                <a:schemeClr val="dk1"/>
              </a:solidFill>
              <a:effectLst/>
              <a:latin typeface="+mn-lt"/>
              <a:ea typeface="+mn-ea"/>
              <a:cs typeface="+mn-cs"/>
            </a:rPr>
            <a:t>「保健医療分野ＡＩ開発加速コンソーシアム」</a:t>
          </a:r>
          <a:r>
            <a:rPr kumimoji="1" lang="ja-JP" altLang="en-US" sz="1100"/>
            <a:t>に関する謝金及び旅費</a:t>
          </a:r>
        </a:p>
      </xdr:txBody>
    </xdr:sp>
    <xdr:clientData/>
  </xdr:twoCellAnchor>
  <xdr:twoCellAnchor>
    <xdr:from>
      <xdr:col>9</xdr:col>
      <xdr:colOff>171450</xdr:colOff>
      <xdr:row>766</xdr:row>
      <xdr:rowOff>638175</xdr:rowOff>
    </xdr:from>
    <xdr:to>
      <xdr:col>10</xdr:col>
      <xdr:colOff>78322</xdr:colOff>
      <xdr:row>769</xdr:row>
      <xdr:rowOff>358173</xdr:rowOff>
    </xdr:to>
    <xdr:sp macro="" textlink="">
      <xdr:nvSpPr>
        <xdr:cNvPr id="55" name="左大かっこ 54"/>
        <xdr:cNvSpPr/>
      </xdr:nvSpPr>
      <xdr:spPr>
        <a:xfrm>
          <a:off x="1971675" y="60455175"/>
          <a:ext cx="106897" cy="9868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152400</xdr:colOff>
      <xdr:row>766</xdr:row>
      <xdr:rowOff>609600</xdr:rowOff>
    </xdr:from>
    <xdr:to>
      <xdr:col>18</xdr:col>
      <xdr:colOff>52602</xdr:colOff>
      <xdr:row>769</xdr:row>
      <xdr:rowOff>368214</xdr:rowOff>
    </xdr:to>
    <xdr:sp macro="" textlink="">
      <xdr:nvSpPr>
        <xdr:cNvPr id="56" name="右大かっこ 55"/>
        <xdr:cNvSpPr/>
      </xdr:nvSpPr>
      <xdr:spPr>
        <a:xfrm>
          <a:off x="3552825" y="59407425"/>
          <a:ext cx="100227" cy="10254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152400</xdr:colOff>
      <xdr:row>766</xdr:row>
      <xdr:rowOff>590550</xdr:rowOff>
    </xdr:from>
    <xdr:to>
      <xdr:col>34</xdr:col>
      <xdr:colOff>36358</xdr:colOff>
      <xdr:row>768</xdr:row>
      <xdr:rowOff>167119</xdr:rowOff>
    </xdr:to>
    <xdr:sp macro="" textlink="">
      <xdr:nvSpPr>
        <xdr:cNvPr id="57" name="正方形/長方形 56"/>
        <xdr:cNvSpPr/>
      </xdr:nvSpPr>
      <xdr:spPr>
        <a:xfrm>
          <a:off x="4752975" y="60407550"/>
          <a:ext cx="2084233" cy="6147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パンフレットのデザイン業務　　　　</a:t>
          </a:r>
        </a:p>
      </xdr:txBody>
    </xdr:sp>
    <xdr:clientData/>
  </xdr:twoCellAnchor>
  <xdr:twoCellAnchor>
    <xdr:from>
      <xdr:col>24</xdr:col>
      <xdr:colOff>0</xdr:colOff>
      <xdr:row>766</xdr:row>
      <xdr:rowOff>609600</xdr:rowOff>
    </xdr:from>
    <xdr:to>
      <xdr:col>24</xdr:col>
      <xdr:colOff>154459</xdr:colOff>
      <xdr:row>768</xdr:row>
      <xdr:rowOff>206887</xdr:rowOff>
    </xdr:to>
    <xdr:sp macro="" textlink="">
      <xdr:nvSpPr>
        <xdr:cNvPr id="58" name="左大かっこ 57"/>
        <xdr:cNvSpPr/>
      </xdr:nvSpPr>
      <xdr:spPr>
        <a:xfrm>
          <a:off x="4800600" y="60426600"/>
          <a:ext cx="154459" cy="6355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171450</xdr:colOff>
      <xdr:row>766</xdr:row>
      <xdr:rowOff>619125</xdr:rowOff>
    </xdr:from>
    <xdr:to>
      <xdr:col>34</xdr:col>
      <xdr:colOff>58779</xdr:colOff>
      <xdr:row>768</xdr:row>
      <xdr:rowOff>190671</xdr:rowOff>
    </xdr:to>
    <xdr:sp macro="" textlink="">
      <xdr:nvSpPr>
        <xdr:cNvPr id="59" name="右大かっこ 58"/>
        <xdr:cNvSpPr/>
      </xdr:nvSpPr>
      <xdr:spPr>
        <a:xfrm>
          <a:off x="6772275" y="60436125"/>
          <a:ext cx="87354" cy="60977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114300</xdr:colOff>
      <xdr:row>766</xdr:row>
      <xdr:rowOff>523875</xdr:rowOff>
    </xdr:from>
    <xdr:to>
      <xdr:col>48</xdr:col>
      <xdr:colOff>198283</xdr:colOff>
      <xdr:row>769</xdr:row>
      <xdr:rowOff>333975</xdr:rowOff>
    </xdr:to>
    <xdr:sp macro="" textlink="">
      <xdr:nvSpPr>
        <xdr:cNvPr id="60" name="正方形/長方形 59"/>
        <xdr:cNvSpPr/>
      </xdr:nvSpPr>
      <xdr:spPr>
        <a:xfrm>
          <a:off x="7715250" y="60340875"/>
          <a:ext cx="2084233" cy="10769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AI</a:t>
          </a:r>
          <a:r>
            <a:rPr kumimoji="1" lang="ja-JP" altLang="en-US" sz="1100"/>
            <a:t>開発基盤をクラウドで研究者や民間等に提供するサービスの設計・開発に係る調査研究一式　　　　</a:t>
          </a:r>
        </a:p>
      </xdr:txBody>
    </xdr:sp>
    <xdr:clientData/>
  </xdr:twoCellAnchor>
  <xdr:twoCellAnchor>
    <xdr:from>
      <xdr:col>38</xdr:col>
      <xdr:colOff>114300</xdr:colOff>
      <xdr:row>767</xdr:row>
      <xdr:rowOff>9525</xdr:rowOff>
    </xdr:from>
    <xdr:to>
      <xdr:col>39</xdr:col>
      <xdr:colOff>42991</xdr:colOff>
      <xdr:row>769</xdr:row>
      <xdr:rowOff>238038</xdr:rowOff>
    </xdr:to>
    <xdr:sp macro="" textlink="">
      <xdr:nvSpPr>
        <xdr:cNvPr id="61" name="左大かっこ 60"/>
        <xdr:cNvSpPr/>
      </xdr:nvSpPr>
      <xdr:spPr>
        <a:xfrm>
          <a:off x="7715250" y="60493275"/>
          <a:ext cx="128716" cy="8285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95250</xdr:colOff>
      <xdr:row>766</xdr:row>
      <xdr:rowOff>657225</xdr:rowOff>
    </xdr:from>
    <xdr:to>
      <xdr:col>49</xdr:col>
      <xdr:colOff>27287</xdr:colOff>
      <xdr:row>769</xdr:row>
      <xdr:rowOff>257603</xdr:rowOff>
    </xdr:to>
    <xdr:sp macro="" textlink="">
      <xdr:nvSpPr>
        <xdr:cNvPr id="62" name="右大かっこ 61"/>
        <xdr:cNvSpPr/>
      </xdr:nvSpPr>
      <xdr:spPr>
        <a:xfrm>
          <a:off x="9696450" y="60474225"/>
          <a:ext cx="132062" cy="8672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38100</xdr:colOff>
      <xdr:row>30</xdr:row>
      <xdr:rowOff>9525</xdr:rowOff>
    </xdr:from>
    <xdr:to>
      <xdr:col>47</xdr:col>
      <xdr:colOff>190500</xdr:colOff>
      <xdr:row>31</xdr:row>
      <xdr:rowOff>0</xdr:rowOff>
    </xdr:to>
    <xdr:sp macro="" textlink="">
      <xdr:nvSpPr>
        <xdr:cNvPr id="23" name="テキスト ボックス 22"/>
        <xdr:cNvSpPr txBox="1"/>
      </xdr:nvSpPr>
      <xdr:spPr>
        <a:xfrm>
          <a:off x="9239250" y="11344275"/>
          <a:ext cx="3524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47625</xdr:colOff>
      <xdr:row>32</xdr:row>
      <xdr:rowOff>152400</xdr:rowOff>
    </xdr:from>
    <xdr:to>
      <xdr:col>49</xdr:col>
      <xdr:colOff>447675</xdr:colOff>
      <xdr:row>32</xdr:row>
      <xdr:rowOff>400050</xdr:rowOff>
    </xdr:to>
    <xdr:sp macro="" textlink="">
      <xdr:nvSpPr>
        <xdr:cNvPr id="36" name="テキスト ボックス 35"/>
        <xdr:cNvSpPr txBox="1"/>
      </xdr:nvSpPr>
      <xdr:spPr>
        <a:xfrm>
          <a:off x="9248775" y="12239625"/>
          <a:ext cx="1000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402</v>
      </c>
      <c r="AJ2" s="940" t="s">
        <v>708</v>
      </c>
      <c r="AK2" s="940"/>
      <c r="AL2" s="940"/>
      <c r="AM2" s="940"/>
      <c r="AN2" s="98" t="s">
        <v>402</v>
      </c>
      <c r="AO2" s="940">
        <v>20</v>
      </c>
      <c r="AP2" s="940"/>
      <c r="AQ2" s="940"/>
      <c r="AR2" s="99" t="s">
        <v>707</v>
      </c>
      <c r="AS2" s="946">
        <v>1008</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488</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8.7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385</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142</v>
      </c>
      <c r="Q13" s="656"/>
      <c r="R13" s="656"/>
      <c r="S13" s="656"/>
      <c r="T13" s="656"/>
      <c r="U13" s="656"/>
      <c r="V13" s="657"/>
      <c r="W13" s="655">
        <v>132</v>
      </c>
      <c r="X13" s="656"/>
      <c r="Y13" s="656"/>
      <c r="Z13" s="656"/>
      <c r="AA13" s="656"/>
      <c r="AB13" s="656"/>
      <c r="AC13" s="657"/>
      <c r="AD13" s="655">
        <v>126</v>
      </c>
      <c r="AE13" s="656"/>
      <c r="AF13" s="656"/>
      <c r="AG13" s="656"/>
      <c r="AH13" s="656"/>
      <c r="AI13" s="656"/>
      <c r="AJ13" s="657"/>
      <c r="AK13" s="655">
        <v>124</v>
      </c>
      <c r="AL13" s="656"/>
      <c r="AM13" s="656"/>
      <c r="AN13" s="656"/>
      <c r="AO13" s="656"/>
      <c r="AP13" s="656"/>
      <c r="AQ13" s="657"/>
      <c r="AR13" s="915">
        <v>57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v>71</v>
      </c>
      <c r="X15" s="656"/>
      <c r="Y15" s="656"/>
      <c r="Z15" s="656"/>
      <c r="AA15" s="656"/>
      <c r="AB15" s="656"/>
      <c r="AC15" s="657"/>
      <c r="AD15" s="655">
        <v>69</v>
      </c>
      <c r="AE15" s="656"/>
      <c r="AF15" s="656"/>
      <c r="AG15" s="656"/>
      <c r="AH15" s="656"/>
      <c r="AI15" s="656"/>
      <c r="AJ15" s="657"/>
      <c r="AK15" s="655" t="s">
        <v>720</v>
      </c>
      <c r="AL15" s="656"/>
      <c r="AM15" s="656"/>
      <c r="AN15" s="656"/>
      <c r="AO15" s="656"/>
      <c r="AP15" s="656"/>
      <c r="AQ15" s="657"/>
      <c r="AR15" s="655" t="s">
        <v>720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-71</v>
      </c>
      <c r="Q16" s="656"/>
      <c r="R16" s="656"/>
      <c r="S16" s="656"/>
      <c r="T16" s="656"/>
      <c r="U16" s="656"/>
      <c r="V16" s="657"/>
      <c r="W16" s="655">
        <v>-69</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71</v>
      </c>
      <c r="Q18" s="874"/>
      <c r="R18" s="874"/>
      <c r="S18" s="874"/>
      <c r="T18" s="874"/>
      <c r="U18" s="874"/>
      <c r="V18" s="875"/>
      <c r="W18" s="873">
        <f>SUM(W13:AC17)</f>
        <v>134</v>
      </c>
      <c r="X18" s="874"/>
      <c r="Y18" s="874"/>
      <c r="Z18" s="874"/>
      <c r="AA18" s="874"/>
      <c r="AB18" s="874"/>
      <c r="AC18" s="875"/>
      <c r="AD18" s="873">
        <f>SUM(AD13:AJ17)</f>
        <v>195</v>
      </c>
      <c r="AE18" s="874"/>
      <c r="AF18" s="874"/>
      <c r="AG18" s="874"/>
      <c r="AH18" s="874"/>
      <c r="AI18" s="874"/>
      <c r="AJ18" s="875"/>
      <c r="AK18" s="873">
        <f>SUM(AK13:AQ17)</f>
        <v>124</v>
      </c>
      <c r="AL18" s="874"/>
      <c r="AM18" s="874"/>
      <c r="AN18" s="874"/>
      <c r="AO18" s="874"/>
      <c r="AP18" s="874"/>
      <c r="AQ18" s="875"/>
      <c r="AR18" s="873">
        <f>SUM(AR13:AX17)</f>
        <v>57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46</v>
      </c>
      <c r="Q19" s="656"/>
      <c r="R19" s="656"/>
      <c r="S19" s="656"/>
      <c r="T19" s="656"/>
      <c r="U19" s="656"/>
      <c r="V19" s="657"/>
      <c r="W19" s="655">
        <v>105</v>
      </c>
      <c r="X19" s="656"/>
      <c r="Y19" s="656"/>
      <c r="Z19" s="656"/>
      <c r="AA19" s="656"/>
      <c r="AB19" s="656"/>
      <c r="AC19" s="657"/>
      <c r="AD19" s="655">
        <v>146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0.647887323943662</v>
      </c>
      <c r="Q20" s="316"/>
      <c r="R20" s="316"/>
      <c r="S20" s="316"/>
      <c r="T20" s="316"/>
      <c r="U20" s="316"/>
      <c r="V20" s="316"/>
      <c r="W20" s="316">
        <f t="shared" ref="W20" si="0">IF(W18=0, "-", SUM(W19)/W18)</f>
        <v>0.78358208955223885</v>
      </c>
      <c r="X20" s="316"/>
      <c r="Y20" s="316"/>
      <c r="Z20" s="316"/>
      <c r="AA20" s="316"/>
      <c r="AB20" s="316"/>
      <c r="AC20" s="316"/>
      <c r="AD20" s="316">
        <f t="shared" ref="AD20" si="1">IF(AD18=0, "-", SUM(AD19)/AD18)</f>
        <v>0.74871794871794872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349</v>
      </c>
      <c r="H21" s="315"/>
      <c r="I21" s="315"/>
      <c r="J21" s="315"/>
      <c r="K21" s="315"/>
      <c r="L21" s="315"/>
      <c r="M21" s="315"/>
      <c r="N21" s="315"/>
      <c r="O21" s="315"/>
      <c r="P21" s="316">
        <f>IF(P19=0, "-", SUM(P19)/SUM(P13,P14))</f>
        <v>0.323943661971831</v>
      </c>
      <c r="Q21" s="316"/>
      <c r="R21" s="316"/>
      <c r="S21" s="316"/>
      <c r="T21" s="316"/>
      <c r="U21" s="316"/>
      <c r="V21" s="316"/>
      <c r="W21" s="316">
        <f t="shared" ref="W21" si="2">IF(W19=0, "-", SUM(W19)/SUM(W13,W14))</f>
        <v>0.79545454545454541</v>
      </c>
      <c r="X21" s="316"/>
      <c r="Y21" s="316"/>
      <c r="Z21" s="316"/>
      <c r="AA21" s="316"/>
      <c r="AB21" s="316"/>
      <c r="AC21" s="316"/>
      <c r="AD21" s="316">
        <f t="shared" ref="AD21" si="3">IF(AD19=0, "-", SUM(AD19)/SUM(AD13,AD14))</f>
        <v>1.1587301587301588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328</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327</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74</v>
      </c>
      <c r="Q23" s="916"/>
      <c r="R23" s="916"/>
      <c r="S23" s="916"/>
      <c r="T23" s="916"/>
      <c r="U23" s="916"/>
      <c r="V23" s="930"/>
      <c r="W23" s="915">
        <v>8</v>
      </c>
      <c r="X23" s="916"/>
      <c r="Y23" s="916"/>
      <c r="Z23" s="916"/>
      <c r="AA23" s="916"/>
      <c r="AB23" s="916"/>
      <c r="AC23" s="930"/>
      <c r="AD23" s="978" t="s">
        <v>817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46</v>
      </c>
      <c r="Q24" s="656"/>
      <c r="R24" s="656"/>
      <c r="S24" s="656"/>
      <c r="T24" s="656"/>
      <c r="U24" s="656"/>
      <c r="V24" s="657"/>
      <c r="W24" s="655">
        <v>45</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v>2</v>
      </c>
      <c r="Q25" s="656"/>
      <c r="R25" s="656"/>
      <c r="S25" s="656"/>
      <c r="T25" s="656"/>
      <c r="U25" s="656"/>
      <c r="V25" s="657"/>
      <c r="W25" s="655">
        <v>2</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v>1</v>
      </c>
      <c r="Q26" s="656"/>
      <c r="R26" s="656"/>
      <c r="S26" s="656"/>
      <c r="T26" s="656"/>
      <c r="U26" s="656"/>
      <c r="V26" s="657"/>
      <c r="W26" s="655">
        <v>1</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725</v>
      </c>
      <c r="H27" s="932"/>
      <c r="I27" s="932"/>
      <c r="J27" s="932"/>
      <c r="K27" s="932"/>
      <c r="L27" s="932"/>
      <c r="M27" s="932"/>
      <c r="N27" s="932"/>
      <c r="O27" s="933"/>
      <c r="P27" s="655">
        <v>1</v>
      </c>
      <c r="Q27" s="656"/>
      <c r="R27" s="656"/>
      <c r="S27" s="656"/>
      <c r="T27" s="656"/>
      <c r="U27" s="656"/>
      <c r="V27" s="657"/>
      <c r="W27" s="655">
        <v>1</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332</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329</v>
      </c>
      <c r="H29" s="938"/>
      <c r="I29" s="938"/>
      <c r="J29" s="938"/>
      <c r="K29" s="938"/>
      <c r="L29" s="938"/>
      <c r="M29" s="938"/>
      <c r="N29" s="938"/>
      <c r="O29" s="939"/>
      <c r="P29" s="655">
        <f>AK13</f>
        <v>124</v>
      </c>
      <c r="Q29" s="656"/>
      <c r="R29" s="656"/>
      <c r="S29" s="656"/>
      <c r="T29" s="656"/>
      <c r="U29" s="656"/>
      <c r="V29" s="657"/>
      <c r="W29" s="947">
        <f>AR13</f>
        <v>57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344</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386</v>
      </c>
      <c r="AF30" s="854"/>
      <c r="AG30" s="854"/>
      <c r="AH30" s="855"/>
      <c r="AI30" s="910" t="s">
        <v>408</v>
      </c>
      <c r="AJ30" s="910"/>
      <c r="AK30" s="910"/>
      <c r="AL30" s="853"/>
      <c r="AM30" s="910" t="s">
        <v>505</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c r="AV31" s="200"/>
      <c r="AW31" s="392" t="s">
        <v>179</v>
      </c>
      <c r="AX31" s="393"/>
    </row>
    <row r="32" spans="1:50" ht="40.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707825</v>
      </c>
      <c r="AF32" s="219"/>
      <c r="AG32" s="219"/>
      <c r="AH32" s="219"/>
      <c r="AI32" s="218">
        <v>532781</v>
      </c>
      <c r="AJ32" s="219"/>
      <c r="AK32" s="219"/>
      <c r="AL32" s="219"/>
      <c r="AM32" s="218">
        <v>265539</v>
      </c>
      <c r="AN32" s="219"/>
      <c r="AO32" s="219"/>
      <c r="AP32" s="219"/>
      <c r="AQ32" s="336" t="s">
        <v>720</v>
      </c>
      <c r="AR32" s="208"/>
      <c r="AS32" s="208"/>
      <c r="AT32" s="337"/>
      <c r="AU32" s="219" t="s">
        <v>720</v>
      </c>
      <c r="AV32" s="219"/>
      <c r="AW32" s="219"/>
      <c r="AX32" s="221"/>
    </row>
    <row r="33" spans="1:51" ht="40.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526403</v>
      </c>
      <c r="AF33" s="219"/>
      <c r="AG33" s="219"/>
      <c r="AH33" s="219"/>
      <c r="AI33" s="218">
        <v>707825</v>
      </c>
      <c r="AJ33" s="219"/>
      <c r="AK33" s="219"/>
      <c r="AL33" s="219"/>
      <c r="AM33" s="218">
        <v>532781</v>
      </c>
      <c r="AN33" s="219"/>
      <c r="AO33" s="219"/>
      <c r="AP33" s="219"/>
      <c r="AQ33" s="336" t="s">
        <v>720</v>
      </c>
      <c r="AR33" s="208"/>
      <c r="AS33" s="208"/>
      <c r="AT33" s="337"/>
      <c r="AU33" s="219"/>
      <c r="AV33" s="219"/>
      <c r="AW33" s="219"/>
      <c r="AX33" s="221"/>
    </row>
    <row r="34" spans="1:51" ht="40.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134.5</v>
      </c>
      <c r="AF34" s="219"/>
      <c r="AG34" s="219"/>
      <c r="AH34" s="219"/>
      <c r="AI34" s="218">
        <v>75.3</v>
      </c>
      <c r="AJ34" s="219"/>
      <c r="AK34" s="219"/>
      <c r="AL34" s="219"/>
      <c r="AM34" s="218">
        <v>50</v>
      </c>
      <c r="AN34" s="219"/>
      <c r="AO34" s="219"/>
      <c r="AP34" s="219"/>
      <c r="AQ34" s="336" t="s">
        <v>720</v>
      </c>
      <c r="AR34" s="208"/>
      <c r="AS34" s="208"/>
      <c r="AT34" s="337"/>
      <c r="AU34" s="219" t="s">
        <v>720</v>
      </c>
      <c r="AV34" s="219"/>
      <c r="AW34" s="219"/>
      <c r="AX34" s="221"/>
    </row>
    <row r="35" spans="1:51" ht="23.25" customHeight="1" x14ac:dyDescent="0.15">
      <c r="A35" s="228" t="s">
        <v>376</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379</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3"/>
      <c r="AY79">
        <f>COUNTIF($AR$79,"☑")</f>
        <v>0</v>
      </c>
    </row>
    <row r="80" spans="1:51" ht="18.75" hidden="1" customHeight="1" x14ac:dyDescent="0.15">
      <c r="A80" s="859"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31.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806</v>
      </c>
      <c r="AF101" s="282"/>
      <c r="AG101" s="282"/>
      <c r="AH101" s="282"/>
      <c r="AI101" s="282">
        <v>887</v>
      </c>
      <c r="AJ101" s="282"/>
      <c r="AK101" s="282"/>
      <c r="AL101" s="282"/>
      <c r="AM101" s="282">
        <v>1096</v>
      </c>
      <c r="AN101" s="282"/>
      <c r="AO101" s="282"/>
      <c r="AP101" s="282"/>
      <c r="AQ101" s="282" t="s">
        <v>720</v>
      </c>
      <c r="AR101" s="282"/>
      <c r="AS101" s="282"/>
      <c r="AT101" s="282"/>
      <c r="AU101" s="218" t="s">
        <v>720</v>
      </c>
      <c r="AV101" s="219"/>
      <c r="AW101" s="219"/>
      <c r="AX101" s="221"/>
    </row>
    <row r="102" spans="1:60" ht="3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720</v>
      </c>
      <c r="AF102" s="282"/>
      <c r="AG102" s="282"/>
      <c r="AH102" s="282"/>
      <c r="AI102" s="282" t="s">
        <v>720</v>
      </c>
      <c r="AJ102" s="282"/>
      <c r="AK102" s="282"/>
      <c r="AL102" s="282"/>
      <c r="AM102" s="282" t="s">
        <v>720</v>
      </c>
      <c r="AN102" s="282"/>
      <c r="AO102" s="282"/>
      <c r="AP102" s="282"/>
      <c r="AQ102" s="282" t="s">
        <v>720</v>
      </c>
      <c r="AR102" s="282"/>
      <c r="AS102" s="282"/>
      <c r="AT102" s="282"/>
      <c r="AU102" s="225" t="s">
        <v>720</v>
      </c>
      <c r="AV102" s="226"/>
      <c r="AW102" s="226"/>
      <c r="AX102" s="321"/>
    </row>
    <row r="103" spans="1:60" ht="31.5"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1</v>
      </c>
    </row>
    <row r="104" spans="1:60" ht="49.5" customHeight="1" x14ac:dyDescent="0.15">
      <c r="A104" s="418"/>
      <c r="B104" s="419"/>
      <c r="C104" s="419"/>
      <c r="D104" s="419"/>
      <c r="E104" s="419"/>
      <c r="F104" s="420"/>
      <c r="G104" s="108" t="s">
        <v>810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10.3</v>
      </c>
      <c r="AF104" s="282"/>
      <c r="AG104" s="282"/>
      <c r="AH104" s="282"/>
      <c r="AI104" s="282">
        <v>25.2</v>
      </c>
      <c r="AJ104" s="282"/>
      <c r="AK104" s="282"/>
      <c r="AL104" s="282"/>
      <c r="AM104" s="282">
        <v>14.4</v>
      </c>
      <c r="AN104" s="282"/>
      <c r="AO104" s="282"/>
      <c r="AP104" s="282"/>
      <c r="AQ104" s="282" t="s">
        <v>720</v>
      </c>
      <c r="AR104" s="282"/>
      <c r="AS104" s="282"/>
      <c r="AT104" s="282"/>
      <c r="AU104" s="282" t="s">
        <v>720</v>
      </c>
      <c r="AV104" s="282"/>
      <c r="AW104" s="282"/>
      <c r="AX104" s="283"/>
      <c r="AY104">
        <f>$AY$103</f>
        <v>1</v>
      </c>
    </row>
    <row r="105" spans="1:60" ht="49.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t="s">
        <v>720</v>
      </c>
      <c r="AF105" s="282"/>
      <c r="AG105" s="282"/>
      <c r="AH105" s="282"/>
      <c r="AI105" s="282" t="s">
        <v>720</v>
      </c>
      <c r="AJ105" s="282"/>
      <c r="AK105" s="282"/>
      <c r="AL105" s="282"/>
      <c r="AM105" s="282" t="s">
        <v>720</v>
      </c>
      <c r="AN105" s="282"/>
      <c r="AO105" s="282"/>
      <c r="AP105" s="282"/>
      <c r="AQ105" s="282" t="s">
        <v>720</v>
      </c>
      <c r="AR105" s="282"/>
      <c r="AS105" s="282"/>
      <c r="AT105" s="282"/>
      <c r="AU105" s="282" t="s">
        <v>720</v>
      </c>
      <c r="AV105" s="282"/>
      <c r="AW105" s="282"/>
      <c r="AX105" s="283"/>
      <c r="AY105">
        <f>$AY$103</f>
        <v>1</v>
      </c>
    </row>
    <row r="106" spans="1:60" ht="31.5"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1</v>
      </c>
    </row>
    <row r="107" spans="1:60" ht="47.25" customHeight="1" x14ac:dyDescent="0.15">
      <c r="A107" s="418"/>
      <c r="B107" s="419"/>
      <c r="C107" s="419"/>
      <c r="D107" s="419"/>
      <c r="E107" s="419"/>
      <c r="F107" s="420"/>
      <c r="G107" s="108" t="s">
        <v>811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728</v>
      </c>
      <c r="AC107" s="545"/>
      <c r="AD107" s="546"/>
      <c r="AE107" s="282">
        <v>5.0999999999999996</v>
      </c>
      <c r="AF107" s="282"/>
      <c r="AG107" s="282"/>
      <c r="AH107" s="282"/>
      <c r="AI107" s="282">
        <v>10</v>
      </c>
      <c r="AJ107" s="282"/>
      <c r="AK107" s="282"/>
      <c r="AL107" s="282"/>
      <c r="AM107" s="282">
        <v>5.0999999999999996</v>
      </c>
      <c r="AN107" s="282"/>
      <c r="AO107" s="282"/>
      <c r="AP107" s="282"/>
      <c r="AQ107" s="282" t="s">
        <v>720</v>
      </c>
      <c r="AR107" s="282"/>
      <c r="AS107" s="282"/>
      <c r="AT107" s="282"/>
      <c r="AU107" s="282" t="s">
        <v>720</v>
      </c>
      <c r="AV107" s="282"/>
      <c r="AW107" s="282"/>
      <c r="AX107" s="283"/>
      <c r="AY107">
        <f>$AY$106</f>
        <v>1</v>
      </c>
    </row>
    <row r="108" spans="1:60" ht="47.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728</v>
      </c>
      <c r="AC108" s="468"/>
      <c r="AD108" s="469"/>
      <c r="AE108" s="282" t="s">
        <v>720</v>
      </c>
      <c r="AF108" s="282"/>
      <c r="AG108" s="282"/>
      <c r="AH108" s="282"/>
      <c r="AI108" s="282" t="s">
        <v>720</v>
      </c>
      <c r="AJ108" s="282"/>
      <c r="AK108" s="282"/>
      <c r="AL108" s="282"/>
      <c r="AM108" s="282" t="s">
        <v>720</v>
      </c>
      <c r="AN108" s="282"/>
      <c r="AO108" s="282"/>
      <c r="AP108" s="282"/>
      <c r="AQ108" s="282" t="s">
        <v>720</v>
      </c>
      <c r="AR108" s="282"/>
      <c r="AS108" s="282"/>
      <c r="AT108" s="282"/>
      <c r="AU108" s="282" t="s">
        <v>720</v>
      </c>
      <c r="AV108" s="282"/>
      <c r="AW108" s="282"/>
      <c r="AX108" s="283"/>
      <c r="AY108">
        <f>$AY$106</f>
        <v>1</v>
      </c>
    </row>
    <row r="109" spans="1:60" ht="31.5"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1</v>
      </c>
    </row>
    <row r="110" spans="1:60" ht="49.5" customHeight="1" x14ac:dyDescent="0.15">
      <c r="A110" s="418"/>
      <c r="B110" s="419"/>
      <c r="C110" s="419"/>
      <c r="D110" s="419"/>
      <c r="E110" s="419"/>
      <c r="F110" s="420"/>
      <c r="G110" s="108" t="s">
        <v>812</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728</v>
      </c>
      <c r="AC110" s="545"/>
      <c r="AD110" s="546"/>
      <c r="AE110" s="282">
        <v>14.1</v>
      </c>
      <c r="AF110" s="282"/>
      <c r="AG110" s="282"/>
      <c r="AH110" s="282"/>
      <c r="AI110" s="282">
        <v>51.6</v>
      </c>
      <c r="AJ110" s="282"/>
      <c r="AK110" s="282"/>
      <c r="AL110" s="282"/>
      <c r="AM110" s="282">
        <v>18.3</v>
      </c>
      <c r="AN110" s="282"/>
      <c r="AO110" s="282"/>
      <c r="AP110" s="282"/>
      <c r="AQ110" s="282" t="s">
        <v>720</v>
      </c>
      <c r="AR110" s="282"/>
      <c r="AS110" s="282"/>
      <c r="AT110" s="282"/>
      <c r="AU110" s="282" t="s">
        <v>720</v>
      </c>
      <c r="AV110" s="282"/>
      <c r="AW110" s="282"/>
      <c r="AX110" s="283"/>
      <c r="AY110">
        <f>$AY$109</f>
        <v>1</v>
      </c>
    </row>
    <row r="111" spans="1:60" ht="49.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728</v>
      </c>
      <c r="AC111" s="468"/>
      <c r="AD111" s="469"/>
      <c r="AE111" s="282" t="s">
        <v>720</v>
      </c>
      <c r="AF111" s="282"/>
      <c r="AG111" s="282"/>
      <c r="AH111" s="282"/>
      <c r="AI111" s="282" t="s">
        <v>720</v>
      </c>
      <c r="AJ111" s="282"/>
      <c r="AK111" s="282"/>
      <c r="AL111" s="282"/>
      <c r="AM111" s="282" t="s">
        <v>720</v>
      </c>
      <c r="AN111" s="282"/>
      <c r="AO111" s="282"/>
      <c r="AP111" s="282"/>
      <c r="AQ111" s="282" t="s">
        <v>720</v>
      </c>
      <c r="AR111" s="282"/>
      <c r="AS111" s="282"/>
      <c r="AT111" s="282"/>
      <c r="AU111" s="282" t="s">
        <v>720</v>
      </c>
      <c r="AV111" s="282"/>
      <c r="AW111" s="282"/>
      <c r="AX111" s="283"/>
      <c r="AY111">
        <f>$AY$109</f>
        <v>1</v>
      </c>
    </row>
    <row r="112" spans="1:60" ht="31.5"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1</v>
      </c>
    </row>
    <row r="113" spans="1:51" ht="53.25" customHeight="1" x14ac:dyDescent="0.15">
      <c r="A113" s="418"/>
      <c r="B113" s="419"/>
      <c r="C113" s="419"/>
      <c r="D113" s="419"/>
      <c r="E113" s="419"/>
      <c r="F113" s="420"/>
      <c r="G113" s="108" t="s">
        <v>813</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728</v>
      </c>
      <c r="AC113" s="545"/>
      <c r="AD113" s="546"/>
      <c r="AE113" s="282">
        <v>77</v>
      </c>
      <c r="AF113" s="282"/>
      <c r="AG113" s="282"/>
      <c r="AH113" s="282"/>
      <c r="AI113" s="282">
        <v>134</v>
      </c>
      <c r="AJ113" s="282"/>
      <c r="AK113" s="282"/>
      <c r="AL113" s="282"/>
      <c r="AM113" s="282">
        <v>117</v>
      </c>
      <c r="AN113" s="282"/>
      <c r="AO113" s="282"/>
      <c r="AP113" s="282"/>
      <c r="AQ113" s="218" t="s">
        <v>720</v>
      </c>
      <c r="AR113" s="219"/>
      <c r="AS113" s="219"/>
      <c r="AT113" s="220"/>
      <c r="AU113" s="282" t="s">
        <v>720</v>
      </c>
      <c r="AV113" s="282"/>
      <c r="AW113" s="282"/>
      <c r="AX113" s="283"/>
      <c r="AY113">
        <f>$AY$112</f>
        <v>1</v>
      </c>
    </row>
    <row r="114" spans="1:51" ht="5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728</v>
      </c>
      <c r="AC114" s="468"/>
      <c r="AD114" s="469"/>
      <c r="AE114" s="549" t="s">
        <v>720</v>
      </c>
      <c r="AF114" s="549"/>
      <c r="AG114" s="549"/>
      <c r="AH114" s="549"/>
      <c r="AI114" s="549" t="s">
        <v>720</v>
      </c>
      <c r="AJ114" s="549"/>
      <c r="AK114" s="549"/>
      <c r="AL114" s="549"/>
      <c r="AM114" s="549" t="s">
        <v>720</v>
      </c>
      <c r="AN114" s="549"/>
      <c r="AO114" s="549"/>
      <c r="AP114" s="549"/>
      <c r="AQ114" s="218" t="s">
        <v>720</v>
      </c>
      <c r="AR114" s="219"/>
      <c r="AS114" s="219"/>
      <c r="AT114" s="220"/>
      <c r="AU114" s="218" t="s">
        <v>720</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7667</v>
      </c>
      <c r="AF116" s="282"/>
      <c r="AG116" s="282"/>
      <c r="AH116" s="282"/>
      <c r="AI116" s="282">
        <v>17500</v>
      </c>
      <c r="AJ116" s="282"/>
      <c r="AK116" s="282"/>
      <c r="AL116" s="282"/>
      <c r="AM116" s="282">
        <v>24333</v>
      </c>
      <c r="AN116" s="282"/>
      <c r="AO116" s="282"/>
      <c r="AP116" s="282"/>
      <c r="AQ116" s="218" t="s">
        <v>720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734</v>
      </c>
      <c r="AF117" s="550"/>
      <c r="AG117" s="550"/>
      <c r="AH117" s="550"/>
      <c r="AI117" s="550" t="s">
        <v>735</v>
      </c>
      <c r="AJ117" s="550"/>
      <c r="AK117" s="550"/>
      <c r="AL117" s="550"/>
      <c r="AM117" s="550" t="s">
        <v>763</v>
      </c>
      <c r="AN117" s="550"/>
      <c r="AO117" s="550"/>
      <c r="AP117" s="550"/>
      <c r="AQ117" s="550" t="s">
        <v>814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707825</v>
      </c>
      <c r="AF134" s="208"/>
      <c r="AG134" s="208"/>
      <c r="AH134" s="208"/>
      <c r="AI134" s="207">
        <v>532781</v>
      </c>
      <c r="AJ134" s="208"/>
      <c r="AK134" s="208"/>
      <c r="AL134" s="208"/>
      <c r="AM134" s="207">
        <v>265539</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526403</v>
      </c>
      <c r="AF135" s="208"/>
      <c r="AG135" s="208"/>
      <c r="AH135" s="208"/>
      <c r="AI135" s="207">
        <v>707825</v>
      </c>
      <c r="AJ135" s="208"/>
      <c r="AK135" s="208"/>
      <c r="AL135" s="208"/>
      <c r="AM135" s="207">
        <v>532781</v>
      </c>
      <c r="AN135" s="208"/>
      <c r="AO135" s="208"/>
      <c r="AP135" s="208"/>
      <c r="AQ135" s="207" t="s">
        <v>720</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4.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4.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3.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3.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395</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7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8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402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402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402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72.7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714</v>
      </c>
      <c r="AE712" s="781"/>
      <c r="AF712" s="781"/>
      <c r="AG712" s="805" t="s">
        <v>761</v>
      </c>
      <c r="AH712" s="806"/>
      <c r="AI712" s="806"/>
      <c r="AJ712" s="806"/>
      <c r="AK712" s="806"/>
      <c r="AL712" s="806"/>
      <c r="AM712" s="806"/>
      <c r="AN712" s="806"/>
      <c r="AO712" s="806"/>
      <c r="AP712" s="806"/>
      <c r="AQ712" s="806"/>
      <c r="AR712" s="806"/>
      <c r="AS712" s="806"/>
      <c r="AT712" s="806"/>
      <c r="AU712" s="806"/>
      <c r="AV712" s="806"/>
      <c r="AW712" s="806"/>
      <c r="AX712" s="807"/>
    </row>
    <row r="713" spans="1:50" ht="69.75" customHeight="1" x14ac:dyDescent="0.15">
      <c r="A713" s="640"/>
      <c r="B713" s="642"/>
      <c r="C713" s="943" t="s">
        <v>342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714</v>
      </c>
      <c r="AE713" s="323"/>
      <c r="AF713" s="661"/>
      <c r="AG713" s="104" t="s">
        <v>808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402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764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714</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402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714</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714</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1009</v>
      </c>
      <c r="K721" s="288"/>
      <c r="L721" s="77" t="str">
        <f>IF(M721="","","-")</f>
        <v/>
      </c>
      <c r="M721" s="78"/>
      <c r="N721" s="301" t="s">
        <v>751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2.25" customHeight="1" thickBot="1" x14ac:dyDescent="0.2">
      <c r="A729" s="632" t="s">
        <v>752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4.75" customHeight="1" thickBot="1" x14ac:dyDescent="0.2">
      <c r="A731" s="671" t="s">
        <v>137</v>
      </c>
      <c r="B731" s="672"/>
      <c r="C731" s="672"/>
      <c r="D731" s="672"/>
      <c r="E731" s="673"/>
      <c r="F731" s="727" t="s">
        <v>809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9.75" customHeight="1" thickBot="1" x14ac:dyDescent="0.2">
      <c r="A733" s="671" t="s">
        <v>138</v>
      </c>
      <c r="B733" s="672"/>
      <c r="C733" s="672"/>
      <c r="D733" s="672"/>
      <c r="E733" s="673"/>
      <c r="F733" s="635" t="s">
        <v>816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7.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753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393</v>
      </c>
      <c r="B738" s="361"/>
      <c r="C738" s="361"/>
      <c r="D738" s="361"/>
      <c r="E738" s="950" t="s">
        <v>754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392</v>
      </c>
      <c r="B739" s="361"/>
      <c r="C739" s="361"/>
      <c r="D739" s="361"/>
      <c r="E739" s="950" t="s">
        <v>755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391</v>
      </c>
      <c r="B740" s="361"/>
      <c r="C740" s="361"/>
      <c r="D740" s="361"/>
      <c r="E740" s="950" t="s">
        <v>756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390</v>
      </c>
      <c r="B741" s="361"/>
      <c r="C741" s="361"/>
      <c r="D741" s="361"/>
      <c r="E741" s="950" t="s">
        <v>757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389</v>
      </c>
      <c r="B742" s="361"/>
      <c r="C742" s="361"/>
      <c r="D742" s="361"/>
      <c r="E742" s="950" t="s">
        <v>758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388</v>
      </c>
      <c r="B743" s="361"/>
      <c r="C743" s="361"/>
      <c r="D743" s="361"/>
      <c r="E743" s="950" t="s">
        <v>759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387</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386</v>
      </c>
      <c r="B745" s="361"/>
      <c r="C745" s="361"/>
      <c r="D745" s="361"/>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710</v>
      </c>
      <c r="F746" s="954"/>
      <c r="G746" s="954"/>
      <c r="H746" s="100" t="str">
        <f>IF(E746="","","-")</f>
        <v>-</v>
      </c>
      <c r="I746" s="954"/>
      <c r="J746" s="954"/>
      <c r="K746" s="100" t="str">
        <f>IF(I746="","","-")</f>
        <v/>
      </c>
      <c r="L746" s="955">
        <v>897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505</v>
      </c>
      <c r="B747" s="361"/>
      <c r="C747" s="361"/>
      <c r="D747" s="361"/>
      <c r="E747" s="956" t="s">
        <v>710</v>
      </c>
      <c r="F747" s="954"/>
      <c r="G747" s="954"/>
      <c r="H747" s="100" t="str">
        <f>IF(E747="","","-")</f>
        <v>-</v>
      </c>
      <c r="I747" s="954"/>
      <c r="J747" s="954"/>
      <c r="K747" s="100" t="str">
        <f>IF(I747="","","-")</f>
        <v/>
      </c>
      <c r="L747" s="955">
        <v>920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3.2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2.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767</v>
      </c>
      <c r="H789" s="669"/>
      <c r="I789" s="669"/>
      <c r="J789" s="669"/>
      <c r="K789" s="670"/>
      <c r="L789" s="662" t="s">
        <v>768</v>
      </c>
      <c r="M789" s="663"/>
      <c r="N789" s="663"/>
      <c r="O789" s="663"/>
      <c r="P789" s="663"/>
      <c r="Q789" s="663"/>
      <c r="R789" s="663"/>
      <c r="S789" s="663"/>
      <c r="T789" s="663"/>
      <c r="U789" s="663"/>
      <c r="V789" s="663"/>
      <c r="W789" s="663"/>
      <c r="X789" s="664"/>
      <c r="Y789" s="382">
        <v>0.1</v>
      </c>
      <c r="Z789" s="383"/>
      <c r="AA789" s="383"/>
      <c r="AB789" s="800"/>
      <c r="AC789" s="668" t="s">
        <v>767</v>
      </c>
      <c r="AD789" s="669"/>
      <c r="AE789" s="669"/>
      <c r="AF789" s="669"/>
      <c r="AG789" s="670"/>
      <c r="AH789" s="662" t="s">
        <v>768</v>
      </c>
      <c r="AI789" s="663"/>
      <c r="AJ789" s="663"/>
      <c r="AK789" s="663"/>
      <c r="AL789" s="663"/>
      <c r="AM789" s="663"/>
      <c r="AN789" s="663"/>
      <c r="AO789" s="663"/>
      <c r="AP789" s="663"/>
      <c r="AQ789" s="663"/>
      <c r="AR789" s="663"/>
      <c r="AS789" s="663"/>
      <c r="AT789" s="664"/>
      <c r="AU789" s="382">
        <v>0.9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v>
      </c>
      <c r="AV799" s="827"/>
      <c r="AW799" s="827"/>
      <c r="AX799" s="829"/>
    </row>
    <row r="800" spans="1:51" ht="24.75" customHeight="1" x14ac:dyDescent="0.15">
      <c r="A800" s="629"/>
      <c r="B800" s="630"/>
      <c r="C800" s="630"/>
      <c r="D800" s="630"/>
      <c r="E800" s="630"/>
      <c r="F800" s="631"/>
      <c r="G800" s="593" t="s">
        <v>772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767</v>
      </c>
      <c r="H802" s="669"/>
      <c r="I802" s="669"/>
      <c r="J802" s="669"/>
      <c r="K802" s="670"/>
      <c r="L802" s="662" t="s">
        <v>768</v>
      </c>
      <c r="M802" s="663"/>
      <c r="N802" s="663"/>
      <c r="O802" s="663"/>
      <c r="P802" s="663"/>
      <c r="Q802" s="663"/>
      <c r="R802" s="663"/>
      <c r="S802" s="663"/>
      <c r="T802" s="663"/>
      <c r="U802" s="663"/>
      <c r="V802" s="663"/>
      <c r="W802" s="663"/>
      <c r="X802" s="664"/>
      <c r="Y802" s="382">
        <v>0.1</v>
      </c>
      <c r="Z802" s="383"/>
      <c r="AA802" s="383"/>
      <c r="AB802" s="800"/>
      <c r="AC802" s="668" t="s">
        <v>767</v>
      </c>
      <c r="AD802" s="669"/>
      <c r="AE802" s="669"/>
      <c r="AF802" s="669"/>
      <c r="AG802" s="670"/>
      <c r="AH802" s="662" t="s">
        <v>768</v>
      </c>
      <c r="AI802" s="663"/>
      <c r="AJ802" s="663"/>
      <c r="AK802" s="663"/>
      <c r="AL802" s="663"/>
      <c r="AM802" s="663"/>
      <c r="AN802" s="663"/>
      <c r="AO802" s="663"/>
      <c r="AP802" s="663"/>
      <c r="AQ802" s="663"/>
      <c r="AR802" s="663"/>
      <c r="AS802" s="663"/>
      <c r="AT802" s="664"/>
      <c r="AU802" s="382">
        <v>1.3</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1.3</v>
      </c>
      <c r="AV812" s="827"/>
      <c r="AW812" s="827"/>
      <c r="AX812" s="829"/>
      <c r="AY812">
        <f t="shared" si="115"/>
        <v>2</v>
      </c>
    </row>
    <row r="813" spans="1:51" ht="24.75" customHeight="1" x14ac:dyDescent="0.15">
      <c r="A813" s="629"/>
      <c r="B813" s="630"/>
      <c r="C813" s="630"/>
      <c r="D813" s="630"/>
      <c r="E813" s="630"/>
      <c r="F813" s="631"/>
      <c r="G813" s="593" t="s">
        <v>770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776</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767</v>
      </c>
      <c r="H815" s="669"/>
      <c r="I815" s="669"/>
      <c r="J815" s="669"/>
      <c r="K815" s="670"/>
      <c r="L815" s="662" t="s">
        <v>768</v>
      </c>
      <c r="M815" s="663"/>
      <c r="N815" s="663"/>
      <c r="O815" s="663"/>
      <c r="P815" s="663"/>
      <c r="Q815" s="663"/>
      <c r="R815" s="663"/>
      <c r="S815" s="663"/>
      <c r="T815" s="663"/>
      <c r="U815" s="663"/>
      <c r="V815" s="663"/>
      <c r="W815" s="663"/>
      <c r="X815" s="664"/>
      <c r="Y815" s="382">
        <v>0.1</v>
      </c>
      <c r="Z815" s="383"/>
      <c r="AA815" s="383"/>
      <c r="AB815" s="800"/>
      <c r="AC815" s="668" t="s">
        <v>773</v>
      </c>
      <c r="AD815" s="669"/>
      <c r="AE815" s="669"/>
      <c r="AF815" s="669"/>
      <c r="AG815" s="670"/>
      <c r="AH815" s="662" t="s">
        <v>774</v>
      </c>
      <c r="AI815" s="663"/>
      <c r="AJ815" s="663"/>
      <c r="AK815" s="663"/>
      <c r="AL815" s="663"/>
      <c r="AM815" s="663"/>
      <c r="AN815" s="663"/>
      <c r="AO815" s="663"/>
      <c r="AP815" s="663"/>
      <c r="AQ815" s="663"/>
      <c r="AR815" s="663"/>
      <c r="AS815" s="663"/>
      <c r="AT815" s="664"/>
      <c r="AU815" s="382">
        <v>1</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0.1</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1</v>
      </c>
      <c r="AV825" s="827"/>
      <c r="AW825" s="827"/>
      <c r="AX825" s="829"/>
      <c r="AY825">
        <f t="shared" si="116"/>
        <v>2</v>
      </c>
    </row>
    <row r="826" spans="1:51" ht="24.75" customHeight="1" x14ac:dyDescent="0.15">
      <c r="A826" s="629"/>
      <c r="B826" s="630"/>
      <c r="C826" s="630"/>
      <c r="D826" s="630"/>
      <c r="E826" s="630"/>
      <c r="F826" s="631"/>
      <c r="G826" s="593" t="s">
        <v>777</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773</v>
      </c>
      <c r="H828" s="669"/>
      <c r="I828" s="669"/>
      <c r="J828" s="669"/>
      <c r="K828" s="670"/>
      <c r="L828" s="662" t="s">
        <v>775</v>
      </c>
      <c r="M828" s="663"/>
      <c r="N828" s="663"/>
      <c r="O828" s="663"/>
      <c r="P828" s="663"/>
      <c r="Q828" s="663"/>
      <c r="R828" s="663"/>
      <c r="S828" s="663"/>
      <c r="T828" s="663"/>
      <c r="U828" s="663"/>
      <c r="V828" s="663"/>
      <c r="W828" s="663"/>
      <c r="X828" s="664"/>
      <c r="Y828" s="382">
        <v>105.6</v>
      </c>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105.6</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1</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363</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778</v>
      </c>
      <c r="D845" s="343"/>
      <c r="E845" s="343"/>
      <c r="F845" s="343"/>
      <c r="G845" s="343"/>
      <c r="H845" s="343"/>
      <c r="I845" s="343"/>
      <c r="J845" s="344" t="s">
        <v>798</v>
      </c>
      <c r="K845" s="345"/>
      <c r="L845" s="345"/>
      <c r="M845" s="345"/>
      <c r="N845" s="345"/>
      <c r="O845" s="345"/>
      <c r="P845" s="359" t="s">
        <v>799</v>
      </c>
      <c r="Q845" s="346"/>
      <c r="R845" s="346"/>
      <c r="S845" s="346"/>
      <c r="T845" s="346"/>
      <c r="U845" s="346"/>
      <c r="V845" s="346"/>
      <c r="W845" s="346"/>
      <c r="X845" s="346"/>
      <c r="Y845" s="347">
        <v>0.1</v>
      </c>
      <c r="Z845" s="348"/>
      <c r="AA845" s="348"/>
      <c r="AB845" s="349"/>
      <c r="AC845" s="350" t="s">
        <v>80</v>
      </c>
      <c r="AD845" s="351"/>
      <c r="AE845" s="351"/>
      <c r="AF845" s="351"/>
      <c r="AG845" s="351"/>
      <c r="AH845" s="366" t="s">
        <v>798</v>
      </c>
      <c r="AI845" s="367"/>
      <c r="AJ845" s="367"/>
      <c r="AK845" s="367"/>
      <c r="AL845" s="354" t="s">
        <v>798</v>
      </c>
      <c r="AM845" s="355"/>
      <c r="AN845" s="355"/>
      <c r="AO845" s="356"/>
      <c r="AP845" s="357" t="s">
        <v>798</v>
      </c>
      <c r="AQ845" s="357"/>
      <c r="AR845" s="357"/>
      <c r="AS845" s="357"/>
      <c r="AT845" s="357"/>
      <c r="AU845" s="357"/>
      <c r="AV845" s="357"/>
      <c r="AW845" s="357"/>
      <c r="AX845" s="357"/>
    </row>
    <row r="846" spans="1:51" ht="30" customHeight="1" x14ac:dyDescent="0.15">
      <c r="A846" s="370">
        <v>2</v>
      </c>
      <c r="B846" s="370">
        <v>1</v>
      </c>
      <c r="C846" s="358" t="s">
        <v>779</v>
      </c>
      <c r="D846" s="343"/>
      <c r="E846" s="343"/>
      <c r="F846" s="343"/>
      <c r="G846" s="343"/>
      <c r="H846" s="343"/>
      <c r="I846" s="343"/>
      <c r="J846" s="344" t="s">
        <v>798</v>
      </c>
      <c r="K846" s="345"/>
      <c r="L846" s="345"/>
      <c r="M846" s="345"/>
      <c r="N846" s="345"/>
      <c r="O846" s="345"/>
      <c r="P846" s="359" t="s">
        <v>799</v>
      </c>
      <c r="Q846" s="346"/>
      <c r="R846" s="346"/>
      <c r="S846" s="346"/>
      <c r="T846" s="346"/>
      <c r="U846" s="346"/>
      <c r="V846" s="346"/>
      <c r="W846" s="346"/>
      <c r="X846" s="346"/>
      <c r="Y846" s="347">
        <v>0.1</v>
      </c>
      <c r="Z846" s="348"/>
      <c r="AA846" s="348"/>
      <c r="AB846" s="349"/>
      <c r="AC846" s="350" t="s">
        <v>80</v>
      </c>
      <c r="AD846" s="351"/>
      <c r="AE846" s="351"/>
      <c r="AF846" s="351"/>
      <c r="AG846" s="351"/>
      <c r="AH846" s="366" t="s">
        <v>798</v>
      </c>
      <c r="AI846" s="367"/>
      <c r="AJ846" s="367"/>
      <c r="AK846" s="367"/>
      <c r="AL846" s="354" t="s">
        <v>798</v>
      </c>
      <c r="AM846" s="355"/>
      <c r="AN846" s="355"/>
      <c r="AO846" s="356"/>
      <c r="AP846" s="357" t="s">
        <v>798</v>
      </c>
      <c r="AQ846" s="357"/>
      <c r="AR846" s="357"/>
      <c r="AS846" s="357"/>
      <c r="AT846" s="357"/>
      <c r="AU846" s="357"/>
      <c r="AV846" s="357"/>
      <c r="AW846" s="357"/>
      <c r="AX846" s="357"/>
      <c r="AY846">
        <f>COUNTA($C$846)</f>
        <v>1</v>
      </c>
    </row>
    <row r="847" spans="1:51" ht="30" customHeight="1" x14ac:dyDescent="0.15">
      <c r="A847" s="370">
        <v>3</v>
      </c>
      <c r="B847" s="370">
        <v>1</v>
      </c>
      <c r="C847" s="358" t="s">
        <v>780</v>
      </c>
      <c r="D847" s="343"/>
      <c r="E847" s="343"/>
      <c r="F847" s="343"/>
      <c r="G847" s="343"/>
      <c r="H847" s="343"/>
      <c r="I847" s="343"/>
      <c r="J847" s="344" t="s">
        <v>798</v>
      </c>
      <c r="K847" s="345"/>
      <c r="L847" s="345"/>
      <c r="M847" s="345"/>
      <c r="N847" s="345"/>
      <c r="O847" s="345"/>
      <c r="P847" s="359" t="s">
        <v>799</v>
      </c>
      <c r="Q847" s="346"/>
      <c r="R847" s="346"/>
      <c r="S847" s="346"/>
      <c r="T847" s="346"/>
      <c r="U847" s="346"/>
      <c r="V847" s="346"/>
      <c r="W847" s="346"/>
      <c r="X847" s="346"/>
      <c r="Y847" s="347">
        <v>0</v>
      </c>
      <c r="Z847" s="348"/>
      <c r="AA847" s="348"/>
      <c r="AB847" s="349"/>
      <c r="AC847" s="350" t="s">
        <v>80</v>
      </c>
      <c r="AD847" s="351"/>
      <c r="AE847" s="351"/>
      <c r="AF847" s="351"/>
      <c r="AG847" s="351"/>
      <c r="AH847" s="352" t="s">
        <v>798</v>
      </c>
      <c r="AI847" s="353"/>
      <c r="AJ847" s="353"/>
      <c r="AK847" s="353"/>
      <c r="AL847" s="354" t="s">
        <v>798</v>
      </c>
      <c r="AM847" s="355"/>
      <c r="AN847" s="355"/>
      <c r="AO847" s="356"/>
      <c r="AP847" s="357" t="s">
        <v>798</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t="s">
        <v>798</v>
      </c>
      <c r="K848" s="345"/>
      <c r="L848" s="345"/>
      <c r="M848" s="345"/>
      <c r="N848" s="345"/>
      <c r="O848" s="345"/>
      <c r="P848" s="359" t="s">
        <v>799</v>
      </c>
      <c r="Q848" s="346"/>
      <c r="R848" s="346"/>
      <c r="S848" s="346"/>
      <c r="T848" s="346"/>
      <c r="U848" s="346"/>
      <c r="V848" s="346"/>
      <c r="W848" s="346"/>
      <c r="X848" s="346"/>
      <c r="Y848" s="347">
        <v>0</v>
      </c>
      <c r="Z848" s="348"/>
      <c r="AA848" s="348"/>
      <c r="AB848" s="349"/>
      <c r="AC848" s="350" t="s">
        <v>80</v>
      </c>
      <c r="AD848" s="351"/>
      <c r="AE848" s="351"/>
      <c r="AF848" s="351"/>
      <c r="AG848" s="351"/>
      <c r="AH848" s="352" t="s">
        <v>798</v>
      </c>
      <c r="AI848" s="353"/>
      <c r="AJ848" s="353"/>
      <c r="AK848" s="353"/>
      <c r="AL848" s="354" t="s">
        <v>798</v>
      </c>
      <c r="AM848" s="355"/>
      <c r="AN848" s="355"/>
      <c r="AO848" s="356"/>
      <c r="AP848" s="357" t="s">
        <v>798</v>
      </c>
      <c r="AQ848" s="357"/>
      <c r="AR848" s="357"/>
      <c r="AS848" s="357"/>
      <c r="AT848" s="357"/>
      <c r="AU848" s="357"/>
      <c r="AV848" s="357"/>
      <c r="AW848" s="357"/>
      <c r="AX848" s="357"/>
      <c r="AY848">
        <f>COUNTA($C$848)</f>
        <v>1</v>
      </c>
    </row>
    <row r="849" spans="1:51" ht="30" customHeight="1" x14ac:dyDescent="0.15">
      <c r="A849" s="370">
        <v>5</v>
      </c>
      <c r="B849" s="370">
        <v>1</v>
      </c>
      <c r="C849" s="358" t="s">
        <v>782</v>
      </c>
      <c r="D849" s="343"/>
      <c r="E849" s="343"/>
      <c r="F849" s="343"/>
      <c r="G849" s="343"/>
      <c r="H849" s="343"/>
      <c r="I849" s="343"/>
      <c r="J849" s="344" t="s">
        <v>798</v>
      </c>
      <c r="K849" s="345"/>
      <c r="L849" s="345"/>
      <c r="M849" s="345"/>
      <c r="N849" s="345"/>
      <c r="O849" s="345"/>
      <c r="P849" s="359" t="s">
        <v>799</v>
      </c>
      <c r="Q849" s="346"/>
      <c r="R849" s="346"/>
      <c r="S849" s="346"/>
      <c r="T849" s="346"/>
      <c r="U849" s="346"/>
      <c r="V849" s="346"/>
      <c r="W849" s="346"/>
      <c r="X849" s="346"/>
      <c r="Y849" s="347">
        <v>0</v>
      </c>
      <c r="Z849" s="348"/>
      <c r="AA849" s="348"/>
      <c r="AB849" s="349"/>
      <c r="AC849" s="350" t="s">
        <v>80</v>
      </c>
      <c r="AD849" s="351"/>
      <c r="AE849" s="351"/>
      <c r="AF849" s="351"/>
      <c r="AG849" s="351"/>
      <c r="AH849" s="352" t="s">
        <v>798</v>
      </c>
      <c r="AI849" s="353"/>
      <c r="AJ849" s="353"/>
      <c r="AK849" s="353"/>
      <c r="AL849" s="354" t="s">
        <v>798</v>
      </c>
      <c r="AM849" s="355"/>
      <c r="AN849" s="355"/>
      <c r="AO849" s="356"/>
      <c r="AP849" s="357" t="s">
        <v>798</v>
      </c>
      <c r="AQ849" s="357"/>
      <c r="AR849" s="357"/>
      <c r="AS849" s="357"/>
      <c r="AT849" s="357"/>
      <c r="AU849" s="357"/>
      <c r="AV849" s="357"/>
      <c r="AW849" s="357"/>
      <c r="AX849" s="357"/>
      <c r="AY849">
        <f>COUNTA($C$849)</f>
        <v>1</v>
      </c>
    </row>
    <row r="850" spans="1:51" ht="30" customHeight="1" x14ac:dyDescent="0.15">
      <c r="A850" s="370">
        <v>6</v>
      </c>
      <c r="B850" s="370">
        <v>1</v>
      </c>
      <c r="C850" s="358" t="s">
        <v>783</v>
      </c>
      <c r="D850" s="343"/>
      <c r="E850" s="343"/>
      <c r="F850" s="343"/>
      <c r="G850" s="343"/>
      <c r="H850" s="343"/>
      <c r="I850" s="343"/>
      <c r="J850" s="344" t="s">
        <v>798</v>
      </c>
      <c r="K850" s="345"/>
      <c r="L850" s="345"/>
      <c r="M850" s="345"/>
      <c r="N850" s="345"/>
      <c r="O850" s="345"/>
      <c r="P850" s="359" t="s">
        <v>799</v>
      </c>
      <c r="Q850" s="346"/>
      <c r="R850" s="346"/>
      <c r="S850" s="346"/>
      <c r="T850" s="346"/>
      <c r="U850" s="346"/>
      <c r="V850" s="346"/>
      <c r="W850" s="346"/>
      <c r="X850" s="346"/>
      <c r="Y850" s="347">
        <v>0</v>
      </c>
      <c r="Z850" s="348"/>
      <c r="AA850" s="348"/>
      <c r="AB850" s="349"/>
      <c r="AC850" s="350" t="s">
        <v>80</v>
      </c>
      <c r="AD850" s="351"/>
      <c r="AE850" s="351"/>
      <c r="AF850" s="351"/>
      <c r="AG850" s="351"/>
      <c r="AH850" s="352" t="s">
        <v>798</v>
      </c>
      <c r="AI850" s="353"/>
      <c r="AJ850" s="353"/>
      <c r="AK850" s="353"/>
      <c r="AL850" s="354" t="s">
        <v>798</v>
      </c>
      <c r="AM850" s="355"/>
      <c r="AN850" s="355"/>
      <c r="AO850" s="356"/>
      <c r="AP850" s="357" t="s">
        <v>798</v>
      </c>
      <c r="AQ850" s="357"/>
      <c r="AR850" s="357"/>
      <c r="AS850" s="357"/>
      <c r="AT850" s="357"/>
      <c r="AU850" s="357"/>
      <c r="AV850" s="357"/>
      <c r="AW850" s="357"/>
      <c r="AX850" s="357"/>
      <c r="AY850">
        <f>COUNTA($C$850)</f>
        <v>1</v>
      </c>
    </row>
    <row r="851" spans="1:51" ht="30" customHeight="1" x14ac:dyDescent="0.15">
      <c r="A851" s="370">
        <v>7</v>
      </c>
      <c r="B851" s="370">
        <v>1</v>
      </c>
      <c r="C851" s="358" t="s">
        <v>784</v>
      </c>
      <c r="D851" s="343"/>
      <c r="E851" s="343"/>
      <c r="F851" s="343"/>
      <c r="G851" s="343"/>
      <c r="H851" s="343"/>
      <c r="I851" s="343"/>
      <c r="J851" s="344" t="s">
        <v>798</v>
      </c>
      <c r="K851" s="345"/>
      <c r="L851" s="345"/>
      <c r="M851" s="345"/>
      <c r="N851" s="345"/>
      <c r="O851" s="345"/>
      <c r="P851" s="359" t="s">
        <v>799</v>
      </c>
      <c r="Q851" s="346"/>
      <c r="R851" s="346"/>
      <c r="S851" s="346"/>
      <c r="T851" s="346"/>
      <c r="U851" s="346"/>
      <c r="V851" s="346"/>
      <c r="W851" s="346"/>
      <c r="X851" s="346"/>
      <c r="Y851" s="347">
        <v>0</v>
      </c>
      <c r="Z851" s="348"/>
      <c r="AA851" s="348"/>
      <c r="AB851" s="349"/>
      <c r="AC851" s="350" t="s">
        <v>80</v>
      </c>
      <c r="AD851" s="351"/>
      <c r="AE851" s="351"/>
      <c r="AF851" s="351"/>
      <c r="AG851" s="351"/>
      <c r="AH851" s="352" t="s">
        <v>798</v>
      </c>
      <c r="AI851" s="353"/>
      <c r="AJ851" s="353"/>
      <c r="AK851" s="353"/>
      <c r="AL851" s="354" t="s">
        <v>798</v>
      </c>
      <c r="AM851" s="355"/>
      <c r="AN851" s="355"/>
      <c r="AO851" s="356"/>
      <c r="AP851" s="357" t="s">
        <v>798</v>
      </c>
      <c r="AQ851" s="357"/>
      <c r="AR851" s="357"/>
      <c r="AS851" s="357"/>
      <c r="AT851" s="357"/>
      <c r="AU851" s="357"/>
      <c r="AV851" s="357"/>
      <c r="AW851" s="357"/>
      <c r="AX851" s="357"/>
      <c r="AY851">
        <f>COUNTA($C$851)</f>
        <v>1</v>
      </c>
    </row>
    <row r="852" spans="1:51" ht="30" customHeight="1" x14ac:dyDescent="0.15">
      <c r="A852" s="370">
        <v>8</v>
      </c>
      <c r="B852" s="370">
        <v>1</v>
      </c>
      <c r="C852" s="358" t="s">
        <v>785</v>
      </c>
      <c r="D852" s="343"/>
      <c r="E852" s="343"/>
      <c r="F852" s="343"/>
      <c r="G852" s="343"/>
      <c r="H852" s="343"/>
      <c r="I852" s="343"/>
      <c r="J852" s="344" t="s">
        <v>798</v>
      </c>
      <c r="K852" s="345"/>
      <c r="L852" s="345"/>
      <c r="M852" s="345"/>
      <c r="N852" s="345"/>
      <c r="O852" s="345"/>
      <c r="P852" s="359" t="s">
        <v>799</v>
      </c>
      <c r="Q852" s="346"/>
      <c r="R852" s="346"/>
      <c r="S852" s="346"/>
      <c r="T852" s="346"/>
      <c r="U852" s="346"/>
      <c r="V852" s="346"/>
      <c r="W852" s="346"/>
      <c r="X852" s="346"/>
      <c r="Y852" s="347">
        <v>0</v>
      </c>
      <c r="Z852" s="348"/>
      <c r="AA852" s="348"/>
      <c r="AB852" s="349"/>
      <c r="AC852" s="350" t="s">
        <v>80</v>
      </c>
      <c r="AD852" s="351"/>
      <c r="AE852" s="351"/>
      <c r="AF852" s="351"/>
      <c r="AG852" s="351"/>
      <c r="AH852" s="352" t="s">
        <v>798</v>
      </c>
      <c r="AI852" s="353"/>
      <c r="AJ852" s="353"/>
      <c r="AK852" s="353"/>
      <c r="AL852" s="354" t="s">
        <v>798</v>
      </c>
      <c r="AM852" s="355"/>
      <c r="AN852" s="355"/>
      <c r="AO852" s="356"/>
      <c r="AP852" s="357" t="s">
        <v>798</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t="s">
        <v>798</v>
      </c>
      <c r="K853" s="345"/>
      <c r="L853" s="345"/>
      <c r="M853" s="345"/>
      <c r="N853" s="345"/>
      <c r="O853" s="345"/>
      <c r="P853" s="359" t="s">
        <v>799</v>
      </c>
      <c r="Q853" s="346"/>
      <c r="R853" s="346"/>
      <c r="S853" s="346"/>
      <c r="T853" s="346"/>
      <c r="U853" s="346"/>
      <c r="V853" s="346"/>
      <c r="W853" s="346"/>
      <c r="X853" s="346"/>
      <c r="Y853" s="347">
        <v>0</v>
      </c>
      <c r="Z853" s="348"/>
      <c r="AA853" s="348"/>
      <c r="AB853" s="349"/>
      <c r="AC853" s="350" t="s">
        <v>80</v>
      </c>
      <c r="AD853" s="351"/>
      <c r="AE853" s="351"/>
      <c r="AF853" s="351"/>
      <c r="AG853" s="351"/>
      <c r="AH853" s="352" t="s">
        <v>798</v>
      </c>
      <c r="AI853" s="353"/>
      <c r="AJ853" s="353"/>
      <c r="AK853" s="353"/>
      <c r="AL853" s="354" t="s">
        <v>798</v>
      </c>
      <c r="AM853" s="355"/>
      <c r="AN853" s="355"/>
      <c r="AO853" s="356"/>
      <c r="AP853" s="357" t="s">
        <v>798</v>
      </c>
      <c r="AQ853" s="357"/>
      <c r="AR853" s="357"/>
      <c r="AS853" s="357"/>
      <c r="AT853" s="357"/>
      <c r="AU853" s="357"/>
      <c r="AV853" s="357"/>
      <c r="AW853" s="357"/>
      <c r="AX853" s="357"/>
      <c r="AY853">
        <f>COUNTA($C$853)</f>
        <v>1</v>
      </c>
    </row>
    <row r="854" spans="1:51" ht="30" customHeight="1" x14ac:dyDescent="0.15">
      <c r="A854" s="370">
        <v>10</v>
      </c>
      <c r="B854" s="370">
        <v>1</v>
      </c>
      <c r="C854" s="358" t="s">
        <v>787</v>
      </c>
      <c r="D854" s="343"/>
      <c r="E854" s="343"/>
      <c r="F854" s="343"/>
      <c r="G854" s="343"/>
      <c r="H854" s="343"/>
      <c r="I854" s="343"/>
      <c r="J854" s="344" t="s">
        <v>798</v>
      </c>
      <c r="K854" s="345"/>
      <c r="L854" s="345"/>
      <c r="M854" s="345"/>
      <c r="N854" s="345"/>
      <c r="O854" s="345"/>
      <c r="P854" s="359" t="s">
        <v>799</v>
      </c>
      <c r="Q854" s="346"/>
      <c r="R854" s="346"/>
      <c r="S854" s="346"/>
      <c r="T854" s="346"/>
      <c r="U854" s="346"/>
      <c r="V854" s="346"/>
      <c r="W854" s="346"/>
      <c r="X854" s="346"/>
      <c r="Y854" s="347">
        <v>0</v>
      </c>
      <c r="Z854" s="348"/>
      <c r="AA854" s="348"/>
      <c r="AB854" s="349"/>
      <c r="AC854" s="350" t="s">
        <v>80</v>
      </c>
      <c r="AD854" s="351"/>
      <c r="AE854" s="351"/>
      <c r="AF854" s="351"/>
      <c r="AG854" s="351"/>
      <c r="AH854" s="352" t="s">
        <v>798</v>
      </c>
      <c r="AI854" s="353"/>
      <c r="AJ854" s="353"/>
      <c r="AK854" s="353"/>
      <c r="AL854" s="354" t="s">
        <v>798</v>
      </c>
      <c r="AM854" s="355"/>
      <c r="AN854" s="355"/>
      <c r="AO854" s="356"/>
      <c r="AP854" s="357" t="s">
        <v>798</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363</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788</v>
      </c>
      <c r="D878" s="343"/>
      <c r="E878" s="343"/>
      <c r="F878" s="343"/>
      <c r="G878" s="343"/>
      <c r="H878" s="343"/>
      <c r="I878" s="343"/>
      <c r="J878" s="344" t="s">
        <v>798</v>
      </c>
      <c r="K878" s="345"/>
      <c r="L878" s="345"/>
      <c r="M878" s="345"/>
      <c r="N878" s="345"/>
      <c r="O878" s="345"/>
      <c r="P878" s="359" t="s">
        <v>800</v>
      </c>
      <c r="Q878" s="346"/>
      <c r="R878" s="346"/>
      <c r="S878" s="346"/>
      <c r="T878" s="346"/>
      <c r="U878" s="346"/>
      <c r="V878" s="346"/>
      <c r="W878" s="346"/>
      <c r="X878" s="346"/>
      <c r="Y878" s="347">
        <v>0.9</v>
      </c>
      <c r="Z878" s="348"/>
      <c r="AA878" s="348"/>
      <c r="AB878" s="349"/>
      <c r="AC878" s="350" t="s">
        <v>80</v>
      </c>
      <c r="AD878" s="351"/>
      <c r="AE878" s="351"/>
      <c r="AF878" s="351"/>
      <c r="AG878" s="351"/>
      <c r="AH878" s="366" t="s">
        <v>798</v>
      </c>
      <c r="AI878" s="367"/>
      <c r="AJ878" s="367"/>
      <c r="AK878" s="367"/>
      <c r="AL878" s="354" t="s">
        <v>798</v>
      </c>
      <c r="AM878" s="355"/>
      <c r="AN878" s="355"/>
      <c r="AO878" s="356"/>
      <c r="AP878" s="357" t="s">
        <v>798</v>
      </c>
      <c r="AQ878" s="357"/>
      <c r="AR878" s="357"/>
      <c r="AS878" s="357"/>
      <c r="AT878" s="357"/>
      <c r="AU878" s="357"/>
      <c r="AV878" s="357"/>
      <c r="AW878" s="357"/>
      <c r="AX878" s="357"/>
      <c r="AY878">
        <f t="shared" si="118"/>
        <v>1</v>
      </c>
    </row>
    <row r="879" spans="1:51" ht="30" customHeight="1" x14ac:dyDescent="0.15">
      <c r="A879" s="370">
        <v>2</v>
      </c>
      <c r="B879" s="370">
        <v>1</v>
      </c>
      <c r="C879" s="358" t="s">
        <v>789</v>
      </c>
      <c r="D879" s="343"/>
      <c r="E879" s="343"/>
      <c r="F879" s="343"/>
      <c r="G879" s="343"/>
      <c r="H879" s="343"/>
      <c r="I879" s="343"/>
      <c r="J879" s="344" t="s">
        <v>798</v>
      </c>
      <c r="K879" s="345"/>
      <c r="L879" s="345"/>
      <c r="M879" s="345"/>
      <c r="N879" s="345"/>
      <c r="O879" s="345"/>
      <c r="P879" s="359" t="s">
        <v>800</v>
      </c>
      <c r="Q879" s="346"/>
      <c r="R879" s="346"/>
      <c r="S879" s="346"/>
      <c r="T879" s="346"/>
      <c r="U879" s="346"/>
      <c r="V879" s="346"/>
      <c r="W879" s="346"/>
      <c r="X879" s="346"/>
      <c r="Y879" s="347">
        <v>0.8</v>
      </c>
      <c r="Z879" s="348"/>
      <c r="AA879" s="348"/>
      <c r="AB879" s="349"/>
      <c r="AC879" s="350" t="s">
        <v>80</v>
      </c>
      <c r="AD879" s="351"/>
      <c r="AE879" s="351"/>
      <c r="AF879" s="351"/>
      <c r="AG879" s="351"/>
      <c r="AH879" s="366" t="s">
        <v>798</v>
      </c>
      <c r="AI879" s="367"/>
      <c r="AJ879" s="367"/>
      <c r="AK879" s="367"/>
      <c r="AL879" s="354" t="s">
        <v>798</v>
      </c>
      <c r="AM879" s="355"/>
      <c r="AN879" s="355"/>
      <c r="AO879" s="356"/>
      <c r="AP879" s="357" t="s">
        <v>798</v>
      </c>
      <c r="AQ879" s="357"/>
      <c r="AR879" s="357"/>
      <c r="AS879" s="357"/>
      <c r="AT879" s="357"/>
      <c r="AU879" s="357"/>
      <c r="AV879" s="357"/>
      <c r="AW879" s="357"/>
      <c r="AX879" s="357"/>
      <c r="AY879">
        <f>COUNTA($C$879)</f>
        <v>1</v>
      </c>
    </row>
    <row r="880" spans="1:51" ht="30" customHeight="1" x14ac:dyDescent="0.15">
      <c r="A880" s="370">
        <v>3</v>
      </c>
      <c r="B880" s="370">
        <v>1</v>
      </c>
      <c r="C880" s="358" t="s">
        <v>790</v>
      </c>
      <c r="D880" s="343"/>
      <c r="E880" s="343"/>
      <c r="F880" s="343"/>
      <c r="G880" s="343"/>
      <c r="H880" s="343"/>
      <c r="I880" s="343"/>
      <c r="J880" s="344" t="s">
        <v>798</v>
      </c>
      <c r="K880" s="345"/>
      <c r="L880" s="345"/>
      <c r="M880" s="345"/>
      <c r="N880" s="345"/>
      <c r="O880" s="345"/>
      <c r="P880" s="359" t="s">
        <v>800</v>
      </c>
      <c r="Q880" s="346"/>
      <c r="R880" s="346"/>
      <c r="S880" s="346"/>
      <c r="T880" s="346"/>
      <c r="U880" s="346"/>
      <c r="V880" s="346"/>
      <c r="W880" s="346"/>
      <c r="X880" s="346"/>
      <c r="Y880" s="347">
        <v>0.8</v>
      </c>
      <c r="Z880" s="348"/>
      <c r="AA880" s="348"/>
      <c r="AB880" s="349"/>
      <c r="AC880" s="350" t="s">
        <v>80</v>
      </c>
      <c r="AD880" s="351"/>
      <c r="AE880" s="351"/>
      <c r="AF880" s="351"/>
      <c r="AG880" s="351"/>
      <c r="AH880" s="352" t="s">
        <v>798</v>
      </c>
      <c r="AI880" s="353"/>
      <c r="AJ880" s="353"/>
      <c r="AK880" s="353"/>
      <c r="AL880" s="354" t="s">
        <v>798</v>
      </c>
      <c r="AM880" s="355"/>
      <c r="AN880" s="355"/>
      <c r="AO880" s="356"/>
      <c r="AP880" s="357" t="s">
        <v>798</v>
      </c>
      <c r="AQ880" s="357"/>
      <c r="AR880" s="357"/>
      <c r="AS880" s="357"/>
      <c r="AT880" s="357"/>
      <c r="AU880" s="357"/>
      <c r="AV880" s="357"/>
      <c r="AW880" s="357"/>
      <c r="AX880" s="357"/>
      <c r="AY880">
        <f>COUNTA($C$880)</f>
        <v>1</v>
      </c>
    </row>
    <row r="881" spans="1:51" ht="30" customHeight="1" x14ac:dyDescent="0.15">
      <c r="A881" s="370">
        <v>4</v>
      </c>
      <c r="B881" s="370">
        <v>1</v>
      </c>
      <c r="C881" s="358" t="s">
        <v>791</v>
      </c>
      <c r="D881" s="343"/>
      <c r="E881" s="343"/>
      <c r="F881" s="343"/>
      <c r="G881" s="343"/>
      <c r="H881" s="343"/>
      <c r="I881" s="343"/>
      <c r="J881" s="344" t="s">
        <v>798</v>
      </c>
      <c r="K881" s="345"/>
      <c r="L881" s="345"/>
      <c r="M881" s="345"/>
      <c r="N881" s="345"/>
      <c r="O881" s="345"/>
      <c r="P881" s="359" t="s">
        <v>800</v>
      </c>
      <c r="Q881" s="346"/>
      <c r="R881" s="346"/>
      <c r="S881" s="346"/>
      <c r="T881" s="346"/>
      <c r="U881" s="346"/>
      <c r="V881" s="346"/>
      <c r="W881" s="346"/>
      <c r="X881" s="346"/>
      <c r="Y881" s="347">
        <v>0.6</v>
      </c>
      <c r="Z881" s="348"/>
      <c r="AA881" s="348"/>
      <c r="AB881" s="349"/>
      <c r="AC881" s="350" t="s">
        <v>80</v>
      </c>
      <c r="AD881" s="351"/>
      <c r="AE881" s="351"/>
      <c r="AF881" s="351"/>
      <c r="AG881" s="351"/>
      <c r="AH881" s="352" t="s">
        <v>798</v>
      </c>
      <c r="AI881" s="353"/>
      <c r="AJ881" s="353"/>
      <c r="AK881" s="353"/>
      <c r="AL881" s="354" t="s">
        <v>798</v>
      </c>
      <c r="AM881" s="355"/>
      <c r="AN881" s="355"/>
      <c r="AO881" s="356"/>
      <c r="AP881" s="357" t="s">
        <v>798</v>
      </c>
      <c r="AQ881" s="357"/>
      <c r="AR881" s="357"/>
      <c r="AS881" s="357"/>
      <c r="AT881" s="357"/>
      <c r="AU881" s="357"/>
      <c r="AV881" s="357"/>
      <c r="AW881" s="357"/>
      <c r="AX881" s="357"/>
      <c r="AY881">
        <f>COUNTA($C$881)</f>
        <v>1</v>
      </c>
    </row>
    <row r="882" spans="1:51" ht="30" customHeight="1" x14ac:dyDescent="0.15">
      <c r="A882" s="370">
        <v>5</v>
      </c>
      <c r="B882" s="370">
        <v>1</v>
      </c>
      <c r="C882" s="358" t="s">
        <v>792</v>
      </c>
      <c r="D882" s="343"/>
      <c r="E882" s="343"/>
      <c r="F882" s="343"/>
      <c r="G882" s="343"/>
      <c r="H882" s="343"/>
      <c r="I882" s="343"/>
      <c r="J882" s="344" t="s">
        <v>798</v>
      </c>
      <c r="K882" s="345"/>
      <c r="L882" s="345"/>
      <c r="M882" s="345"/>
      <c r="N882" s="345"/>
      <c r="O882" s="345"/>
      <c r="P882" s="359" t="s">
        <v>800</v>
      </c>
      <c r="Q882" s="346"/>
      <c r="R882" s="346"/>
      <c r="S882" s="346"/>
      <c r="T882" s="346"/>
      <c r="U882" s="346"/>
      <c r="V882" s="346"/>
      <c r="W882" s="346"/>
      <c r="X882" s="346"/>
      <c r="Y882" s="347">
        <v>0.6</v>
      </c>
      <c r="Z882" s="348"/>
      <c r="AA882" s="348"/>
      <c r="AB882" s="349"/>
      <c r="AC882" s="350" t="s">
        <v>80</v>
      </c>
      <c r="AD882" s="351"/>
      <c r="AE882" s="351"/>
      <c r="AF882" s="351"/>
      <c r="AG882" s="351"/>
      <c r="AH882" s="352" t="s">
        <v>798</v>
      </c>
      <c r="AI882" s="353"/>
      <c r="AJ882" s="353"/>
      <c r="AK882" s="353"/>
      <c r="AL882" s="354" t="s">
        <v>798</v>
      </c>
      <c r="AM882" s="355"/>
      <c r="AN882" s="355"/>
      <c r="AO882" s="356"/>
      <c r="AP882" s="357" t="s">
        <v>798</v>
      </c>
      <c r="AQ882" s="357"/>
      <c r="AR882" s="357"/>
      <c r="AS882" s="357"/>
      <c r="AT882" s="357"/>
      <c r="AU882" s="357"/>
      <c r="AV882" s="357"/>
      <c r="AW882" s="357"/>
      <c r="AX882" s="357"/>
      <c r="AY882">
        <f>COUNTA($C$882)</f>
        <v>1</v>
      </c>
    </row>
    <row r="883" spans="1:51" ht="30" customHeight="1" x14ac:dyDescent="0.15">
      <c r="A883" s="370">
        <v>6</v>
      </c>
      <c r="B883" s="370">
        <v>1</v>
      </c>
      <c r="C883" s="358" t="s">
        <v>793</v>
      </c>
      <c r="D883" s="343"/>
      <c r="E883" s="343"/>
      <c r="F883" s="343"/>
      <c r="G883" s="343"/>
      <c r="H883" s="343"/>
      <c r="I883" s="343"/>
      <c r="J883" s="344" t="s">
        <v>798</v>
      </c>
      <c r="K883" s="345"/>
      <c r="L883" s="345"/>
      <c r="M883" s="345"/>
      <c r="N883" s="345"/>
      <c r="O883" s="345"/>
      <c r="P883" s="359" t="s">
        <v>800</v>
      </c>
      <c r="Q883" s="346"/>
      <c r="R883" s="346"/>
      <c r="S883" s="346"/>
      <c r="T883" s="346"/>
      <c r="U883" s="346"/>
      <c r="V883" s="346"/>
      <c r="W883" s="346"/>
      <c r="X883" s="346"/>
      <c r="Y883" s="347">
        <v>0.5</v>
      </c>
      <c r="Z883" s="348"/>
      <c r="AA883" s="348"/>
      <c r="AB883" s="349"/>
      <c r="AC883" s="350" t="s">
        <v>80</v>
      </c>
      <c r="AD883" s="351"/>
      <c r="AE883" s="351"/>
      <c r="AF883" s="351"/>
      <c r="AG883" s="351"/>
      <c r="AH883" s="352" t="s">
        <v>798</v>
      </c>
      <c r="AI883" s="353"/>
      <c r="AJ883" s="353"/>
      <c r="AK883" s="353"/>
      <c r="AL883" s="354" t="s">
        <v>798</v>
      </c>
      <c r="AM883" s="355"/>
      <c r="AN883" s="355"/>
      <c r="AO883" s="356"/>
      <c r="AP883" s="357" t="s">
        <v>798</v>
      </c>
      <c r="AQ883" s="357"/>
      <c r="AR883" s="357"/>
      <c r="AS883" s="357"/>
      <c r="AT883" s="357"/>
      <c r="AU883" s="357"/>
      <c r="AV883" s="357"/>
      <c r="AW883" s="357"/>
      <c r="AX883" s="357"/>
      <c r="AY883">
        <f>COUNTA($C$883)</f>
        <v>1</v>
      </c>
    </row>
    <row r="884" spans="1:51" ht="30" customHeight="1" x14ac:dyDescent="0.15">
      <c r="A884" s="370">
        <v>7</v>
      </c>
      <c r="B884" s="370">
        <v>1</v>
      </c>
      <c r="C884" s="358" t="s">
        <v>794</v>
      </c>
      <c r="D884" s="343"/>
      <c r="E884" s="343"/>
      <c r="F884" s="343"/>
      <c r="G884" s="343"/>
      <c r="H884" s="343"/>
      <c r="I884" s="343"/>
      <c r="J884" s="344" t="s">
        <v>798</v>
      </c>
      <c r="K884" s="345"/>
      <c r="L884" s="345"/>
      <c r="M884" s="345"/>
      <c r="N884" s="345"/>
      <c r="O884" s="345"/>
      <c r="P884" s="359" t="s">
        <v>800</v>
      </c>
      <c r="Q884" s="346"/>
      <c r="R884" s="346"/>
      <c r="S884" s="346"/>
      <c r="T884" s="346"/>
      <c r="U884" s="346"/>
      <c r="V884" s="346"/>
      <c r="W884" s="346"/>
      <c r="X884" s="346"/>
      <c r="Y884" s="347">
        <v>0.5</v>
      </c>
      <c r="Z884" s="348"/>
      <c r="AA884" s="348"/>
      <c r="AB884" s="349"/>
      <c r="AC884" s="350" t="s">
        <v>80</v>
      </c>
      <c r="AD884" s="351"/>
      <c r="AE884" s="351"/>
      <c r="AF884" s="351"/>
      <c r="AG884" s="351"/>
      <c r="AH884" s="352" t="s">
        <v>798</v>
      </c>
      <c r="AI884" s="353"/>
      <c r="AJ884" s="353"/>
      <c r="AK884" s="353"/>
      <c r="AL884" s="354" t="s">
        <v>798</v>
      </c>
      <c r="AM884" s="355"/>
      <c r="AN884" s="355"/>
      <c r="AO884" s="356"/>
      <c r="AP884" s="357" t="s">
        <v>798</v>
      </c>
      <c r="AQ884" s="357"/>
      <c r="AR884" s="357"/>
      <c r="AS884" s="357"/>
      <c r="AT884" s="357"/>
      <c r="AU884" s="357"/>
      <c r="AV884" s="357"/>
      <c r="AW884" s="357"/>
      <c r="AX884" s="357"/>
      <c r="AY884">
        <f>COUNTA($C$884)</f>
        <v>1</v>
      </c>
    </row>
    <row r="885" spans="1:51" ht="30" customHeight="1" x14ac:dyDescent="0.15">
      <c r="A885" s="370">
        <v>8</v>
      </c>
      <c r="B885" s="370">
        <v>1</v>
      </c>
      <c r="C885" s="358" t="s">
        <v>795</v>
      </c>
      <c r="D885" s="343"/>
      <c r="E885" s="343"/>
      <c r="F885" s="343"/>
      <c r="G885" s="343"/>
      <c r="H885" s="343"/>
      <c r="I885" s="343"/>
      <c r="J885" s="344" t="s">
        <v>798</v>
      </c>
      <c r="K885" s="345"/>
      <c r="L885" s="345"/>
      <c r="M885" s="345"/>
      <c r="N885" s="345"/>
      <c r="O885" s="345"/>
      <c r="P885" s="359" t="s">
        <v>800</v>
      </c>
      <c r="Q885" s="346"/>
      <c r="R885" s="346"/>
      <c r="S885" s="346"/>
      <c r="T885" s="346"/>
      <c r="U885" s="346"/>
      <c r="V885" s="346"/>
      <c r="W885" s="346"/>
      <c r="X885" s="346"/>
      <c r="Y885" s="347">
        <v>0.5</v>
      </c>
      <c r="Z885" s="348"/>
      <c r="AA885" s="348"/>
      <c r="AB885" s="349"/>
      <c r="AC885" s="350" t="s">
        <v>80</v>
      </c>
      <c r="AD885" s="351"/>
      <c r="AE885" s="351"/>
      <c r="AF885" s="351"/>
      <c r="AG885" s="351"/>
      <c r="AH885" s="352" t="s">
        <v>798</v>
      </c>
      <c r="AI885" s="353"/>
      <c r="AJ885" s="353"/>
      <c r="AK885" s="353"/>
      <c r="AL885" s="354" t="s">
        <v>798</v>
      </c>
      <c r="AM885" s="355"/>
      <c r="AN885" s="355"/>
      <c r="AO885" s="356"/>
      <c r="AP885" s="357" t="s">
        <v>798</v>
      </c>
      <c r="AQ885" s="357"/>
      <c r="AR885" s="357"/>
      <c r="AS885" s="357"/>
      <c r="AT885" s="357"/>
      <c r="AU885" s="357"/>
      <c r="AV885" s="357"/>
      <c r="AW885" s="357"/>
      <c r="AX885" s="357"/>
      <c r="AY885">
        <f>COUNTA($C$885)</f>
        <v>1</v>
      </c>
    </row>
    <row r="886" spans="1:51" ht="30" customHeight="1" x14ac:dyDescent="0.15">
      <c r="A886" s="370">
        <v>9</v>
      </c>
      <c r="B886" s="370">
        <v>1</v>
      </c>
      <c r="C886" s="358" t="s">
        <v>796</v>
      </c>
      <c r="D886" s="343"/>
      <c r="E886" s="343"/>
      <c r="F886" s="343"/>
      <c r="G886" s="343"/>
      <c r="H886" s="343"/>
      <c r="I886" s="343"/>
      <c r="J886" s="344" t="s">
        <v>798</v>
      </c>
      <c r="K886" s="345"/>
      <c r="L886" s="345"/>
      <c r="M886" s="345"/>
      <c r="N886" s="345"/>
      <c r="O886" s="345"/>
      <c r="P886" s="359" t="s">
        <v>800</v>
      </c>
      <c r="Q886" s="346"/>
      <c r="R886" s="346"/>
      <c r="S886" s="346"/>
      <c r="T886" s="346"/>
      <c r="U886" s="346"/>
      <c r="V886" s="346"/>
      <c r="W886" s="346"/>
      <c r="X886" s="346"/>
      <c r="Y886" s="347">
        <v>0.5</v>
      </c>
      <c r="Z886" s="348"/>
      <c r="AA886" s="348"/>
      <c r="AB886" s="349"/>
      <c r="AC886" s="350" t="s">
        <v>80</v>
      </c>
      <c r="AD886" s="351"/>
      <c r="AE886" s="351"/>
      <c r="AF886" s="351"/>
      <c r="AG886" s="351"/>
      <c r="AH886" s="352" t="s">
        <v>798</v>
      </c>
      <c r="AI886" s="353"/>
      <c r="AJ886" s="353"/>
      <c r="AK886" s="353"/>
      <c r="AL886" s="354" t="s">
        <v>798</v>
      </c>
      <c r="AM886" s="355"/>
      <c r="AN886" s="355"/>
      <c r="AO886" s="356"/>
      <c r="AP886" s="357" t="s">
        <v>798</v>
      </c>
      <c r="AQ886" s="357"/>
      <c r="AR886" s="357"/>
      <c r="AS886" s="357"/>
      <c r="AT886" s="357"/>
      <c r="AU886" s="357"/>
      <c r="AV886" s="357"/>
      <c r="AW886" s="357"/>
      <c r="AX886" s="357"/>
      <c r="AY886">
        <f>COUNTA($C$886)</f>
        <v>1</v>
      </c>
    </row>
    <row r="887" spans="1:51" ht="30" customHeight="1" x14ac:dyDescent="0.15">
      <c r="A887" s="370">
        <v>10</v>
      </c>
      <c r="B887" s="370">
        <v>1</v>
      </c>
      <c r="C887" s="358" t="s">
        <v>797</v>
      </c>
      <c r="D887" s="343"/>
      <c r="E887" s="343"/>
      <c r="F887" s="343"/>
      <c r="G887" s="343"/>
      <c r="H887" s="343"/>
      <c r="I887" s="343"/>
      <c r="J887" s="344" t="s">
        <v>798</v>
      </c>
      <c r="K887" s="345"/>
      <c r="L887" s="345"/>
      <c r="M887" s="345"/>
      <c r="N887" s="345"/>
      <c r="O887" s="345"/>
      <c r="P887" s="359" t="s">
        <v>800</v>
      </c>
      <c r="Q887" s="346"/>
      <c r="R887" s="346"/>
      <c r="S887" s="346"/>
      <c r="T887" s="346"/>
      <c r="U887" s="346"/>
      <c r="V887" s="346"/>
      <c r="W887" s="346"/>
      <c r="X887" s="346"/>
      <c r="Y887" s="347">
        <v>0.5</v>
      </c>
      <c r="Z887" s="348"/>
      <c r="AA887" s="348"/>
      <c r="AB887" s="349"/>
      <c r="AC887" s="350" t="s">
        <v>80</v>
      </c>
      <c r="AD887" s="351"/>
      <c r="AE887" s="351"/>
      <c r="AF887" s="351"/>
      <c r="AG887" s="351"/>
      <c r="AH887" s="352" t="s">
        <v>798</v>
      </c>
      <c r="AI887" s="353"/>
      <c r="AJ887" s="353"/>
      <c r="AK887" s="353"/>
      <c r="AL887" s="354" t="s">
        <v>798</v>
      </c>
      <c r="AM887" s="355"/>
      <c r="AN887" s="355"/>
      <c r="AO887" s="356"/>
      <c r="AP887" s="357" t="s">
        <v>798</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363</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778</v>
      </c>
      <c r="D911" s="343"/>
      <c r="E911" s="343"/>
      <c r="F911" s="343"/>
      <c r="G911" s="343"/>
      <c r="H911" s="343"/>
      <c r="I911" s="343"/>
      <c r="J911" s="344" t="s">
        <v>798</v>
      </c>
      <c r="K911" s="345"/>
      <c r="L911" s="345"/>
      <c r="M911" s="345"/>
      <c r="N911" s="345"/>
      <c r="O911" s="345"/>
      <c r="P911" s="359" t="s">
        <v>799</v>
      </c>
      <c r="Q911" s="346"/>
      <c r="R911" s="346"/>
      <c r="S911" s="346"/>
      <c r="T911" s="346"/>
      <c r="U911" s="346"/>
      <c r="V911" s="346"/>
      <c r="W911" s="346"/>
      <c r="X911" s="346"/>
      <c r="Y911" s="347">
        <v>0.1</v>
      </c>
      <c r="Z911" s="348"/>
      <c r="AA911" s="348"/>
      <c r="AB911" s="349"/>
      <c r="AC911" s="350" t="s">
        <v>80</v>
      </c>
      <c r="AD911" s="351"/>
      <c r="AE911" s="351"/>
      <c r="AF911" s="351"/>
      <c r="AG911" s="351"/>
      <c r="AH911" s="366" t="s">
        <v>798</v>
      </c>
      <c r="AI911" s="367"/>
      <c r="AJ911" s="367"/>
      <c r="AK911" s="367"/>
      <c r="AL911" s="354" t="s">
        <v>798</v>
      </c>
      <c r="AM911" s="355"/>
      <c r="AN911" s="355"/>
      <c r="AO911" s="356"/>
      <c r="AP911" s="357" t="s">
        <v>798</v>
      </c>
      <c r="AQ911" s="357"/>
      <c r="AR911" s="357"/>
      <c r="AS911" s="357"/>
      <c r="AT911" s="357"/>
      <c r="AU911" s="357"/>
      <c r="AV911" s="357"/>
      <c r="AW911" s="357"/>
      <c r="AX911" s="357"/>
      <c r="AY911">
        <f t="shared" si="119"/>
        <v>1</v>
      </c>
    </row>
    <row r="912" spans="1:51" ht="30" customHeight="1" x14ac:dyDescent="0.15">
      <c r="A912" s="370">
        <v>2</v>
      </c>
      <c r="B912" s="370">
        <v>1</v>
      </c>
      <c r="C912" s="343" t="s">
        <v>779</v>
      </c>
      <c r="D912" s="343"/>
      <c r="E912" s="343"/>
      <c r="F912" s="343"/>
      <c r="G912" s="343"/>
      <c r="H912" s="343"/>
      <c r="I912" s="343"/>
      <c r="J912" s="344" t="s">
        <v>798</v>
      </c>
      <c r="K912" s="345"/>
      <c r="L912" s="345"/>
      <c r="M912" s="345"/>
      <c r="N912" s="345"/>
      <c r="O912" s="345"/>
      <c r="P912" s="359" t="s">
        <v>799</v>
      </c>
      <c r="Q912" s="346"/>
      <c r="R912" s="346"/>
      <c r="S912" s="346"/>
      <c r="T912" s="346"/>
      <c r="U912" s="346"/>
      <c r="V912" s="346"/>
      <c r="W912" s="346"/>
      <c r="X912" s="346"/>
      <c r="Y912" s="347">
        <v>0.1</v>
      </c>
      <c r="Z912" s="348"/>
      <c r="AA912" s="348"/>
      <c r="AB912" s="349"/>
      <c r="AC912" s="350" t="s">
        <v>80</v>
      </c>
      <c r="AD912" s="351"/>
      <c r="AE912" s="351"/>
      <c r="AF912" s="351"/>
      <c r="AG912" s="351"/>
      <c r="AH912" s="366" t="s">
        <v>798</v>
      </c>
      <c r="AI912" s="367"/>
      <c r="AJ912" s="367"/>
      <c r="AK912" s="367"/>
      <c r="AL912" s="354" t="s">
        <v>798</v>
      </c>
      <c r="AM912" s="355"/>
      <c r="AN912" s="355"/>
      <c r="AO912" s="356"/>
      <c r="AP912" s="357" t="s">
        <v>798</v>
      </c>
      <c r="AQ912" s="357"/>
      <c r="AR912" s="357"/>
      <c r="AS912" s="357"/>
      <c r="AT912" s="357"/>
      <c r="AU912" s="357"/>
      <c r="AV912" s="357"/>
      <c r="AW912" s="357"/>
      <c r="AX912" s="357"/>
      <c r="AY912">
        <f>COUNTA($C$912)</f>
        <v>1</v>
      </c>
    </row>
    <row r="913" spans="1:51" ht="30" customHeight="1" x14ac:dyDescent="0.15">
      <c r="A913" s="370">
        <v>3</v>
      </c>
      <c r="B913" s="370">
        <v>1</v>
      </c>
      <c r="C913" s="358" t="s">
        <v>780</v>
      </c>
      <c r="D913" s="343"/>
      <c r="E913" s="343"/>
      <c r="F913" s="343"/>
      <c r="G913" s="343"/>
      <c r="H913" s="343"/>
      <c r="I913" s="343"/>
      <c r="J913" s="344" t="s">
        <v>798</v>
      </c>
      <c r="K913" s="345"/>
      <c r="L913" s="345"/>
      <c r="M913" s="345"/>
      <c r="N913" s="345"/>
      <c r="O913" s="345"/>
      <c r="P913" s="359" t="s">
        <v>799</v>
      </c>
      <c r="Q913" s="346"/>
      <c r="R913" s="346"/>
      <c r="S913" s="346"/>
      <c r="T913" s="346"/>
      <c r="U913" s="346"/>
      <c r="V913" s="346"/>
      <c r="W913" s="346"/>
      <c r="X913" s="346"/>
      <c r="Y913" s="347">
        <v>0</v>
      </c>
      <c r="Z913" s="348"/>
      <c r="AA913" s="348"/>
      <c r="AB913" s="349"/>
      <c r="AC913" s="350" t="s">
        <v>80</v>
      </c>
      <c r="AD913" s="351"/>
      <c r="AE913" s="351"/>
      <c r="AF913" s="351"/>
      <c r="AG913" s="351"/>
      <c r="AH913" s="352" t="s">
        <v>798</v>
      </c>
      <c r="AI913" s="353"/>
      <c r="AJ913" s="353"/>
      <c r="AK913" s="353"/>
      <c r="AL913" s="354" t="s">
        <v>798</v>
      </c>
      <c r="AM913" s="355"/>
      <c r="AN913" s="355"/>
      <c r="AO913" s="356"/>
      <c r="AP913" s="357" t="s">
        <v>798</v>
      </c>
      <c r="AQ913" s="357"/>
      <c r="AR913" s="357"/>
      <c r="AS913" s="357"/>
      <c r="AT913" s="357"/>
      <c r="AU913" s="357"/>
      <c r="AV913" s="357"/>
      <c r="AW913" s="357"/>
      <c r="AX913" s="357"/>
      <c r="AY913">
        <f>COUNTA($C$913)</f>
        <v>1</v>
      </c>
    </row>
    <row r="914" spans="1:51" ht="30" customHeight="1" x14ac:dyDescent="0.15">
      <c r="A914" s="370">
        <v>4</v>
      </c>
      <c r="B914" s="370">
        <v>1</v>
      </c>
      <c r="C914" s="358" t="s">
        <v>781</v>
      </c>
      <c r="D914" s="343"/>
      <c r="E914" s="343"/>
      <c r="F914" s="343"/>
      <c r="G914" s="343"/>
      <c r="H914" s="343"/>
      <c r="I914" s="343"/>
      <c r="J914" s="344" t="s">
        <v>798</v>
      </c>
      <c r="K914" s="345"/>
      <c r="L914" s="345"/>
      <c r="M914" s="345"/>
      <c r="N914" s="345"/>
      <c r="O914" s="345"/>
      <c r="P914" s="359" t="s">
        <v>799</v>
      </c>
      <c r="Q914" s="346"/>
      <c r="R914" s="346"/>
      <c r="S914" s="346"/>
      <c r="T914" s="346"/>
      <c r="U914" s="346"/>
      <c r="V914" s="346"/>
      <c r="W914" s="346"/>
      <c r="X914" s="346"/>
      <c r="Y914" s="347">
        <v>0</v>
      </c>
      <c r="Z914" s="348"/>
      <c r="AA914" s="348"/>
      <c r="AB914" s="349"/>
      <c r="AC914" s="350" t="s">
        <v>80</v>
      </c>
      <c r="AD914" s="351"/>
      <c r="AE914" s="351"/>
      <c r="AF914" s="351"/>
      <c r="AG914" s="351"/>
      <c r="AH914" s="352" t="s">
        <v>798</v>
      </c>
      <c r="AI914" s="353"/>
      <c r="AJ914" s="353"/>
      <c r="AK914" s="353"/>
      <c r="AL914" s="354" t="s">
        <v>798</v>
      </c>
      <c r="AM914" s="355"/>
      <c r="AN914" s="355"/>
      <c r="AO914" s="356"/>
      <c r="AP914" s="357" t="s">
        <v>798</v>
      </c>
      <c r="AQ914" s="357"/>
      <c r="AR914" s="357"/>
      <c r="AS914" s="357"/>
      <c r="AT914" s="357"/>
      <c r="AU914" s="357"/>
      <c r="AV914" s="357"/>
      <c r="AW914" s="357"/>
      <c r="AX914" s="357"/>
      <c r="AY914">
        <f>COUNTA($C$914)</f>
        <v>1</v>
      </c>
    </row>
    <row r="915" spans="1:51" ht="30" customHeight="1" x14ac:dyDescent="0.15">
      <c r="A915" s="370">
        <v>5</v>
      </c>
      <c r="B915" s="370">
        <v>1</v>
      </c>
      <c r="C915" s="343" t="s">
        <v>782</v>
      </c>
      <c r="D915" s="343"/>
      <c r="E915" s="343"/>
      <c r="F915" s="343"/>
      <c r="G915" s="343"/>
      <c r="H915" s="343"/>
      <c r="I915" s="343"/>
      <c r="J915" s="344" t="s">
        <v>798</v>
      </c>
      <c r="K915" s="345"/>
      <c r="L915" s="345"/>
      <c r="M915" s="345"/>
      <c r="N915" s="345"/>
      <c r="O915" s="345"/>
      <c r="P915" s="359" t="s">
        <v>799</v>
      </c>
      <c r="Q915" s="346"/>
      <c r="R915" s="346"/>
      <c r="S915" s="346"/>
      <c r="T915" s="346"/>
      <c r="U915" s="346"/>
      <c r="V915" s="346"/>
      <c r="W915" s="346"/>
      <c r="X915" s="346"/>
      <c r="Y915" s="347">
        <v>0</v>
      </c>
      <c r="Z915" s="348"/>
      <c r="AA915" s="348"/>
      <c r="AB915" s="349"/>
      <c r="AC915" s="350" t="s">
        <v>80</v>
      </c>
      <c r="AD915" s="351"/>
      <c r="AE915" s="351"/>
      <c r="AF915" s="351"/>
      <c r="AG915" s="351"/>
      <c r="AH915" s="352" t="s">
        <v>798</v>
      </c>
      <c r="AI915" s="353"/>
      <c r="AJ915" s="353"/>
      <c r="AK915" s="353"/>
      <c r="AL915" s="354" t="s">
        <v>798</v>
      </c>
      <c r="AM915" s="355"/>
      <c r="AN915" s="355"/>
      <c r="AO915" s="356"/>
      <c r="AP915" s="357" t="s">
        <v>798</v>
      </c>
      <c r="AQ915" s="357"/>
      <c r="AR915" s="357"/>
      <c r="AS915" s="357"/>
      <c r="AT915" s="357"/>
      <c r="AU915" s="357"/>
      <c r="AV915" s="357"/>
      <c r="AW915" s="357"/>
      <c r="AX915" s="357"/>
      <c r="AY915">
        <f>COUNTA($C$915)</f>
        <v>1</v>
      </c>
    </row>
    <row r="916" spans="1:51" ht="30" customHeight="1" x14ac:dyDescent="0.15">
      <c r="A916" s="370">
        <v>6</v>
      </c>
      <c r="B916" s="370">
        <v>1</v>
      </c>
      <c r="C916" s="343" t="s">
        <v>783</v>
      </c>
      <c r="D916" s="343"/>
      <c r="E916" s="343"/>
      <c r="F916" s="343"/>
      <c r="G916" s="343"/>
      <c r="H916" s="343"/>
      <c r="I916" s="343"/>
      <c r="J916" s="344" t="s">
        <v>798</v>
      </c>
      <c r="K916" s="345"/>
      <c r="L916" s="345"/>
      <c r="M916" s="345"/>
      <c r="N916" s="345"/>
      <c r="O916" s="345"/>
      <c r="P916" s="359" t="s">
        <v>799</v>
      </c>
      <c r="Q916" s="346"/>
      <c r="R916" s="346"/>
      <c r="S916" s="346"/>
      <c r="T916" s="346"/>
      <c r="U916" s="346"/>
      <c r="V916" s="346"/>
      <c r="W916" s="346"/>
      <c r="X916" s="346"/>
      <c r="Y916" s="347">
        <v>0</v>
      </c>
      <c r="Z916" s="348"/>
      <c r="AA916" s="348"/>
      <c r="AB916" s="349"/>
      <c r="AC916" s="350" t="s">
        <v>80</v>
      </c>
      <c r="AD916" s="351"/>
      <c r="AE916" s="351"/>
      <c r="AF916" s="351"/>
      <c r="AG916" s="351"/>
      <c r="AH916" s="352" t="s">
        <v>798</v>
      </c>
      <c r="AI916" s="353"/>
      <c r="AJ916" s="353"/>
      <c r="AK916" s="353"/>
      <c r="AL916" s="354" t="s">
        <v>798</v>
      </c>
      <c r="AM916" s="355"/>
      <c r="AN916" s="355"/>
      <c r="AO916" s="356"/>
      <c r="AP916" s="357" t="s">
        <v>798</v>
      </c>
      <c r="AQ916" s="357"/>
      <c r="AR916" s="357"/>
      <c r="AS916" s="357"/>
      <c r="AT916" s="357"/>
      <c r="AU916" s="357"/>
      <c r="AV916" s="357"/>
      <c r="AW916" s="357"/>
      <c r="AX916" s="357"/>
      <c r="AY916">
        <f>COUNTA($C$916)</f>
        <v>1</v>
      </c>
    </row>
    <row r="917" spans="1:51" ht="30" customHeight="1" x14ac:dyDescent="0.15">
      <c r="A917" s="370">
        <v>7</v>
      </c>
      <c r="B917" s="370">
        <v>1</v>
      </c>
      <c r="C917" s="343" t="s">
        <v>784</v>
      </c>
      <c r="D917" s="343"/>
      <c r="E917" s="343"/>
      <c r="F917" s="343"/>
      <c r="G917" s="343"/>
      <c r="H917" s="343"/>
      <c r="I917" s="343"/>
      <c r="J917" s="344" t="s">
        <v>798</v>
      </c>
      <c r="K917" s="345"/>
      <c r="L917" s="345"/>
      <c r="M917" s="345"/>
      <c r="N917" s="345"/>
      <c r="O917" s="345"/>
      <c r="P917" s="359" t="s">
        <v>799</v>
      </c>
      <c r="Q917" s="346"/>
      <c r="R917" s="346"/>
      <c r="S917" s="346"/>
      <c r="T917" s="346"/>
      <c r="U917" s="346"/>
      <c r="V917" s="346"/>
      <c r="W917" s="346"/>
      <c r="X917" s="346"/>
      <c r="Y917" s="347">
        <v>0</v>
      </c>
      <c r="Z917" s="348"/>
      <c r="AA917" s="348"/>
      <c r="AB917" s="349"/>
      <c r="AC917" s="350" t="s">
        <v>80</v>
      </c>
      <c r="AD917" s="351"/>
      <c r="AE917" s="351"/>
      <c r="AF917" s="351"/>
      <c r="AG917" s="351"/>
      <c r="AH917" s="352" t="s">
        <v>798</v>
      </c>
      <c r="AI917" s="353"/>
      <c r="AJ917" s="353"/>
      <c r="AK917" s="353"/>
      <c r="AL917" s="354" t="s">
        <v>798</v>
      </c>
      <c r="AM917" s="355"/>
      <c r="AN917" s="355"/>
      <c r="AO917" s="356"/>
      <c r="AP917" s="357" t="s">
        <v>798</v>
      </c>
      <c r="AQ917" s="357"/>
      <c r="AR917" s="357"/>
      <c r="AS917" s="357"/>
      <c r="AT917" s="357"/>
      <c r="AU917" s="357"/>
      <c r="AV917" s="357"/>
      <c r="AW917" s="357"/>
      <c r="AX917" s="357"/>
      <c r="AY917">
        <f>COUNTA($C$917)</f>
        <v>1</v>
      </c>
    </row>
    <row r="918" spans="1:51" ht="30" customHeight="1" x14ac:dyDescent="0.15">
      <c r="A918" s="370">
        <v>8</v>
      </c>
      <c r="B918" s="370">
        <v>1</v>
      </c>
      <c r="C918" s="343" t="s">
        <v>785</v>
      </c>
      <c r="D918" s="343"/>
      <c r="E918" s="343"/>
      <c r="F918" s="343"/>
      <c r="G918" s="343"/>
      <c r="H918" s="343"/>
      <c r="I918" s="343"/>
      <c r="J918" s="344" t="s">
        <v>798</v>
      </c>
      <c r="K918" s="345"/>
      <c r="L918" s="345"/>
      <c r="M918" s="345"/>
      <c r="N918" s="345"/>
      <c r="O918" s="345"/>
      <c r="P918" s="359" t="s">
        <v>799</v>
      </c>
      <c r="Q918" s="346"/>
      <c r="R918" s="346"/>
      <c r="S918" s="346"/>
      <c r="T918" s="346"/>
      <c r="U918" s="346"/>
      <c r="V918" s="346"/>
      <c r="W918" s="346"/>
      <c r="X918" s="346"/>
      <c r="Y918" s="347">
        <v>0</v>
      </c>
      <c r="Z918" s="348"/>
      <c r="AA918" s="348"/>
      <c r="AB918" s="349"/>
      <c r="AC918" s="350" t="s">
        <v>80</v>
      </c>
      <c r="AD918" s="351"/>
      <c r="AE918" s="351"/>
      <c r="AF918" s="351"/>
      <c r="AG918" s="351"/>
      <c r="AH918" s="352" t="s">
        <v>798</v>
      </c>
      <c r="AI918" s="353"/>
      <c r="AJ918" s="353"/>
      <c r="AK918" s="353"/>
      <c r="AL918" s="354" t="s">
        <v>798</v>
      </c>
      <c r="AM918" s="355"/>
      <c r="AN918" s="355"/>
      <c r="AO918" s="356"/>
      <c r="AP918" s="357" t="s">
        <v>798</v>
      </c>
      <c r="AQ918" s="357"/>
      <c r="AR918" s="357"/>
      <c r="AS918" s="357"/>
      <c r="AT918" s="357"/>
      <c r="AU918" s="357"/>
      <c r="AV918" s="357"/>
      <c r="AW918" s="357"/>
      <c r="AX918" s="357"/>
      <c r="AY918">
        <f>COUNTA($C$918)</f>
        <v>1</v>
      </c>
    </row>
    <row r="919" spans="1:51" ht="30" customHeight="1" x14ac:dyDescent="0.15">
      <c r="A919" s="370">
        <v>9</v>
      </c>
      <c r="B919" s="370">
        <v>1</v>
      </c>
      <c r="C919" s="358" t="s">
        <v>801</v>
      </c>
      <c r="D919" s="343"/>
      <c r="E919" s="343"/>
      <c r="F919" s="343"/>
      <c r="G919" s="343"/>
      <c r="H919" s="343"/>
      <c r="I919" s="343"/>
      <c r="J919" s="344" t="s">
        <v>798</v>
      </c>
      <c r="K919" s="345"/>
      <c r="L919" s="345"/>
      <c r="M919" s="345"/>
      <c r="N919" s="345"/>
      <c r="O919" s="345"/>
      <c r="P919" s="359" t="s">
        <v>802</v>
      </c>
      <c r="Q919" s="346"/>
      <c r="R919" s="346"/>
      <c r="S919" s="346"/>
      <c r="T919" s="346"/>
      <c r="U919" s="346"/>
      <c r="V919" s="346"/>
      <c r="W919" s="346"/>
      <c r="X919" s="346"/>
      <c r="Y919" s="347">
        <v>0</v>
      </c>
      <c r="Z919" s="348"/>
      <c r="AA919" s="348"/>
      <c r="AB919" s="349"/>
      <c r="AC919" s="350" t="s">
        <v>80</v>
      </c>
      <c r="AD919" s="351"/>
      <c r="AE919" s="351"/>
      <c r="AF919" s="351"/>
      <c r="AG919" s="351"/>
      <c r="AH919" s="352" t="s">
        <v>798</v>
      </c>
      <c r="AI919" s="353"/>
      <c r="AJ919" s="353"/>
      <c r="AK919" s="353"/>
      <c r="AL919" s="354" t="s">
        <v>798</v>
      </c>
      <c r="AM919" s="355"/>
      <c r="AN919" s="355"/>
      <c r="AO919" s="356"/>
      <c r="AP919" s="357" t="s">
        <v>798</v>
      </c>
      <c r="AQ919" s="357"/>
      <c r="AR919" s="357"/>
      <c r="AS919" s="357"/>
      <c r="AT919" s="357"/>
      <c r="AU919" s="357"/>
      <c r="AV919" s="357"/>
      <c r="AW919" s="357"/>
      <c r="AX919" s="357"/>
      <c r="AY919">
        <f>COUNTA($C$919)</f>
        <v>1</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363</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43" t="s">
        <v>788</v>
      </c>
      <c r="D944" s="343"/>
      <c r="E944" s="343"/>
      <c r="F944" s="343"/>
      <c r="G944" s="343"/>
      <c r="H944" s="343"/>
      <c r="I944" s="343"/>
      <c r="J944" s="344" t="s">
        <v>798</v>
      </c>
      <c r="K944" s="345"/>
      <c r="L944" s="345"/>
      <c r="M944" s="345"/>
      <c r="N944" s="345"/>
      <c r="O944" s="345"/>
      <c r="P944" s="359" t="s">
        <v>800</v>
      </c>
      <c r="Q944" s="346"/>
      <c r="R944" s="346"/>
      <c r="S944" s="346"/>
      <c r="T944" s="346"/>
      <c r="U944" s="346"/>
      <c r="V944" s="346"/>
      <c r="W944" s="346"/>
      <c r="X944" s="346"/>
      <c r="Y944" s="347">
        <v>1.3</v>
      </c>
      <c r="Z944" s="348"/>
      <c r="AA944" s="348"/>
      <c r="AB944" s="349"/>
      <c r="AC944" s="350" t="s">
        <v>80</v>
      </c>
      <c r="AD944" s="351"/>
      <c r="AE944" s="351"/>
      <c r="AF944" s="351"/>
      <c r="AG944" s="351"/>
      <c r="AH944" s="366" t="s">
        <v>798</v>
      </c>
      <c r="AI944" s="367"/>
      <c r="AJ944" s="367"/>
      <c r="AK944" s="367"/>
      <c r="AL944" s="354" t="s">
        <v>798</v>
      </c>
      <c r="AM944" s="355"/>
      <c r="AN944" s="355"/>
      <c r="AO944" s="356"/>
      <c r="AP944" s="357" t="s">
        <v>798</v>
      </c>
      <c r="AQ944" s="357"/>
      <c r="AR944" s="357"/>
      <c r="AS944" s="357"/>
      <c r="AT944" s="357"/>
      <c r="AU944" s="357"/>
      <c r="AV944" s="357"/>
      <c r="AW944" s="357"/>
      <c r="AX944" s="357"/>
      <c r="AY944">
        <f t="shared" si="120"/>
        <v>1</v>
      </c>
    </row>
    <row r="945" spans="1:51" ht="30" customHeight="1" x14ac:dyDescent="0.15">
      <c r="A945" s="370">
        <v>2</v>
      </c>
      <c r="B945" s="370">
        <v>1</v>
      </c>
      <c r="C945" s="343" t="s">
        <v>789</v>
      </c>
      <c r="D945" s="343"/>
      <c r="E945" s="343"/>
      <c r="F945" s="343"/>
      <c r="G945" s="343"/>
      <c r="H945" s="343"/>
      <c r="I945" s="343"/>
      <c r="J945" s="344" t="s">
        <v>798</v>
      </c>
      <c r="K945" s="345"/>
      <c r="L945" s="345"/>
      <c r="M945" s="345"/>
      <c r="N945" s="345"/>
      <c r="O945" s="345"/>
      <c r="P945" s="359" t="s">
        <v>800</v>
      </c>
      <c r="Q945" s="346"/>
      <c r="R945" s="346"/>
      <c r="S945" s="346"/>
      <c r="T945" s="346"/>
      <c r="U945" s="346"/>
      <c r="V945" s="346"/>
      <c r="W945" s="346"/>
      <c r="X945" s="346"/>
      <c r="Y945" s="347">
        <v>1.3</v>
      </c>
      <c r="Z945" s="348"/>
      <c r="AA945" s="348"/>
      <c r="AB945" s="349"/>
      <c r="AC945" s="350" t="s">
        <v>80</v>
      </c>
      <c r="AD945" s="351"/>
      <c r="AE945" s="351"/>
      <c r="AF945" s="351"/>
      <c r="AG945" s="351"/>
      <c r="AH945" s="366" t="s">
        <v>798</v>
      </c>
      <c r="AI945" s="367"/>
      <c r="AJ945" s="367"/>
      <c r="AK945" s="367"/>
      <c r="AL945" s="354" t="s">
        <v>798</v>
      </c>
      <c r="AM945" s="355"/>
      <c r="AN945" s="355"/>
      <c r="AO945" s="356"/>
      <c r="AP945" s="357" t="s">
        <v>798</v>
      </c>
      <c r="AQ945" s="357"/>
      <c r="AR945" s="357"/>
      <c r="AS945" s="357"/>
      <c r="AT945" s="357"/>
      <c r="AU945" s="357"/>
      <c r="AV945" s="357"/>
      <c r="AW945" s="357"/>
      <c r="AX945" s="357"/>
      <c r="AY945">
        <f>COUNTA($C$945)</f>
        <v>1</v>
      </c>
    </row>
    <row r="946" spans="1:51" ht="30" customHeight="1" x14ac:dyDescent="0.15">
      <c r="A946" s="370">
        <v>3</v>
      </c>
      <c r="B946" s="370">
        <v>1</v>
      </c>
      <c r="C946" s="358" t="s">
        <v>790</v>
      </c>
      <c r="D946" s="343"/>
      <c r="E946" s="343"/>
      <c r="F946" s="343"/>
      <c r="G946" s="343"/>
      <c r="H946" s="343"/>
      <c r="I946" s="343"/>
      <c r="J946" s="344" t="s">
        <v>798</v>
      </c>
      <c r="K946" s="345"/>
      <c r="L946" s="345"/>
      <c r="M946" s="345"/>
      <c r="N946" s="345"/>
      <c r="O946" s="345"/>
      <c r="P946" s="359" t="s">
        <v>800</v>
      </c>
      <c r="Q946" s="346"/>
      <c r="R946" s="346"/>
      <c r="S946" s="346"/>
      <c r="T946" s="346"/>
      <c r="U946" s="346"/>
      <c r="V946" s="346"/>
      <c r="W946" s="346"/>
      <c r="X946" s="346"/>
      <c r="Y946" s="347">
        <v>1.1000000000000001</v>
      </c>
      <c r="Z946" s="348"/>
      <c r="AA946" s="348"/>
      <c r="AB946" s="349"/>
      <c r="AC946" s="350" t="s">
        <v>80</v>
      </c>
      <c r="AD946" s="351"/>
      <c r="AE946" s="351"/>
      <c r="AF946" s="351"/>
      <c r="AG946" s="351"/>
      <c r="AH946" s="352" t="s">
        <v>798</v>
      </c>
      <c r="AI946" s="353"/>
      <c r="AJ946" s="353"/>
      <c r="AK946" s="353"/>
      <c r="AL946" s="354" t="s">
        <v>798</v>
      </c>
      <c r="AM946" s="355"/>
      <c r="AN946" s="355"/>
      <c r="AO946" s="356"/>
      <c r="AP946" s="357" t="s">
        <v>798</v>
      </c>
      <c r="AQ946" s="357"/>
      <c r="AR946" s="357"/>
      <c r="AS946" s="357"/>
      <c r="AT946" s="357"/>
      <c r="AU946" s="357"/>
      <c r="AV946" s="357"/>
      <c r="AW946" s="357"/>
      <c r="AX946" s="357"/>
      <c r="AY946">
        <f>COUNTA($C$946)</f>
        <v>1</v>
      </c>
    </row>
    <row r="947" spans="1:51" ht="30" customHeight="1" x14ac:dyDescent="0.15">
      <c r="A947" s="370">
        <v>4</v>
      </c>
      <c r="B947" s="370">
        <v>1</v>
      </c>
      <c r="C947" s="358" t="s">
        <v>803</v>
      </c>
      <c r="D947" s="343"/>
      <c r="E947" s="343"/>
      <c r="F947" s="343"/>
      <c r="G947" s="343"/>
      <c r="H947" s="343"/>
      <c r="I947" s="343"/>
      <c r="J947" s="344">
        <v>2010901001143</v>
      </c>
      <c r="K947" s="345"/>
      <c r="L947" s="345"/>
      <c r="M947" s="345"/>
      <c r="N947" s="345"/>
      <c r="O947" s="345"/>
      <c r="P947" s="359" t="s">
        <v>804</v>
      </c>
      <c r="Q947" s="346"/>
      <c r="R947" s="346"/>
      <c r="S947" s="346"/>
      <c r="T947" s="346"/>
      <c r="U947" s="346"/>
      <c r="V947" s="346"/>
      <c r="W947" s="346"/>
      <c r="X947" s="346"/>
      <c r="Y947" s="347">
        <v>0.2</v>
      </c>
      <c r="Z947" s="348"/>
      <c r="AA947" s="348"/>
      <c r="AB947" s="349"/>
      <c r="AC947" s="350" t="s">
        <v>375</v>
      </c>
      <c r="AD947" s="351"/>
      <c r="AE947" s="351"/>
      <c r="AF947" s="351"/>
      <c r="AG947" s="351"/>
      <c r="AH947" s="352" t="s">
        <v>798</v>
      </c>
      <c r="AI947" s="353"/>
      <c r="AJ947" s="353"/>
      <c r="AK947" s="353"/>
      <c r="AL947" s="354">
        <v>100</v>
      </c>
      <c r="AM947" s="355"/>
      <c r="AN947" s="355"/>
      <c r="AO947" s="356"/>
      <c r="AP947" s="357" t="s">
        <v>798</v>
      </c>
      <c r="AQ947" s="357"/>
      <c r="AR947" s="357"/>
      <c r="AS947" s="357"/>
      <c r="AT947" s="357"/>
      <c r="AU947" s="357"/>
      <c r="AV947" s="357"/>
      <c r="AW947" s="357"/>
      <c r="AX947" s="357"/>
      <c r="AY947">
        <f>COUNTA($C$947)</f>
        <v>1</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363</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0" customHeight="1" x14ac:dyDescent="0.15">
      <c r="A977" s="370">
        <v>1</v>
      </c>
      <c r="B977" s="370">
        <v>1</v>
      </c>
      <c r="C977" s="343" t="s">
        <v>778</v>
      </c>
      <c r="D977" s="343"/>
      <c r="E977" s="343"/>
      <c r="F977" s="343"/>
      <c r="G977" s="343"/>
      <c r="H977" s="343"/>
      <c r="I977" s="343"/>
      <c r="J977" s="344" t="s">
        <v>798</v>
      </c>
      <c r="K977" s="345"/>
      <c r="L977" s="345"/>
      <c r="M977" s="345"/>
      <c r="N977" s="345"/>
      <c r="O977" s="345"/>
      <c r="P977" s="359" t="s">
        <v>799</v>
      </c>
      <c r="Q977" s="346"/>
      <c r="R977" s="346"/>
      <c r="S977" s="346"/>
      <c r="T977" s="346"/>
      <c r="U977" s="346"/>
      <c r="V977" s="346"/>
      <c r="W977" s="346"/>
      <c r="X977" s="346"/>
      <c r="Y977" s="347">
        <v>0.1</v>
      </c>
      <c r="Z977" s="348"/>
      <c r="AA977" s="348"/>
      <c r="AB977" s="349"/>
      <c r="AC977" s="350" t="s">
        <v>80</v>
      </c>
      <c r="AD977" s="351"/>
      <c r="AE977" s="351"/>
      <c r="AF977" s="351"/>
      <c r="AG977" s="351"/>
      <c r="AH977" s="366" t="s">
        <v>798</v>
      </c>
      <c r="AI977" s="367"/>
      <c r="AJ977" s="367"/>
      <c r="AK977" s="367"/>
      <c r="AL977" s="354" t="s">
        <v>798</v>
      </c>
      <c r="AM977" s="355"/>
      <c r="AN977" s="355"/>
      <c r="AO977" s="356"/>
      <c r="AP977" s="357" t="s">
        <v>798</v>
      </c>
      <c r="AQ977" s="357"/>
      <c r="AR977" s="357"/>
      <c r="AS977" s="357"/>
      <c r="AT977" s="357"/>
      <c r="AU977" s="357"/>
      <c r="AV977" s="357"/>
      <c r="AW977" s="357"/>
      <c r="AX977" s="357"/>
      <c r="AY977">
        <f t="shared" si="121"/>
        <v>1</v>
      </c>
    </row>
    <row r="978" spans="1:51" ht="30" customHeight="1" x14ac:dyDescent="0.15">
      <c r="A978" s="370">
        <v>2</v>
      </c>
      <c r="B978" s="370">
        <v>1</v>
      </c>
      <c r="C978" s="343" t="s">
        <v>779</v>
      </c>
      <c r="D978" s="343"/>
      <c r="E978" s="343"/>
      <c r="F978" s="343"/>
      <c r="G978" s="343"/>
      <c r="H978" s="343"/>
      <c r="I978" s="343"/>
      <c r="J978" s="344" t="s">
        <v>798</v>
      </c>
      <c r="K978" s="345"/>
      <c r="L978" s="345"/>
      <c r="M978" s="345"/>
      <c r="N978" s="345"/>
      <c r="O978" s="345"/>
      <c r="P978" s="359" t="s">
        <v>799</v>
      </c>
      <c r="Q978" s="346"/>
      <c r="R978" s="346"/>
      <c r="S978" s="346"/>
      <c r="T978" s="346"/>
      <c r="U978" s="346"/>
      <c r="V978" s="346"/>
      <c r="W978" s="346"/>
      <c r="X978" s="346"/>
      <c r="Y978" s="347">
        <v>0.1</v>
      </c>
      <c r="Z978" s="348"/>
      <c r="AA978" s="348"/>
      <c r="AB978" s="349"/>
      <c r="AC978" s="350" t="s">
        <v>80</v>
      </c>
      <c r="AD978" s="351"/>
      <c r="AE978" s="351"/>
      <c r="AF978" s="351"/>
      <c r="AG978" s="351"/>
      <c r="AH978" s="366" t="s">
        <v>798</v>
      </c>
      <c r="AI978" s="367"/>
      <c r="AJ978" s="367"/>
      <c r="AK978" s="367"/>
      <c r="AL978" s="354" t="s">
        <v>798</v>
      </c>
      <c r="AM978" s="355"/>
      <c r="AN978" s="355"/>
      <c r="AO978" s="356"/>
      <c r="AP978" s="357" t="s">
        <v>798</v>
      </c>
      <c r="AQ978" s="357"/>
      <c r="AR978" s="357"/>
      <c r="AS978" s="357"/>
      <c r="AT978" s="357"/>
      <c r="AU978" s="357"/>
      <c r="AV978" s="357"/>
      <c r="AW978" s="357"/>
      <c r="AX978" s="357"/>
      <c r="AY978">
        <f>COUNTA($C$978)</f>
        <v>1</v>
      </c>
    </row>
    <row r="979" spans="1:51" ht="30" customHeight="1" x14ac:dyDescent="0.15">
      <c r="A979" s="370">
        <v>3</v>
      </c>
      <c r="B979" s="370">
        <v>1</v>
      </c>
      <c r="C979" s="358" t="s">
        <v>780</v>
      </c>
      <c r="D979" s="343"/>
      <c r="E979" s="343"/>
      <c r="F979" s="343"/>
      <c r="G979" s="343"/>
      <c r="H979" s="343"/>
      <c r="I979" s="343"/>
      <c r="J979" s="344" t="s">
        <v>798</v>
      </c>
      <c r="K979" s="345"/>
      <c r="L979" s="345"/>
      <c r="M979" s="345"/>
      <c r="N979" s="345"/>
      <c r="O979" s="345"/>
      <c r="P979" s="359" t="s">
        <v>799</v>
      </c>
      <c r="Q979" s="346"/>
      <c r="R979" s="346"/>
      <c r="S979" s="346"/>
      <c r="T979" s="346"/>
      <c r="U979" s="346"/>
      <c r="V979" s="346"/>
      <c r="W979" s="346"/>
      <c r="X979" s="346"/>
      <c r="Y979" s="347">
        <v>0.1</v>
      </c>
      <c r="Z979" s="348"/>
      <c r="AA979" s="348"/>
      <c r="AB979" s="349"/>
      <c r="AC979" s="350" t="s">
        <v>80</v>
      </c>
      <c r="AD979" s="351"/>
      <c r="AE979" s="351"/>
      <c r="AF979" s="351"/>
      <c r="AG979" s="351"/>
      <c r="AH979" s="352" t="s">
        <v>798</v>
      </c>
      <c r="AI979" s="353"/>
      <c r="AJ979" s="353"/>
      <c r="AK979" s="353"/>
      <c r="AL979" s="354" t="s">
        <v>798</v>
      </c>
      <c r="AM979" s="355"/>
      <c r="AN979" s="355"/>
      <c r="AO979" s="356"/>
      <c r="AP979" s="357" t="s">
        <v>798</v>
      </c>
      <c r="AQ979" s="357"/>
      <c r="AR979" s="357"/>
      <c r="AS979" s="357"/>
      <c r="AT979" s="357"/>
      <c r="AU979" s="357"/>
      <c r="AV979" s="357"/>
      <c r="AW979" s="357"/>
      <c r="AX979" s="357"/>
      <c r="AY979">
        <f>COUNTA($C$979)</f>
        <v>1</v>
      </c>
    </row>
    <row r="980" spans="1:51" ht="30" customHeight="1" x14ac:dyDescent="0.15">
      <c r="A980" s="370">
        <v>4</v>
      </c>
      <c r="B980" s="370">
        <v>1</v>
      </c>
      <c r="C980" s="358" t="s">
        <v>781</v>
      </c>
      <c r="D980" s="343"/>
      <c r="E980" s="343"/>
      <c r="F980" s="343"/>
      <c r="G980" s="343"/>
      <c r="H980" s="343"/>
      <c r="I980" s="343"/>
      <c r="J980" s="344" t="s">
        <v>798</v>
      </c>
      <c r="K980" s="345"/>
      <c r="L980" s="345"/>
      <c r="M980" s="345"/>
      <c r="N980" s="345"/>
      <c r="O980" s="345"/>
      <c r="P980" s="359" t="s">
        <v>799</v>
      </c>
      <c r="Q980" s="346"/>
      <c r="R980" s="346"/>
      <c r="S980" s="346"/>
      <c r="T980" s="346"/>
      <c r="U980" s="346"/>
      <c r="V980" s="346"/>
      <c r="W980" s="346"/>
      <c r="X980" s="346"/>
      <c r="Y980" s="347">
        <v>0.1</v>
      </c>
      <c r="Z980" s="348"/>
      <c r="AA980" s="348"/>
      <c r="AB980" s="349"/>
      <c r="AC980" s="350" t="s">
        <v>80</v>
      </c>
      <c r="AD980" s="351"/>
      <c r="AE980" s="351"/>
      <c r="AF980" s="351"/>
      <c r="AG980" s="351"/>
      <c r="AH980" s="352" t="s">
        <v>798</v>
      </c>
      <c r="AI980" s="353"/>
      <c r="AJ980" s="353"/>
      <c r="AK980" s="353"/>
      <c r="AL980" s="354" t="s">
        <v>798</v>
      </c>
      <c r="AM980" s="355"/>
      <c r="AN980" s="355"/>
      <c r="AO980" s="356"/>
      <c r="AP980" s="357" t="s">
        <v>798</v>
      </c>
      <c r="AQ980" s="357"/>
      <c r="AR980" s="357"/>
      <c r="AS980" s="357"/>
      <c r="AT980" s="357"/>
      <c r="AU980" s="357"/>
      <c r="AV980" s="357"/>
      <c r="AW980" s="357"/>
      <c r="AX980" s="357"/>
      <c r="AY980">
        <f>COUNTA($C$980)</f>
        <v>1</v>
      </c>
    </row>
    <row r="981" spans="1:51" ht="30" customHeight="1" x14ac:dyDescent="0.15">
      <c r="A981" s="370">
        <v>5</v>
      </c>
      <c r="B981" s="370">
        <v>1</v>
      </c>
      <c r="C981" s="343" t="s">
        <v>782</v>
      </c>
      <c r="D981" s="343"/>
      <c r="E981" s="343"/>
      <c r="F981" s="343"/>
      <c r="G981" s="343"/>
      <c r="H981" s="343"/>
      <c r="I981" s="343"/>
      <c r="J981" s="344" t="s">
        <v>798</v>
      </c>
      <c r="K981" s="345"/>
      <c r="L981" s="345"/>
      <c r="M981" s="345"/>
      <c r="N981" s="345"/>
      <c r="O981" s="345"/>
      <c r="P981" s="359" t="s">
        <v>799</v>
      </c>
      <c r="Q981" s="346"/>
      <c r="R981" s="346"/>
      <c r="S981" s="346"/>
      <c r="T981" s="346"/>
      <c r="U981" s="346"/>
      <c r="V981" s="346"/>
      <c r="W981" s="346"/>
      <c r="X981" s="346"/>
      <c r="Y981" s="347">
        <v>0.1</v>
      </c>
      <c r="Z981" s="348"/>
      <c r="AA981" s="348"/>
      <c r="AB981" s="349"/>
      <c r="AC981" s="350" t="s">
        <v>80</v>
      </c>
      <c r="AD981" s="351"/>
      <c r="AE981" s="351"/>
      <c r="AF981" s="351"/>
      <c r="AG981" s="351"/>
      <c r="AH981" s="352" t="s">
        <v>798</v>
      </c>
      <c r="AI981" s="353"/>
      <c r="AJ981" s="353"/>
      <c r="AK981" s="353"/>
      <c r="AL981" s="354" t="s">
        <v>798</v>
      </c>
      <c r="AM981" s="355"/>
      <c r="AN981" s="355"/>
      <c r="AO981" s="356"/>
      <c r="AP981" s="357" t="s">
        <v>798</v>
      </c>
      <c r="AQ981" s="357"/>
      <c r="AR981" s="357"/>
      <c r="AS981" s="357"/>
      <c r="AT981" s="357"/>
      <c r="AU981" s="357"/>
      <c r="AV981" s="357"/>
      <c r="AW981" s="357"/>
      <c r="AX981" s="357"/>
      <c r="AY981">
        <f>COUNTA($C$981)</f>
        <v>1</v>
      </c>
    </row>
    <row r="982" spans="1:51" ht="30" customHeight="1" x14ac:dyDescent="0.15">
      <c r="A982" s="370">
        <v>6</v>
      </c>
      <c r="B982" s="370">
        <v>1</v>
      </c>
      <c r="C982" s="343" t="s">
        <v>783</v>
      </c>
      <c r="D982" s="343"/>
      <c r="E982" s="343"/>
      <c r="F982" s="343"/>
      <c r="G982" s="343"/>
      <c r="H982" s="343"/>
      <c r="I982" s="343"/>
      <c r="J982" s="344" t="s">
        <v>798</v>
      </c>
      <c r="K982" s="345"/>
      <c r="L982" s="345"/>
      <c r="M982" s="345"/>
      <c r="N982" s="345"/>
      <c r="O982" s="345"/>
      <c r="P982" s="359" t="s">
        <v>799</v>
      </c>
      <c r="Q982" s="346"/>
      <c r="R982" s="346"/>
      <c r="S982" s="346"/>
      <c r="T982" s="346"/>
      <c r="U982" s="346"/>
      <c r="V982" s="346"/>
      <c r="W982" s="346"/>
      <c r="X982" s="346"/>
      <c r="Y982" s="347">
        <v>0.1</v>
      </c>
      <c r="Z982" s="348"/>
      <c r="AA982" s="348"/>
      <c r="AB982" s="349"/>
      <c r="AC982" s="350" t="s">
        <v>80</v>
      </c>
      <c r="AD982" s="351"/>
      <c r="AE982" s="351"/>
      <c r="AF982" s="351"/>
      <c r="AG982" s="351"/>
      <c r="AH982" s="352" t="s">
        <v>798</v>
      </c>
      <c r="AI982" s="353"/>
      <c r="AJ982" s="353"/>
      <c r="AK982" s="353"/>
      <c r="AL982" s="354" t="s">
        <v>798</v>
      </c>
      <c r="AM982" s="355"/>
      <c r="AN982" s="355"/>
      <c r="AO982" s="356"/>
      <c r="AP982" s="357" t="s">
        <v>798</v>
      </c>
      <c r="AQ982" s="357"/>
      <c r="AR982" s="357"/>
      <c r="AS982" s="357"/>
      <c r="AT982" s="357"/>
      <c r="AU982" s="357"/>
      <c r="AV982" s="357"/>
      <c r="AW982" s="357"/>
      <c r="AX982" s="357"/>
      <c r="AY982">
        <f>COUNTA($C$982)</f>
        <v>1</v>
      </c>
    </row>
    <row r="983" spans="1:51" ht="30" customHeight="1" x14ac:dyDescent="0.15">
      <c r="A983" s="370">
        <v>7</v>
      </c>
      <c r="B983" s="370">
        <v>1</v>
      </c>
      <c r="C983" s="343" t="s">
        <v>784</v>
      </c>
      <c r="D983" s="343"/>
      <c r="E983" s="343"/>
      <c r="F983" s="343"/>
      <c r="G983" s="343"/>
      <c r="H983" s="343"/>
      <c r="I983" s="343"/>
      <c r="J983" s="344" t="s">
        <v>798</v>
      </c>
      <c r="K983" s="345"/>
      <c r="L983" s="345"/>
      <c r="M983" s="345"/>
      <c r="N983" s="345"/>
      <c r="O983" s="345"/>
      <c r="P983" s="359" t="s">
        <v>799</v>
      </c>
      <c r="Q983" s="346"/>
      <c r="R983" s="346"/>
      <c r="S983" s="346"/>
      <c r="T983" s="346"/>
      <c r="U983" s="346"/>
      <c r="V983" s="346"/>
      <c r="W983" s="346"/>
      <c r="X983" s="346"/>
      <c r="Y983" s="347">
        <v>0.1</v>
      </c>
      <c r="Z983" s="348"/>
      <c r="AA983" s="348"/>
      <c r="AB983" s="349"/>
      <c r="AC983" s="350" t="s">
        <v>80</v>
      </c>
      <c r="AD983" s="351"/>
      <c r="AE983" s="351"/>
      <c r="AF983" s="351"/>
      <c r="AG983" s="351"/>
      <c r="AH983" s="352" t="s">
        <v>798</v>
      </c>
      <c r="AI983" s="353"/>
      <c r="AJ983" s="353"/>
      <c r="AK983" s="353"/>
      <c r="AL983" s="354" t="s">
        <v>798</v>
      </c>
      <c r="AM983" s="355"/>
      <c r="AN983" s="355"/>
      <c r="AO983" s="356"/>
      <c r="AP983" s="357" t="s">
        <v>798</v>
      </c>
      <c r="AQ983" s="357"/>
      <c r="AR983" s="357"/>
      <c r="AS983" s="357"/>
      <c r="AT983" s="357"/>
      <c r="AU983" s="357"/>
      <c r="AV983" s="357"/>
      <c r="AW983" s="357"/>
      <c r="AX983" s="357"/>
      <c r="AY983">
        <f>COUNTA($C$983)</f>
        <v>1</v>
      </c>
    </row>
    <row r="984" spans="1:51" ht="30" customHeight="1" x14ac:dyDescent="0.15">
      <c r="A984" s="370">
        <v>8</v>
      </c>
      <c r="B984" s="370">
        <v>1</v>
      </c>
      <c r="C984" s="343" t="s">
        <v>785</v>
      </c>
      <c r="D984" s="343"/>
      <c r="E984" s="343"/>
      <c r="F984" s="343"/>
      <c r="G984" s="343"/>
      <c r="H984" s="343"/>
      <c r="I984" s="343"/>
      <c r="J984" s="344" t="s">
        <v>798</v>
      </c>
      <c r="K984" s="345"/>
      <c r="L984" s="345"/>
      <c r="M984" s="345"/>
      <c r="N984" s="345"/>
      <c r="O984" s="345"/>
      <c r="P984" s="359" t="s">
        <v>799</v>
      </c>
      <c r="Q984" s="346"/>
      <c r="R984" s="346"/>
      <c r="S984" s="346"/>
      <c r="T984" s="346"/>
      <c r="U984" s="346"/>
      <c r="V984" s="346"/>
      <c r="W984" s="346"/>
      <c r="X984" s="346"/>
      <c r="Y984" s="347">
        <v>0.1</v>
      </c>
      <c r="Z984" s="348"/>
      <c r="AA984" s="348"/>
      <c r="AB984" s="349"/>
      <c r="AC984" s="350" t="s">
        <v>80</v>
      </c>
      <c r="AD984" s="351"/>
      <c r="AE984" s="351"/>
      <c r="AF984" s="351"/>
      <c r="AG984" s="351"/>
      <c r="AH984" s="352" t="s">
        <v>798</v>
      </c>
      <c r="AI984" s="353"/>
      <c r="AJ984" s="353"/>
      <c r="AK984" s="353"/>
      <c r="AL984" s="354" t="s">
        <v>798</v>
      </c>
      <c r="AM984" s="355"/>
      <c r="AN984" s="355"/>
      <c r="AO984" s="356"/>
      <c r="AP984" s="357" t="s">
        <v>798</v>
      </c>
      <c r="AQ984" s="357"/>
      <c r="AR984" s="357"/>
      <c r="AS984" s="357"/>
      <c r="AT984" s="357"/>
      <c r="AU984" s="357"/>
      <c r="AV984" s="357"/>
      <c r="AW984" s="357"/>
      <c r="AX984" s="357"/>
      <c r="AY984">
        <f>COUNTA($C$984)</f>
        <v>1</v>
      </c>
    </row>
    <row r="985" spans="1:51" ht="30" customHeight="1" x14ac:dyDescent="0.15">
      <c r="A985" s="370">
        <v>9</v>
      </c>
      <c r="B985" s="370">
        <v>1</v>
      </c>
      <c r="C985" s="343" t="s">
        <v>786</v>
      </c>
      <c r="D985" s="343"/>
      <c r="E985" s="343"/>
      <c r="F985" s="343"/>
      <c r="G985" s="343"/>
      <c r="H985" s="343"/>
      <c r="I985" s="343"/>
      <c r="J985" s="344" t="s">
        <v>798</v>
      </c>
      <c r="K985" s="345"/>
      <c r="L985" s="345"/>
      <c r="M985" s="345"/>
      <c r="N985" s="345"/>
      <c r="O985" s="345"/>
      <c r="P985" s="359" t="s">
        <v>799</v>
      </c>
      <c r="Q985" s="346"/>
      <c r="R985" s="346"/>
      <c r="S985" s="346"/>
      <c r="T985" s="346"/>
      <c r="U985" s="346"/>
      <c r="V985" s="346"/>
      <c r="W985" s="346"/>
      <c r="X985" s="346"/>
      <c r="Y985" s="347">
        <v>0.1</v>
      </c>
      <c r="Z985" s="348"/>
      <c r="AA985" s="348"/>
      <c r="AB985" s="349"/>
      <c r="AC985" s="350" t="s">
        <v>80</v>
      </c>
      <c r="AD985" s="351"/>
      <c r="AE985" s="351"/>
      <c r="AF985" s="351"/>
      <c r="AG985" s="351"/>
      <c r="AH985" s="352" t="s">
        <v>798</v>
      </c>
      <c r="AI985" s="353"/>
      <c r="AJ985" s="353"/>
      <c r="AK985" s="353"/>
      <c r="AL985" s="354" t="s">
        <v>798</v>
      </c>
      <c r="AM985" s="355"/>
      <c r="AN985" s="355"/>
      <c r="AO985" s="356"/>
      <c r="AP985" s="357" t="s">
        <v>798</v>
      </c>
      <c r="AQ985" s="357"/>
      <c r="AR985" s="357"/>
      <c r="AS985" s="357"/>
      <c r="AT985" s="357"/>
      <c r="AU985" s="357"/>
      <c r="AV985" s="357"/>
      <c r="AW985" s="357"/>
      <c r="AX985" s="357"/>
      <c r="AY985">
        <f>COUNTA($C$985)</f>
        <v>1</v>
      </c>
    </row>
    <row r="986" spans="1:51" ht="30" customHeight="1" x14ac:dyDescent="0.15">
      <c r="A986" s="370">
        <v>10</v>
      </c>
      <c r="B986" s="370">
        <v>1</v>
      </c>
      <c r="C986" s="343" t="s">
        <v>787</v>
      </c>
      <c r="D986" s="343"/>
      <c r="E986" s="343"/>
      <c r="F986" s="343"/>
      <c r="G986" s="343"/>
      <c r="H986" s="343"/>
      <c r="I986" s="343"/>
      <c r="J986" s="344" t="s">
        <v>798</v>
      </c>
      <c r="K986" s="345"/>
      <c r="L986" s="345"/>
      <c r="M986" s="345"/>
      <c r="N986" s="345"/>
      <c r="O986" s="345"/>
      <c r="P986" s="359" t="s">
        <v>799</v>
      </c>
      <c r="Q986" s="346"/>
      <c r="R986" s="346"/>
      <c r="S986" s="346"/>
      <c r="T986" s="346"/>
      <c r="U986" s="346"/>
      <c r="V986" s="346"/>
      <c r="W986" s="346"/>
      <c r="X986" s="346"/>
      <c r="Y986" s="347">
        <v>0.1</v>
      </c>
      <c r="Z986" s="348"/>
      <c r="AA986" s="348"/>
      <c r="AB986" s="349"/>
      <c r="AC986" s="350" t="s">
        <v>80</v>
      </c>
      <c r="AD986" s="351"/>
      <c r="AE986" s="351"/>
      <c r="AF986" s="351"/>
      <c r="AG986" s="351"/>
      <c r="AH986" s="352" t="s">
        <v>798</v>
      </c>
      <c r="AI986" s="353"/>
      <c r="AJ986" s="353"/>
      <c r="AK986" s="353"/>
      <c r="AL986" s="354" t="s">
        <v>798</v>
      </c>
      <c r="AM986" s="355"/>
      <c r="AN986" s="355"/>
      <c r="AO986" s="356"/>
      <c r="AP986" s="357" t="s">
        <v>798</v>
      </c>
      <c r="AQ986" s="357"/>
      <c r="AR986" s="357"/>
      <c r="AS986" s="357"/>
      <c r="AT986" s="357"/>
      <c r="AU986" s="357"/>
      <c r="AV986" s="357"/>
      <c r="AW986" s="357"/>
      <c r="AX986" s="357"/>
      <c r="AY986">
        <f>COUNTA($C$986)</f>
        <v>1</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363</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47.25" customHeight="1" x14ac:dyDescent="0.15">
      <c r="A1010" s="370">
        <v>1</v>
      </c>
      <c r="B1010" s="370">
        <v>1</v>
      </c>
      <c r="C1010" s="358" t="s">
        <v>805</v>
      </c>
      <c r="D1010" s="343"/>
      <c r="E1010" s="343"/>
      <c r="F1010" s="343"/>
      <c r="G1010" s="343"/>
      <c r="H1010" s="343"/>
      <c r="I1010" s="343"/>
      <c r="J1010" s="344" t="s">
        <v>798</v>
      </c>
      <c r="K1010" s="345"/>
      <c r="L1010" s="345"/>
      <c r="M1010" s="345"/>
      <c r="N1010" s="345"/>
      <c r="O1010" s="345"/>
      <c r="P1010" s="359" t="s">
        <v>774</v>
      </c>
      <c r="Q1010" s="346"/>
      <c r="R1010" s="346"/>
      <c r="S1010" s="346"/>
      <c r="T1010" s="346"/>
      <c r="U1010" s="346"/>
      <c r="V1010" s="346"/>
      <c r="W1010" s="346"/>
      <c r="X1010" s="346"/>
      <c r="Y1010" s="347">
        <v>1</v>
      </c>
      <c r="Z1010" s="348"/>
      <c r="AA1010" s="348"/>
      <c r="AB1010" s="349"/>
      <c r="AC1010" s="350" t="s">
        <v>374</v>
      </c>
      <c r="AD1010" s="351"/>
      <c r="AE1010" s="351"/>
      <c r="AF1010" s="351"/>
      <c r="AG1010" s="351"/>
      <c r="AH1010" s="366" t="s">
        <v>798</v>
      </c>
      <c r="AI1010" s="367"/>
      <c r="AJ1010" s="367"/>
      <c r="AK1010" s="367"/>
      <c r="AL1010" s="354">
        <v>100</v>
      </c>
      <c r="AM1010" s="355"/>
      <c r="AN1010" s="355"/>
      <c r="AO1010" s="356"/>
      <c r="AP1010" s="357" t="s">
        <v>798</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363</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60.75" customHeight="1" x14ac:dyDescent="0.15">
      <c r="A1043" s="370">
        <v>1</v>
      </c>
      <c r="B1043" s="370">
        <v>1</v>
      </c>
      <c r="C1043" s="358" t="s">
        <v>806</v>
      </c>
      <c r="D1043" s="343"/>
      <c r="E1043" s="343"/>
      <c r="F1043" s="343"/>
      <c r="G1043" s="343"/>
      <c r="H1043" s="343"/>
      <c r="I1043" s="343"/>
      <c r="J1043" s="344">
        <v>2010001193831</v>
      </c>
      <c r="K1043" s="345"/>
      <c r="L1043" s="345"/>
      <c r="M1043" s="345"/>
      <c r="N1043" s="345"/>
      <c r="O1043" s="345"/>
      <c r="P1043" s="359" t="s">
        <v>807</v>
      </c>
      <c r="Q1043" s="346"/>
      <c r="R1043" s="346"/>
      <c r="S1043" s="346"/>
      <c r="T1043" s="346"/>
      <c r="U1043" s="346"/>
      <c r="V1043" s="346"/>
      <c r="W1043" s="346"/>
      <c r="X1043" s="346"/>
      <c r="Y1043" s="347">
        <v>105.6</v>
      </c>
      <c r="Z1043" s="348"/>
      <c r="AA1043" s="348"/>
      <c r="AB1043" s="349"/>
      <c r="AC1043" s="350" t="s">
        <v>369</v>
      </c>
      <c r="AD1043" s="351"/>
      <c r="AE1043" s="351"/>
      <c r="AF1043" s="351"/>
      <c r="AG1043" s="351"/>
      <c r="AH1043" s="366">
        <v>2</v>
      </c>
      <c r="AI1043" s="367"/>
      <c r="AJ1043" s="367"/>
      <c r="AK1043" s="367"/>
      <c r="AL1043" s="354">
        <v>90</v>
      </c>
      <c r="AM1043" s="355"/>
      <c r="AN1043" s="355"/>
      <c r="AO1043" s="356"/>
      <c r="AP1043" s="357" t="s">
        <v>798</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363</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150" t="s">
        <v>798</v>
      </c>
      <c r="F1110" s="369"/>
      <c r="G1110" s="369"/>
      <c r="H1110" s="369"/>
      <c r="I1110" s="369"/>
      <c r="J1110" s="344" t="s">
        <v>798</v>
      </c>
      <c r="K1110" s="345"/>
      <c r="L1110" s="345"/>
      <c r="M1110" s="345"/>
      <c r="N1110" s="345"/>
      <c r="O1110" s="345"/>
      <c r="P1110" s="359" t="s">
        <v>798</v>
      </c>
      <c r="Q1110" s="346"/>
      <c r="R1110" s="346"/>
      <c r="S1110" s="346"/>
      <c r="T1110" s="346"/>
      <c r="U1110" s="346"/>
      <c r="V1110" s="346"/>
      <c r="W1110" s="346"/>
      <c r="X1110" s="346"/>
      <c r="Y1110" s="347" t="s">
        <v>798</v>
      </c>
      <c r="Z1110" s="348"/>
      <c r="AA1110" s="348"/>
      <c r="AB1110" s="349"/>
      <c r="AC1110" s="350"/>
      <c r="AD1110" s="351"/>
      <c r="AE1110" s="351"/>
      <c r="AF1110" s="351"/>
      <c r="AG1110" s="351"/>
      <c r="AH1110" s="352" t="s">
        <v>798</v>
      </c>
      <c r="AI1110" s="353"/>
      <c r="AJ1110" s="353"/>
      <c r="AK1110" s="353"/>
      <c r="AL1110" s="354" t="s">
        <v>798</v>
      </c>
      <c r="AM1110" s="355"/>
      <c r="AN1110" s="355"/>
      <c r="AO1110" s="356"/>
      <c r="AP1110" s="357" t="s">
        <v>798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1:AO1011">
    <cfRule type="expression" dxfId="1927" priority="2021">
      <formula>IF(AND(AL1011&gt;=0, RIGHT(TEXT(AL1011,"0.#"),1)&lt;&gt;"."),TRUE,FALSE)</formula>
    </cfRule>
    <cfRule type="expression" dxfId="1926" priority="2022">
      <formula>IF(AND(AL1011&gt;=0, RIGHT(TEXT(AL1011,"0.#"),1)="."),TRUE,FALSE)</formula>
    </cfRule>
    <cfRule type="expression" dxfId="1925" priority="2023">
      <formula>IF(AND(AL1011&lt;0, RIGHT(TEXT(AL1011,"0.#"),1)&lt;&gt;"."),TRUE,FALSE)</formula>
    </cfRule>
    <cfRule type="expression" dxfId="1924" priority="2024">
      <formula>IF(AND(AL1011&lt;0, RIGHT(TEXT(AL1011,"0.#"),1)="."),TRUE,FALSE)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一般会計</v>
      </c>
      <c r="K10" s="14" t="s">
        <v>326</v>
      </c>
      <c r="L10" s="15"/>
      <c r="M10" s="13" t="str">
        <f t="shared" si="2"/>
        <v/>
      </c>
      <c r="N10" s="13" t="str">
        <f t="shared" si="6"/>
        <v>文教及び科学振興</v>
      </c>
      <c r="O10" s="13"/>
      <c r="P10" s="13" t="str">
        <f>S8</f>
        <v>直接実施</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386</v>
      </c>
      <c r="AF2" s="1026"/>
      <c r="AG2" s="1026"/>
      <c r="AH2" s="1026"/>
      <c r="AI2" s="1026" t="s">
        <v>408</v>
      </c>
      <c r="AJ2" s="1026"/>
      <c r="AK2" s="1026"/>
      <c r="AL2" s="556"/>
      <c r="AM2" s="1026" t="s">
        <v>505</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386</v>
      </c>
      <c r="AF9" s="1026"/>
      <c r="AG9" s="1026"/>
      <c r="AH9" s="1026"/>
      <c r="AI9" s="1026" t="s">
        <v>408</v>
      </c>
      <c r="AJ9" s="1026"/>
      <c r="AK9" s="1026"/>
      <c r="AL9" s="556"/>
      <c r="AM9" s="1026" t="s">
        <v>505</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386</v>
      </c>
      <c r="AF16" s="1026"/>
      <c r="AG16" s="1026"/>
      <c r="AH16" s="1026"/>
      <c r="AI16" s="1026" t="s">
        <v>408</v>
      </c>
      <c r="AJ16" s="1026"/>
      <c r="AK16" s="1026"/>
      <c r="AL16" s="556"/>
      <c r="AM16" s="1026" t="s">
        <v>505</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386</v>
      </c>
      <c r="AF23" s="1026"/>
      <c r="AG23" s="1026"/>
      <c r="AH23" s="1026"/>
      <c r="AI23" s="1026" t="s">
        <v>408</v>
      </c>
      <c r="AJ23" s="1026"/>
      <c r="AK23" s="1026"/>
      <c r="AL23" s="556"/>
      <c r="AM23" s="1026" t="s">
        <v>505</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386</v>
      </c>
      <c r="AF30" s="1026"/>
      <c r="AG30" s="1026"/>
      <c r="AH30" s="1026"/>
      <c r="AI30" s="1026" t="s">
        <v>408</v>
      </c>
      <c r="AJ30" s="1026"/>
      <c r="AK30" s="1026"/>
      <c r="AL30" s="556"/>
      <c r="AM30" s="1026" t="s">
        <v>505</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386</v>
      </c>
      <c r="AF37" s="1026"/>
      <c r="AG37" s="1026"/>
      <c r="AH37" s="1026"/>
      <c r="AI37" s="1026" t="s">
        <v>408</v>
      </c>
      <c r="AJ37" s="1026"/>
      <c r="AK37" s="1026"/>
      <c r="AL37" s="556"/>
      <c r="AM37" s="1026" t="s">
        <v>505</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386</v>
      </c>
      <c r="AF44" s="1026"/>
      <c r="AG44" s="1026"/>
      <c r="AH44" s="1026"/>
      <c r="AI44" s="1026" t="s">
        <v>408</v>
      </c>
      <c r="AJ44" s="1026"/>
      <c r="AK44" s="1026"/>
      <c r="AL44" s="556"/>
      <c r="AM44" s="1026" t="s">
        <v>505</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386</v>
      </c>
      <c r="AF51" s="1026"/>
      <c r="AG51" s="1026"/>
      <c r="AH51" s="1026"/>
      <c r="AI51" s="1026" t="s">
        <v>408</v>
      </c>
      <c r="AJ51" s="1026"/>
      <c r="AK51" s="1026"/>
      <c r="AL51" s="556"/>
      <c r="AM51" s="1026" t="s">
        <v>505</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386</v>
      </c>
      <c r="AF58" s="1026"/>
      <c r="AG58" s="1026"/>
      <c r="AH58" s="1026"/>
      <c r="AI58" s="1026" t="s">
        <v>408</v>
      </c>
      <c r="AJ58" s="1026"/>
      <c r="AK58" s="1026"/>
      <c r="AL58" s="556"/>
      <c r="AM58" s="1026" t="s">
        <v>505</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386</v>
      </c>
      <c r="AF65" s="1026"/>
      <c r="AG65" s="1026"/>
      <c r="AH65" s="1026"/>
      <c r="AI65" s="1026" t="s">
        <v>408</v>
      </c>
      <c r="AJ65" s="1026"/>
      <c r="AK65" s="1026"/>
      <c r="AL65" s="556"/>
      <c r="AM65" s="1026" t="s">
        <v>505</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草野 幸子(kusano-sachiko)</dc:creator>
  <cp:lastModifiedBy>厚生労働省ネットワークシステム</cp:lastModifiedBy>
  <cp:lastPrinted>2021-06-01T08:59:51Z</cp:lastPrinted>
  <dcterms:created xsi:type="dcterms:W3CDTF">2012-03-13T00:50:25Z</dcterms:created>
  <dcterms:modified xsi:type="dcterms:W3CDTF">2021-08-12T04:44:01Z</dcterms:modified>
</cp:coreProperties>
</file>