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600000_大臣官房厚生科学課\研究助成係\☆☆令和３年度☆☆\★作業依頼\会計課\★行政事業レビュー関連\210812 最終公表\"/>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55" i="3"/>
  <c r="AY369" i="3"/>
  <c r="AY271"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<sst xmlns="http://schemas.openxmlformats.org/spreadsheetml/2006/main" count="3390" uniqueCount="818">
  <si>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</si>
  <si>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</si>
  <si>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</si>
  <si>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</si>
  <si>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</si>
  <si>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</si>
  <si>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</si>
  <si>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</si>
  <si>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</si>
  <si>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</si>
  <si>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</si>
  <si>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</si>
  <si>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</si>
  <si>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</si>
  <si>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</si>
  <si>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</si>
  <si>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</si>
  <si>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</si>
  <si>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</si>
  <si>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</si>
  <si>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</si>
  <si>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</si>
  <si>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</si>
  <si>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</si>
  <si>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</si>
  <si>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</si>
  <si>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</si>
  <si>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</si>
  <si>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</si>
  <si>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</si>
  <si>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</si>
  <si>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</si>
  <si>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</si>
  <si>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</si>
  <si>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</si>
  <si>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</si>
  <si>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</si>
  <si>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</si>
  <si>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</si>
  <si>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</si>
  <si>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</si>
  <si>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</si>
  <si>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</si>
  <si>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</si>
  <si>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</si>
  <si>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</si>
  <si>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</si>
  <si>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</si>
  <si>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</si>
  <si>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</si>
  <si>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</si>
  <si>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</si>
  <si>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</si>
  <si>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</si>
  <si>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</si>
  <si>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</si>
  <si>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</si>
  <si>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</si>
  <si>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</si>
  <si>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</si>
  <si>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</si>
  <si>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</si>
  <si>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</si>
  <si>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</si>
  <si>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</si>
  <si>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</si>
  <si>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</si>
  <si>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</si>
  <si>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</si>
  <si>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</si>
  <si>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</si>
  <si>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</si>
  <si>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</si>
  <si>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</si>
  <si>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</si>
  <si>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</si>
  <si>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</si>
  <si>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</si>
  <si>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</si>
  <si>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</si>
  <si>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</si>
  <si>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</si>
  <si>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</si>
  <si>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</si>
  <si>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</si>
  <si>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</si>
  <si>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</si>
  <si>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</si>
  <si>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</si>
  <si>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</si>
  <si>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</si>
  <si>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</si>
  <si>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</si>
  <si>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</si>
  <si>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</si>
  <si>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</si>
  <si>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</si>
  <si>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</si>
  <si>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</si>
  <si>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</si>
  <si>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</si>
  <si>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</si>
  <si>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</si>
  <si>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</si>
  <si>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</si>
  <si>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</si>
  <si>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</si>
  <si>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</si>
  <si>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</si>
  <si>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</si>
  <si>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</si>
  <si>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</si>
  <si>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</si>
  <si>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</si>
  <si>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</si>
  <si>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</si>
  <si>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</si>
  <si>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</si>
  <si>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</si>
  <si>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</si>
  <si>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</si>
  <si>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</si>
  <si>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</si>
  <si>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</si>
  <si>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</si>
  <si>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</si>
  <si>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</si>
  <si>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</si>
  <si>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</si>
  <si>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</si>
  <si>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</si>
  <si>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</si>
  <si>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</si>
  <si>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</si>
  <si>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</si>
  <si>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</si>
  <si>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</si>
  <si>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</si>
  <si>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</si>
  <si>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</si>
  <si>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</si>
  <si>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</si>
  <si>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</si>
  <si>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</si>
  <si>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</si>
  <si>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</si>
  <si>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</si>
  <si>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</si>
  <si>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</si>
  <si>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</si>
  <si>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</si>
  <si>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</si>
  <si>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</si>
  <si>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</si>
  <si>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</si>
  <si>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</si>
  <si>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</si>
  <si>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</si>
  <si>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</si>
  <si>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</si>
  <si>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</si>
  <si>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</si>
  <si>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</si>
  <si>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</si>
  <si>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</si>
  <si>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</si>
  <si>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</si>
  <si>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</si>
  <si>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</si>
  <si>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</si>
  <si>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</si>
  <si>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</si>
  <si>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</si>
  <si>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</si>
  <si>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</si>
  <si>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</si>
  <si>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</si>
  <si>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</si>
  <si>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</si>
  <si>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</si>
  <si>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</si>
  <si>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</si>
  <si>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</si>
  <si>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</si>
  <si>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</si>
  <si>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</si>
  <si>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</si>
  <si>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</si>
  <si>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</si>
  <si>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</si>
  <si>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</si>
  <si>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</si>
  <si>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</si>
  <si>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</si>
  <si>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</si>
  <si>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</si>
  <si>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</si>
  <si>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</si>
  <si>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</si>
  <si>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</si>
  <si>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</si>
  <si>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</si>
  <si>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</si>
  <si>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</si>
  <si>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</si>
  <si>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</si>
  <si>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</si>
  <si>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</si>
  <si>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</si>
  <si>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</si>
  <si>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</si>
  <si>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</si>
  <si>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</si>
  <si>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</si>
  <si>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</si>
  <si>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</si>
  <si>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</si>
  <si>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</si>
  <si>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</si>
  <si>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</si>
  <si>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</si>
  <si>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</si>
  <si>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</si>
  <si>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</si>
  <si>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</si>
  <si>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</si>
  <si>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</si>
  <si>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</si>
  <si>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</si>
  <si>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</si>
  <si>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</si>
  <si>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</si>
  <si>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</si>
  <si>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</si>
  <si>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</si>
  <si>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</si>
  <si>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</si>
  <si>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</si>
  <si>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</si>
  <si>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</si>
  <si>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</si>
  <si>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</si>
  <si>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</si>
  <si>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</si>
  <si>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</si>
  <si>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</si>
  <si>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</si>
  <si>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</si>
  <si>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</si>
  <si>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</si>
  <si>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</si>
  <si>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</si>
  <si>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</si>
  <si>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</si>
  <si>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</si>
  <si>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</si>
  <si>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</si>
  <si>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</si>
  <si>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</si>
  <si>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</si>
  <si>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</si>
  <si>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</si>
  <si>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</si>
  <si>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</si>
  <si>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</si>
  <si>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</si>
  <si>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</si>
  <si>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</si>
  <si>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</si>
  <si>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</si>
  <si>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</si>
  <si>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</si>
  <si>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</si>
  <si>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</si>
  <si>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</si>
  <si>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</si>
  <si>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</si>
  <si>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</si>
  <si>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</si>
  <si>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</si>
  <si>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</si>
  <si>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</si>
  <si>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</si>
  <si>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</si>
  <si>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</si>
  <si>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</si>
  <si>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</si>
  <si>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</si>
  <si>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</si>
  <si>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</si>
  <si>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</si>
  <si>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</si>
  <si>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</si>
  <si>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</si>
  <si>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</si>
  <si>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</si>
  <si>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</si>
  <si>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</si>
  <si>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</si>
  <si>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</si>
  <si>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</si>
  <si>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</si>
  <si>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</si>
  <si>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</si>
  <si>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</si>
  <si>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</si>
  <si>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</si>
  <si>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</si>
  <si>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</si>
  <si>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</si>
  <si>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</si>
  <si>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</si>
  <si>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</si>
  <si>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</si>
  <si>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</si>
  <si>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</si>
  <si>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</si>
  <si>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</si>
  <si>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</si>
  <si>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</si>
  <si>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</si>
  <si>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</si>
  <si>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</si>
  <si>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</si>
  <si>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</si>
  <si>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</si>
  <si>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</si>
  <si>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</si>
  <si>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</si>
  <si>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</si>
  <si>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</si>
  <si>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</si>
  <si>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</si>
  <si>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</si>
  <si>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</si>
  <si>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</si>
  <si>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</si>
  <si>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</si>
  <si>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</si>
  <si>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</si>
  <si>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</si>
  <si>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</si>
  <si>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</si>
  <si>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</si>
  <si>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</si>
  <si>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</si>
  <si>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</si>
  <si>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</si>
  <si>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</si>
  <si>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</si>
  <si>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</si>
  <si>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</si>
  <si>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</si>
  <si>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</si>
  <si>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</si>
  <si>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</si>
  <si>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</si>
  <si>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</si>
  <si>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</si>
  <si>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</si>
  <si>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</si>
  <si>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</si>
  <si>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</si>
  <si>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</si>
  <si>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</si>
  <si>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</si>
  <si>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</si>
  <si>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</si>
  <si>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</si>
  <si>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</si>
  <si>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</si>
  <si>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</si>
  <si>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</si>
  <si>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</si>
  <si>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</si>
  <si>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</si>
  <si>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</si>
  <si>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</si>
  <si>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</si>
  <si>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</si>
  <si>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</si>
  <si>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</si>
  <si>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</si>
  <si>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</si>
  <si>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</si>
  <si>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</si>
  <si>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</si>
  <si>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</si>
  <si>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</si>
  <si>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</si>
  <si>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</si>
  <si>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</si>
  <si>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</si>
  <si>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</si>
  <si>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</si>
  <si>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</si>
  <si>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</si>
  <si>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</si>
  <si>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</si>
  <si>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</si>
  <si>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</si>
  <si>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</si>
  <si>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</si>
  <si>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</si>
  <si>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</si>
  <si>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</si>
  <si>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</si>
  <si>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</si>
  <si>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</si>
  <si>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</si>
  <si>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</si>
  <si>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</si>
  <si>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</si>
  <si>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</si>
  <si>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</si>
  <si>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</si>
  <si>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</si>
  <si>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</si>
  <si>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</si>
  <si>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</si>
  <si>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</si>
  <si>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</si>
  <si>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</si>
  <si>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</si>
  <si>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</si>
  <si>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</si>
  <si>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</si>
  <si>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</si>
  <si>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</si>
  <si>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</si>
  <si>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</si>
  <si>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</si>
  <si>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</si>
  <si>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</si>
  <si>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</si>
  <si>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</si>
  <si>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</si>
  <si>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</si>
  <si>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</si>
  <si>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</si>
  <si>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</si>
  <si>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</si>
  <si>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</si>
  <si>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</si>
  <si>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</si>
  <si>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</si>
  <si>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</si>
  <si>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</si>
  <si>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</si>
  <si>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</si>
  <si>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</si>
  <si>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</si>
  <si>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</si>
  <si>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</si>
  <si>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</si>
  <si>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</si>
  <si>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</si>
  <si>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</si>
  <si>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</si>
  <si>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</si>
  <si>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</si>
  <si>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</si>
  <si>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</si>
  <si>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</si>
  <si>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</si>
  <si>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</si>
  <si>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</si>
  <si>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</si>
  <si>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</si>
  <si>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</si>
  <si>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</si>
  <si>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</si>
  <si>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</si>
  <si>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</si>
  <si>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</si>
  <si>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</si>
  <si>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</si>
  <si>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</si>
  <si>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</si>
  <si>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</si>
  <si>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</si>
  <si>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</si>
  <si>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</si>
  <si>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</si>
  <si>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</si>
  <si>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</si>
  <si>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</si>
  <si>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</si>
  <si>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</si>
  <si>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</si>
  <si>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</si>
  <si>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</si>
  <si>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</si>
  <si>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</si>
  <si>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</si>
  <si>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</si>
  <si>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</si>
  <si>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</si>
  <si>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</si>
  <si>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</si>
  <si>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</si>
  <si>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</si>
  <si>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</si>
  <si>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</si>
  <si>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</si>
  <si>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</si>
  <si>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</si>
  <si>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</si>
  <si>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</si>
  <si>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</si>
  <si>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</si>
  <si>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</si>
  <si>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</si>
  <si>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</si>
  <si>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</si>
  <si>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</si>
  <si>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</si>
  <si>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</si>
  <si>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</si>
  <si>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</si>
  <si>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</si>
  <si>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</si>
  <si>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</si>
  <si>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</si>
  <si>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</si>
  <si>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</si>
  <si>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</si>
  <si>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</si>
  <si>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</si>
  <si>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</si>
  <si>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</si>
  <si>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</si>
  <si>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</si>
  <si>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</si>
  <si>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</si>
  <si>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</si>
  <si>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</si>
  <si>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</si>
  <si>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</si>
  <si>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</si>
  <si>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</si>
  <si>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</si>
  <si>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</si>
  <si>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</si>
  <si>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</si>
  <si>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</si>
  <si>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</si>
  <si>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</si>
  <si>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</si>
  <si>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</si>
  <si>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</si>
  <si>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</si>
  <si>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</si>
  <si>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</si>
  <si>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</si>
  <si>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</si>
  <si>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</si>
  <si>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</si>
  <si>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</si>
  <si>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</si>
  <si>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</si>
  <si>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</si>
  <si>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</si>
  <si>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</si>
  <si>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</si>
  <si>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</si>
  <si>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</si>
  <si>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</si>
  <si>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</si>
  <si>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</si>
  <si>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</si>
  <si>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</si>
  <si>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</si>
  <si>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</si>
  <si>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</si>
  <si>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</si>
  <si>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</si>
  <si>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</si>
  <si>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</si>
  <si>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</si>
  <si>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</si>
  <si>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</si>
  <si>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</si>
  <si>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</si>
  <si>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</si>
  <si>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</si>
  <si>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</si>
  <si>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</si>
  <si>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</si>
  <si>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</si>
  <si>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</si>
  <si>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</si>
  <si>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</si>
  <si>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</si>
  <si>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</si>
  <si>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</si>
  <si>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</si>
  <si>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</si>
  <si>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</si>
  <si>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</si>
  <si>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</si>
  <si>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</si>
  <si>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</si>
  <si>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</si>
  <si>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</si>
  <si>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</si>
  <si>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</si>
  <si>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</si>
  <si>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</si>
  <si>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</si>
  <si>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</si>
  <si>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</si>
  <si>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</si>
  <si>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</si>
  <si>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</si>
  <si>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</si>
  <si>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</si>
  <si>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</si>
  <si>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</si>
  <si>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</si>
  <si>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</si>
  <si>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</si>
  <si>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</si>
  <si>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</si>
  <si>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</si>
  <si>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</si>
  <si>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</si>
  <si>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</si>
  <si>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</si>
  <si>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</si>
  <si>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</si>
  <si>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</si>
  <si>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</si>
  <si>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</si>
  <si>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</si>
  <si>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</si>
  <si>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</si>
  <si>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</si>
  <si>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</si>
  <si>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</si>
  <si>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</si>
  <si>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</si>
  <si>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</si>
  <si>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</si>
  <si>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</si>
  <si>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</si>
  <si>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</si>
  <si>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</si>
  <si>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</si>
  <si>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</si>
  <si>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</si>
  <si>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</si>
  <si>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</si>
  <si>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</si>
  <si>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</si>
  <si>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</si>
  <si>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</si>
  <si>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</si>
  <si>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</si>
  <si>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</si>
  <si>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</si>
  <si>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</si>
  <si>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</si>
  <si>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</si>
  <si>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</si>
  <si>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</si>
  <si>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</si>
  <si>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</si>
  <si>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</si>
  <si>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</si>
  <si>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</si>
  <si>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</si>
  <si>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</si>
  <si>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</si>
  <si>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</si>
  <si>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</si>
  <si>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</si>
  <si>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</si>
  <si>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</si>
  <si>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</si>
  <si>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</si>
  <si>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</si>
  <si>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</si>
  <si>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</si>
  <si>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</si>
  <si>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</si>
  <si>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</si>
  <si>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</si>
  <si>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</si>
  <si>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</si>
  <si>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</si>
  <si>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</si>
  <si>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</si>
  <si>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</si>
  <si>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</si>
  <si>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</si>
  <si>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</si>
  <si>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</si>
  <si>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</si>
  <si>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</si>
  <si>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</si>
  <si>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</si>
  <si>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</si>
  <si>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</si>
  <si>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</si>
  <si>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</si>
  <si>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</si>
  <si>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</si>
  <si>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</si>
  <si>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研究評価推進事業費</t>
    <rPh sb="0" eb="2">
      <t>ケンキュウ</t>
    </rPh>
    <rPh sb="2" eb="4">
      <t>ヒョウカ</t>
    </rPh>
    <rPh sb="4" eb="6">
      <t>スイシン</t>
    </rPh>
    <rPh sb="6" eb="9">
      <t>ジギョウヒ</t>
    </rPh>
    <phoneticPr fontId="5"/>
  </si>
  <si>
    <t>厚生労働省</t>
  </si>
  <si>
    <t>大臣官房</t>
    <rPh sb="0" eb="2">
      <t>ダイジン</t>
    </rPh>
    <rPh sb="2" eb="4">
      <t>カンボウ</t>
    </rPh>
    <phoneticPr fontId="5"/>
  </si>
  <si>
    <t>厚生科学課</t>
    <rPh sb="0" eb="2">
      <t>コウセイ</t>
    </rPh>
    <rPh sb="2" eb="4">
      <t>カガク</t>
    </rPh>
    <rPh sb="4" eb="5">
      <t>カ</t>
    </rPh>
    <phoneticPr fontId="5"/>
  </si>
  <si>
    <t>佐々木　昌弘</t>
    <rPh sb="0" eb="3">
      <t>ササキ</t>
    </rPh>
    <rPh sb="4" eb="6">
      <t>マサヒロ</t>
    </rPh>
    <phoneticPr fontId="5"/>
  </si>
  <si>
    <t>○</t>
  </si>
  <si>
    <t>ｰ</t>
    <phoneticPr fontId="5"/>
  </si>
  <si>
    <t>・「第５期科学技術基本計画」（平成２８年１月２２日閣議決定）
・「国の研究開発評価に関する大綱的指針」（平成２８年１２月２１日内閣総理大臣決定）
・「厚生労働省の科学研究開発評価に関する指針」（平成２２年１１月１１日厚生労働省大臣官房厚生科学課長）</t>
    <rPh sb="2" eb="3">
      <t>ダイ</t>
    </rPh>
    <rPh sb="4" eb="5">
      <t>キ</t>
    </rPh>
    <rPh sb="5" eb="7">
      <t>カガク</t>
    </rPh>
    <rPh sb="7" eb="9">
      <t>ギジュツ</t>
    </rPh>
    <rPh sb="9" eb="11">
      <t>キホン</t>
    </rPh>
    <rPh sb="11" eb="13">
      <t>ケイカク</t>
    </rPh>
    <rPh sb="15" eb="17">
      <t>ヘイセイ</t>
    </rPh>
    <rPh sb="19" eb="20">
      <t>ネン</t>
    </rPh>
    <rPh sb="21" eb="22">
      <t>ガツ</t>
    </rPh>
    <rPh sb="24" eb="25">
      <t>ニチ</t>
    </rPh>
    <rPh sb="25" eb="27">
      <t>カクギ</t>
    </rPh>
    <rPh sb="27" eb="29">
      <t>ケッテイ</t>
    </rPh>
    <rPh sb="33" eb="34">
      <t>クニ</t>
    </rPh>
    <rPh sb="35" eb="37">
      <t>ケンキュウ</t>
    </rPh>
    <rPh sb="37" eb="39">
      <t>カイハツ</t>
    </rPh>
    <rPh sb="39" eb="41">
      <t>ヒョウカ</t>
    </rPh>
    <rPh sb="42" eb="43">
      <t>カン</t>
    </rPh>
    <rPh sb="45" eb="47">
      <t>タイコウ</t>
    </rPh>
    <rPh sb="47" eb="48">
      <t>テキ</t>
    </rPh>
    <rPh sb="48" eb="50">
      <t>シシン</t>
    </rPh>
    <rPh sb="52" eb="54">
      <t>ヘイセイ</t>
    </rPh>
    <rPh sb="56" eb="57">
      <t>ネン</t>
    </rPh>
    <rPh sb="59" eb="60">
      <t>ガツ</t>
    </rPh>
    <rPh sb="62" eb="63">
      <t>ニチ</t>
    </rPh>
    <rPh sb="63" eb="65">
      <t>ナイカク</t>
    </rPh>
    <rPh sb="65" eb="67">
      <t>ソウリ</t>
    </rPh>
    <rPh sb="67" eb="69">
      <t>ダイジン</t>
    </rPh>
    <rPh sb="69" eb="71">
      <t>ケッテイ</t>
    </rPh>
    <rPh sb="75" eb="77">
      <t>コウセイ</t>
    </rPh>
    <rPh sb="77" eb="80">
      <t>ロウドウショウ</t>
    </rPh>
    <rPh sb="81" eb="83">
      <t>カガク</t>
    </rPh>
    <rPh sb="83" eb="85">
      <t>ケンキュウ</t>
    </rPh>
    <rPh sb="85" eb="87">
      <t>カイハツ</t>
    </rPh>
    <rPh sb="87" eb="89">
      <t>ヒョウカ</t>
    </rPh>
    <rPh sb="90" eb="91">
      <t>カン</t>
    </rPh>
    <rPh sb="93" eb="95">
      <t>シシン</t>
    </rPh>
    <rPh sb="97" eb="99">
      <t>ヘイセイ</t>
    </rPh>
    <rPh sb="101" eb="102">
      <t>ネン</t>
    </rPh>
    <rPh sb="104" eb="105">
      <t>ガツ</t>
    </rPh>
    <rPh sb="107" eb="108">
      <t>ニチ</t>
    </rPh>
    <rPh sb="108" eb="110">
      <t>コウセイ</t>
    </rPh>
    <rPh sb="110" eb="113">
      <t>ロウドウショウ</t>
    </rPh>
    <rPh sb="113" eb="115">
      <t>ダイジン</t>
    </rPh>
    <rPh sb="115" eb="117">
      <t>カンボウ</t>
    </rPh>
    <rPh sb="117" eb="119">
      <t>コウセイ</t>
    </rPh>
    <rPh sb="119" eb="121">
      <t>カガク</t>
    </rPh>
    <rPh sb="121" eb="123">
      <t>カチョウ</t>
    </rPh>
    <phoneticPr fontId="5"/>
  </si>
  <si>
    <t>　厚生労働科学研究の振興を促し、もって、国民の保健医療、福祉、生活衛生、労働安全衛生等に関し、行政施策の科学的な推進を確保し、技術水準の向上を図ることを目的とする。</t>
    <rPh sb="1" eb="3">
      <t>コウセイ</t>
    </rPh>
    <rPh sb="3" eb="5">
      <t>ロウドウ</t>
    </rPh>
    <rPh sb="5" eb="7">
      <t>カガク</t>
    </rPh>
    <rPh sb="7" eb="9">
      <t>ケンキュウ</t>
    </rPh>
    <rPh sb="10" eb="12">
      <t>シンコウ</t>
    </rPh>
    <rPh sb="13" eb="14">
      <t>ウナガ</t>
    </rPh>
    <rPh sb="20" eb="22">
      <t>コクミン</t>
    </rPh>
    <rPh sb="23" eb="25">
      <t>ホケン</t>
    </rPh>
    <rPh sb="25" eb="27">
      <t>イリョウ</t>
    </rPh>
    <rPh sb="28" eb="30">
      <t>フクシ</t>
    </rPh>
    <rPh sb="31" eb="33">
      <t>セイカツ</t>
    </rPh>
    <rPh sb="33" eb="35">
      <t>エイセイ</t>
    </rPh>
    <rPh sb="36" eb="38">
      <t>ロウドウ</t>
    </rPh>
    <rPh sb="38" eb="40">
      <t>アンゼン</t>
    </rPh>
    <rPh sb="40" eb="42">
      <t>エイセイ</t>
    </rPh>
    <rPh sb="42" eb="43">
      <t>トウ</t>
    </rPh>
    <rPh sb="44" eb="45">
      <t>カン</t>
    </rPh>
    <rPh sb="47" eb="49">
      <t>ギョウセイ</t>
    </rPh>
    <rPh sb="49" eb="51">
      <t>セサク</t>
    </rPh>
    <rPh sb="52" eb="55">
      <t>カガクテキ</t>
    </rPh>
    <rPh sb="56" eb="58">
      <t>スイシン</t>
    </rPh>
    <rPh sb="59" eb="61">
      <t>カクホ</t>
    </rPh>
    <rPh sb="63" eb="65">
      <t>ギジュツ</t>
    </rPh>
    <rPh sb="65" eb="67">
      <t>スイジュン</t>
    </rPh>
    <rPh sb="68" eb="70">
      <t>コウジョウ</t>
    </rPh>
    <rPh sb="71" eb="72">
      <t>ハカ</t>
    </rPh>
    <rPh sb="76" eb="78">
      <t>モクテキ</t>
    </rPh>
    <phoneticPr fontId="5"/>
  </si>
  <si>
    <t>　各研究事業毎に評価委員会を設置し、研究開発課題の採択に関する事前評価、研究の進捗を評価する中間評価、研究が適切に行われたか等を評価する事後評価を実施する等、厚生労働科学研究費補助金等の各研究事業が適切かつ効果的に実施されるための事業を実施している。</t>
    <rPh sb="1" eb="4">
      <t>カクケンキュウ</t>
    </rPh>
    <rPh sb="4" eb="6">
      <t>ジギョウ</t>
    </rPh>
    <rPh sb="6" eb="7">
      <t>ゴト</t>
    </rPh>
    <rPh sb="8" eb="10">
      <t>ヒョウカ</t>
    </rPh>
    <rPh sb="10" eb="13">
      <t>イインカイ</t>
    </rPh>
    <rPh sb="14" eb="16">
      <t>セッチ</t>
    </rPh>
    <rPh sb="18" eb="20">
      <t>ケンキュウ</t>
    </rPh>
    <rPh sb="20" eb="22">
      <t>カイハツ</t>
    </rPh>
    <rPh sb="22" eb="24">
      <t>カダイ</t>
    </rPh>
    <rPh sb="25" eb="27">
      <t>サイタク</t>
    </rPh>
    <rPh sb="28" eb="29">
      <t>カン</t>
    </rPh>
    <rPh sb="31" eb="33">
      <t>ジゼン</t>
    </rPh>
    <rPh sb="33" eb="35">
      <t>ヒョウカ</t>
    </rPh>
    <rPh sb="36" eb="38">
      <t>ケンキュウ</t>
    </rPh>
    <rPh sb="39" eb="41">
      <t>シンチョク</t>
    </rPh>
    <rPh sb="42" eb="44">
      <t>ヒョウカ</t>
    </rPh>
    <rPh sb="46" eb="48">
      <t>チュウカン</t>
    </rPh>
    <rPh sb="48" eb="50">
      <t>ヒョウカ</t>
    </rPh>
    <rPh sb="51" eb="53">
      <t>ケンキュウ</t>
    </rPh>
    <rPh sb="54" eb="56">
      <t>テキセツ</t>
    </rPh>
    <rPh sb="57" eb="58">
      <t>オコナ</t>
    </rPh>
    <rPh sb="62" eb="63">
      <t>トウ</t>
    </rPh>
    <rPh sb="64" eb="66">
      <t>ヒョウカ</t>
    </rPh>
    <rPh sb="68" eb="70">
      <t>ジゴ</t>
    </rPh>
    <rPh sb="70" eb="72">
      <t>ヒョウカ</t>
    </rPh>
    <rPh sb="73" eb="75">
      <t>ジッシ</t>
    </rPh>
    <rPh sb="77" eb="78">
      <t>トウ</t>
    </rPh>
    <rPh sb="79" eb="81">
      <t>コウセイ</t>
    </rPh>
    <rPh sb="81" eb="83">
      <t>ロウドウ</t>
    </rPh>
    <rPh sb="83" eb="85">
      <t>カガク</t>
    </rPh>
    <rPh sb="85" eb="88">
      <t>ケンキュウヒ</t>
    </rPh>
    <rPh sb="88" eb="91">
      <t>ホジョキン</t>
    </rPh>
    <rPh sb="91" eb="92">
      <t>トウ</t>
    </rPh>
    <rPh sb="93" eb="96">
      <t>カクケンキュウ</t>
    </rPh>
    <rPh sb="96" eb="98">
      <t>ジギョウ</t>
    </rPh>
    <rPh sb="99" eb="101">
      <t>テキセツ</t>
    </rPh>
    <rPh sb="103" eb="106">
      <t>コウカテキ</t>
    </rPh>
    <rPh sb="107" eb="109">
      <t>ジッシ</t>
    </rPh>
    <rPh sb="115" eb="117">
      <t>ジギョウ</t>
    </rPh>
    <rPh sb="118" eb="120">
      <t>ジッシ</t>
    </rPh>
    <phoneticPr fontId="5"/>
  </si>
  <si>
    <t>-</t>
  </si>
  <si>
    <t>-</t>
    <phoneticPr fontId="5"/>
  </si>
  <si>
    <t>医療情報システム開発等委託費</t>
    <rPh sb="0" eb="2">
      <t>イリョウ</t>
    </rPh>
    <rPh sb="2" eb="4">
      <t>ジョウホウ</t>
    </rPh>
    <rPh sb="8" eb="10">
      <t>カイハツ</t>
    </rPh>
    <rPh sb="10" eb="11">
      <t>トウ</t>
    </rPh>
    <rPh sb="11" eb="14">
      <t>イタクヒ</t>
    </rPh>
    <phoneticPr fontId="5"/>
  </si>
  <si>
    <t>庁費</t>
    <rPh sb="0" eb="2">
      <t>チョウヒ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</si>
  <si>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</si>
  <si>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</si>
  <si>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</si>
  <si>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厚生労働科学分野における研究開発成果をより多く国民、社会へ還元すること。
※研究成果の活用状況はさまざまであるが、そのひとつの例として、成果指標を右記のとおり定め、定量的な評価を行う。</t>
    <rPh sb="0" eb="2">
      <t>コウセイ</t>
    </rPh>
    <rPh sb="2" eb="4">
      <t>ロウドウ</t>
    </rPh>
    <rPh sb="4" eb="6">
      <t>カガク</t>
    </rPh>
    <rPh sb="6" eb="8">
      <t>ブンヤ</t>
    </rPh>
    <rPh sb="12" eb="14">
      <t>ケンキュウ</t>
    </rPh>
    <rPh sb="14" eb="16">
      <t>カイハツ</t>
    </rPh>
    <rPh sb="16" eb="18">
      <t>セイカ</t>
    </rPh>
    <rPh sb="21" eb="22">
      <t>オオ</t>
    </rPh>
    <rPh sb="23" eb="25">
      <t>コクミン</t>
    </rPh>
    <rPh sb="26" eb="28">
      <t>シャカイ</t>
    </rPh>
    <rPh sb="29" eb="31">
      <t>カンゲン</t>
    </rPh>
    <rPh sb="38" eb="42">
      <t>ケンキュウセイカ</t>
    </rPh>
    <rPh sb="43" eb="45">
      <t>カツヨウ</t>
    </rPh>
    <rPh sb="45" eb="47">
      <t>ジョウキョウ</t>
    </rPh>
    <rPh sb="63" eb="64">
      <t>レイ</t>
    </rPh>
    <rPh sb="68" eb="70">
      <t>セイカ</t>
    </rPh>
    <rPh sb="70" eb="72">
      <t>シヒョウ</t>
    </rPh>
    <rPh sb="73" eb="75">
      <t>ウキ</t>
    </rPh>
    <rPh sb="79" eb="80">
      <t>サダ</t>
    </rPh>
    <rPh sb="82" eb="85">
      <t>テイリョウテキ</t>
    </rPh>
    <rPh sb="86" eb="88">
      <t>ヒョウカ</t>
    </rPh>
    <rPh sb="89" eb="90">
      <t>オコナ</t>
    </rPh>
    <phoneticPr fontId="5"/>
  </si>
  <si>
    <t>研究成果の活用状況
厚生労働科学研究データベース（閲覧システム）へのアクセス件数（前年度以上）</t>
    <rPh sb="0" eb="4">
      <t>ケンキュウセイカ</t>
    </rPh>
    <rPh sb="5" eb="7">
      <t>カツヨウ</t>
    </rPh>
    <rPh sb="7" eb="9">
      <t>ジョウキョウ</t>
    </rPh>
    <rPh sb="10" eb="12">
      <t>コウセイ</t>
    </rPh>
    <rPh sb="12" eb="14">
      <t>ロウドウ</t>
    </rPh>
    <rPh sb="14" eb="16">
      <t>カガク</t>
    </rPh>
    <rPh sb="16" eb="18">
      <t>ケンキュウ</t>
    </rPh>
    <rPh sb="25" eb="27">
      <t>エツラン</t>
    </rPh>
    <rPh sb="38" eb="40">
      <t>ケンスウ</t>
    </rPh>
    <rPh sb="41" eb="44">
      <t>ゼンネンド</t>
    </rPh>
    <rPh sb="44" eb="46">
      <t>イジョウ</t>
    </rPh>
    <phoneticPr fontId="5"/>
  </si>
  <si>
    <t>件</t>
    <rPh sb="0" eb="1">
      <t>ケン</t>
    </rPh>
    <phoneticPr fontId="5"/>
  </si>
  <si>
    <t>厚生労働科学研究成果データベース</t>
    <rPh sb="0" eb="2">
      <t>コウセイ</t>
    </rPh>
    <rPh sb="2" eb="4">
      <t>ロウドウ</t>
    </rPh>
    <rPh sb="4" eb="6">
      <t>カガク</t>
    </rPh>
    <rPh sb="6" eb="8">
      <t>ケンキュウ</t>
    </rPh>
    <rPh sb="8" eb="10">
      <t>セイカ</t>
    </rPh>
    <phoneticPr fontId="5"/>
  </si>
  <si>
    <t>採択件数
※研究課題については、研究分野によって１課題当たりの規模・補助額が異なり、また、専門家の評価により変動しうるものであるため、採択件数を予め見込むことは困難。</t>
    <rPh sb="0" eb="2">
      <t>サイタク</t>
    </rPh>
    <rPh sb="2" eb="4">
      <t>ケンスウ</t>
    </rPh>
    <rPh sb="6" eb="8">
      <t>ケンキュウ</t>
    </rPh>
    <rPh sb="8" eb="10">
      <t>カダイ</t>
    </rPh>
    <rPh sb="16" eb="18">
      <t>ケンキュウ</t>
    </rPh>
    <rPh sb="18" eb="20">
      <t>ブンヤ</t>
    </rPh>
    <rPh sb="25" eb="27">
      <t>カダイ</t>
    </rPh>
    <rPh sb="27" eb="28">
      <t>ア</t>
    </rPh>
    <rPh sb="31" eb="33">
      <t>キボ</t>
    </rPh>
    <rPh sb="34" eb="37">
      <t>ホジョガク</t>
    </rPh>
    <rPh sb="38" eb="39">
      <t>コト</t>
    </rPh>
    <rPh sb="45" eb="48">
      <t>センモンカ</t>
    </rPh>
    <rPh sb="49" eb="51">
      <t>ヒョウカ</t>
    </rPh>
    <rPh sb="54" eb="56">
      <t>ヘンドウ</t>
    </rPh>
    <rPh sb="67" eb="69">
      <t>サイタク</t>
    </rPh>
    <rPh sb="69" eb="71">
      <t>ケンスウ</t>
    </rPh>
    <rPh sb="72" eb="73">
      <t>アラカジ</t>
    </rPh>
    <rPh sb="74" eb="76">
      <t>ミコ</t>
    </rPh>
    <rPh sb="80" eb="82">
      <t>コンナン</t>
    </rPh>
    <phoneticPr fontId="5"/>
  </si>
  <si>
    <t>X：「執行額」／Y：「評価委員会開催回数」　　　　　　　　　　　　　　</t>
    <rPh sb="3" eb="5">
      <t>シッコウ</t>
    </rPh>
    <rPh sb="5" eb="6">
      <t>ガク</t>
    </rPh>
    <rPh sb="11" eb="13">
      <t>ヒョウカ</t>
    </rPh>
    <rPh sb="13" eb="16">
      <t>イインカイ</t>
    </rPh>
    <rPh sb="16" eb="18">
      <t>カイサイ</t>
    </rPh>
    <rPh sb="18" eb="20">
      <t>カイスウ</t>
    </rPh>
    <phoneticPr fontId="5"/>
  </si>
  <si>
    <t>　　X/Y</t>
    <phoneticPr fontId="5"/>
  </si>
  <si>
    <t>千円</t>
    <rPh sb="0" eb="2">
      <t>センエン</t>
    </rPh>
    <phoneticPr fontId="5"/>
  </si>
  <si>
    <t>46百万円/6</t>
    <rPh sb="2" eb="3">
      <t>ヒャク</t>
    </rPh>
    <rPh sb="3" eb="5">
      <t>マンエン</t>
    </rPh>
    <phoneticPr fontId="5"/>
  </si>
  <si>
    <t>105百万円/6</t>
    <rPh sb="3" eb="4">
      <t>ヒャク</t>
    </rPh>
    <rPh sb="4" eb="6">
      <t>マンエン</t>
    </rPh>
    <phoneticPr fontId="5"/>
  </si>
  <si>
    <t>施策目標２　研究を支援する体制を整備すること</t>
    <rPh sb="0" eb="2">
      <t>セサク</t>
    </rPh>
    <rPh sb="2" eb="4">
      <t>モクヒョウ</t>
    </rPh>
    <rPh sb="6" eb="8">
      <t>ケンキュウ</t>
    </rPh>
    <rPh sb="9" eb="11">
      <t>シエン</t>
    </rPh>
    <rPh sb="13" eb="15">
      <t>タイセイ</t>
    </rPh>
    <rPh sb="16" eb="18">
      <t>セイビ</t>
    </rPh>
    <phoneticPr fontId="5"/>
  </si>
  <si>
    <t>厚生労働科学研究事業の適正かつ効果的な実施及び医薬品等の研究開発の促進並びに保健衛生分野の調査研究の充実を図ること（ⅩⅢ－２－１）</t>
    <rPh sb="0" eb="2">
      <t>コウセイ</t>
    </rPh>
    <rPh sb="2" eb="4">
      <t>ロウドウ</t>
    </rPh>
    <rPh sb="4" eb="6">
      <t>カガク</t>
    </rPh>
    <rPh sb="6" eb="8">
      <t>ケンキュウ</t>
    </rPh>
    <rPh sb="8" eb="10">
      <t>ジギョウ</t>
    </rPh>
    <rPh sb="11" eb="13">
      <t>テキセイ</t>
    </rPh>
    <rPh sb="15" eb="18">
      <t>コウカテキ</t>
    </rPh>
    <rPh sb="19" eb="21">
      <t>ジッシ</t>
    </rPh>
    <rPh sb="21" eb="22">
      <t>オヨ</t>
    </rPh>
    <rPh sb="23" eb="26">
      <t>イヤクヒン</t>
    </rPh>
    <rPh sb="26" eb="27">
      <t>トウ</t>
    </rPh>
    <rPh sb="28" eb="30">
      <t>ケンキュウ</t>
    </rPh>
    <rPh sb="30" eb="32">
      <t>カイハツ</t>
    </rPh>
    <rPh sb="33" eb="35">
      <t>ソクシン</t>
    </rPh>
    <rPh sb="35" eb="36">
      <t>ナラ</t>
    </rPh>
    <rPh sb="38" eb="40">
      <t>ホケン</t>
    </rPh>
    <rPh sb="40" eb="42">
      <t>エイセイ</t>
    </rPh>
    <rPh sb="42" eb="44">
      <t>ブンヤ</t>
    </rPh>
    <rPh sb="45" eb="47">
      <t>チョウサ</t>
    </rPh>
    <rPh sb="47" eb="49">
      <t>ケンキュウ</t>
    </rPh>
    <rPh sb="50" eb="52">
      <t>ジュウジツ</t>
    </rPh>
    <rPh sb="53" eb="54">
      <t>ハカ</t>
    </rPh>
    <phoneticPr fontId="5"/>
  </si>
  <si>
    <t>研究成果の活用状況
厚生労働科学研究データベース（報告書）へのアクセス件数</t>
    <rPh sb="0" eb="4">
      <t>ケンキュウセイカ</t>
    </rPh>
    <rPh sb="5" eb="7">
      <t>カツヨウ</t>
    </rPh>
    <rPh sb="7" eb="9">
      <t>ジョウキョウ</t>
    </rPh>
    <rPh sb="10" eb="12">
      <t>コウセイ</t>
    </rPh>
    <rPh sb="12" eb="14">
      <t>ロウドウ</t>
    </rPh>
    <rPh sb="14" eb="16">
      <t>カガク</t>
    </rPh>
    <rPh sb="16" eb="18">
      <t>ケンキュウ</t>
    </rPh>
    <rPh sb="25" eb="28">
      <t>ホウコクショ</t>
    </rPh>
    <rPh sb="35" eb="37">
      <t>ケンスウ</t>
    </rPh>
    <phoneticPr fontId="5"/>
  </si>
  <si>
    <t>成果目標である研究成果の活用状況において、厚生労働科学研究データベース（閲覧システム）へのアクセス件数が増加することにより、厚生労働科学分野における研究開発成果がより多く国民、社会に還元されるという効果があることから、厚生労働科学研究事業の適正かつ効果的な実施及び医薬品等の研究開発の促進並びに保健衛生分野の調査研究の充実を図ることができる。</t>
    <rPh sb="0" eb="2">
      <t>セイカ</t>
    </rPh>
    <rPh sb="2" eb="4">
      <t>モクヒョウ</t>
    </rPh>
    <rPh sb="7" eb="11">
      <t>ケンキュウセイカ</t>
    </rPh>
    <rPh sb="12" eb="14">
      <t>カツヨウ</t>
    </rPh>
    <rPh sb="14" eb="16">
      <t>ジョウキョウ</t>
    </rPh>
    <rPh sb="21" eb="23">
      <t>コウセイ</t>
    </rPh>
    <rPh sb="23" eb="25">
      <t>ロウドウ</t>
    </rPh>
    <rPh sb="25" eb="27">
      <t>カガク</t>
    </rPh>
    <rPh sb="27" eb="29">
      <t>ケンキュウ</t>
    </rPh>
    <rPh sb="36" eb="38">
      <t>エツラン</t>
    </rPh>
    <rPh sb="49" eb="51">
      <t>ケンスウ</t>
    </rPh>
    <rPh sb="52" eb="54">
      <t>ゾウカ</t>
    </rPh>
    <rPh sb="62" eb="64">
      <t>コウセイ</t>
    </rPh>
    <rPh sb="64" eb="66">
      <t>ロウドウ</t>
    </rPh>
    <rPh sb="66" eb="68">
      <t>カガク</t>
    </rPh>
    <rPh sb="68" eb="70">
      <t>ブンヤ</t>
    </rPh>
    <rPh sb="74" eb="76">
      <t>ケンキュウ</t>
    </rPh>
    <rPh sb="76" eb="78">
      <t>カイハツ</t>
    </rPh>
    <rPh sb="78" eb="80">
      <t>セイカ</t>
    </rPh>
    <rPh sb="83" eb="84">
      <t>オオ</t>
    </rPh>
    <rPh sb="85" eb="87">
      <t>コクミン</t>
    </rPh>
    <rPh sb="88" eb="90">
      <t>シャカイ</t>
    </rPh>
    <rPh sb="91" eb="93">
      <t>カンゲン</t>
    </rPh>
    <rPh sb="99" eb="101">
      <t>コウカ</t>
    </rPh>
    <rPh sb="109" eb="111">
      <t>コウセイ</t>
    </rPh>
    <rPh sb="111" eb="113">
      <t>ロウドウ</t>
    </rPh>
    <rPh sb="113" eb="115">
      <t>カガク</t>
    </rPh>
    <rPh sb="115" eb="117">
      <t>ケンキュウ</t>
    </rPh>
    <rPh sb="117" eb="119">
      <t>ジギョウ</t>
    </rPh>
    <rPh sb="120" eb="122">
      <t>テキセイ</t>
    </rPh>
    <rPh sb="124" eb="127">
      <t>コウカテキ</t>
    </rPh>
    <rPh sb="128" eb="130">
      <t>ジッシ</t>
    </rPh>
    <rPh sb="130" eb="131">
      <t>オヨ</t>
    </rPh>
    <rPh sb="132" eb="135">
      <t>イヤクヒン</t>
    </rPh>
    <rPh sb="135" eb="136">
      <t>トウ</t>
    </rPh>
    <rPh sb="137" eb="139">
      <t>ケンキュウ</t>
    </rPh>
    <rPh sb="139" eb="141">
      <t>カイハツ</t>
    </rPh>
    <rPh sb="142" eb="144">
      <t>ソクシン</t>
    </rPh>
    <rPh sb="144" eb="145">
      <t>ナラ</t>
    </rPh>
    <rPh sb="147" eb="149">
      <t>ホケン</t>
    </rPh>
    <rPh sb="149" eb="151">
      <t>エイセイ</t>
    </rPh>
    <rPh sb="151" eb="153">
      <t>ブンヤ</t>
    </rPh>
    <rPh sb="154" eb="156">
      <t>チョウサ</t>
    </rPh>
    <rPh sb="156" eb="158">
      <t>ケンキュウ</t>
    </rPh>
    <rPh sb="159" eb="161">
      <t>ジュウジツ</t>
    </rPh>
    <rPh sb="162" eb="163">
      <t>ハカ</t>
    </rPh>
    <phoneticPr fontId="5"/>
  </si>
  <si>
    <t>無</t>
  </si>
  <si>
    <t>‐</t>
  </si>
  <si>
    <t>△</t>
  </si>
  <si>
    <t>　少子高齢化の進展、疾病構造の変化、国民を取り巻く社会環境の変化、国民のニーズの多様化・高度化などに的確に対応した厚生労働行政が広く国民より求められている。　
　それらのニーズに対応するためには、産官学の各分野が協力して新しい知見を生み出し、適切妥当な科学的根拠に立脚した行政施策を実施する必要があるため、これらの行政施策を達成するには国費を投入する必要がある。</t>
    <phoneticPr fontId="5"/>
  </si>
  <si>
    <t>　「第５期科学技術基本計画」（平成２８年１月２２日閣議決定）、「国の研究開発評価に関する大綱的指針」、「厚生労働省の科学研究開発評価に関する指針」に基づく事業であり、国が実施すべき事業である。</t>
    <rPh sb="44" eb="46">
      <t>タイコウ</t>
    </rPh>
    <phoneticPr fontId="5"/>
  </si>
  <si>
    <t>　研究事業毎に成果目標は異なるが、国内の試験研究機関や大学等に所属する研究者に対して、当該研究課題を達成するために必要な経費の補助を行っているため、政策目的の必要かつ適切な達成手段と位置づけられる。また、厚生労働行政の中でも社会的要請の強い諸問題に関する研究を実施するため、優先度が高い事業となっている。</t>
    <phoneticPr fontId="5"/>
  </si>
  <si>
    <t>　現行の予算規模の範囲内において、効率的な執行に努めており、妥当な水準である。</t>
    <rPh sb="1" eb="3">
      <t>ゲンコウ</t>
    </rPh>
    <rPh sb="4" eb="6">
      <t>ヨサン</t>
    </rPh>
    <rPh sb="6" eb="8">
      <t>キボ</t>
    </rPh>
    <rPh sb="9" eb="12">
      <t>ハンイナイ</t>
    </rPh>
    <rPh sb="17" eb="20">
      <t>コウリツテキ</t>
    </rPh>
    <rPh sb="21" eb="23">
      <t>シッコウ</t>
    </rPh>
    <rPh sb="24" eb="25">
      <t>ツト</t>
    </rPh>
    <rPh sb="30" eb="32">
      <t>ダトウ</t>
    </rPh>
    <rPh sb="33" eb="35">
      <t>スイジュン</t>
    </rPh>
    <phoneticPr fontId="5"/>
  </si>
  <si>
    <t>　事業の適切な遂行について、必要な経費に限定されている。</t>
    <rPh sb="1" eb="3">
      <t>ジギョウ</t>
    </rPh>
    <rPh sb="4" eb="6">
      <t>テキセツ</t>
    </rPh>
    <rPh sb="7" eb="9">
      <t>スイコウ</t>
    </rPh>
    <rPh sb="14" eb="16">
      <t>ヒツヨウ</t>
    </rPh>
    <rPh sb="17" eb="19">
      <t>ケイヒ</t>
    </rPh>
    <rPh sb="20" eb="22">
      <t>ゲンテイ</t>
    </rPh>
    <phoneticPr fontId="5"/>
  </si>
  <si>
    <t>　本事業の目的を達成するため、専門家、有識者の見解を踏まえ、実効性のある取組を示している。</t>
    <rPh sb="1" eb="2">
      <t>ホン</t>
    </rPh>
    <rPh sb="2" eb="4">
      <t>ジギョウ</t>
    </rPh>
    <rPh sb="5" eb="7">
      <t>モクテキ</t>
    </rPh>
    <rPh sb="8" eb="10">
      <t>タッセイ</t>
    </rPh>
    <rPh sb="15" eb="18">
      <t>センモンカ</t>
    </rPh>
    <rPh sb="19" eb="21">
      <t>ユウシキ</t>
    </rPh>
    <rPh sb="21" eb="22">
      <t>シャ</t>
    </rPh>
    <rPh sb="23" eb="25">
      <t>ケンカイ</t>
    </rPh>
    <rPh sb="26" eb="27">
      <t>フ</t>
    </rPh>
    <rPh sb="30" eb="33">
      <t>ジッコウセイ</t>
    </rPh>
    <rPh sb="36" eb="38">
      <t>トリクミ</t>
    </rPh>
    <rPh sb="39" eb="40">
      <t>シメ</t>
    </rPh>
    <phoneticPr fontId="5"/>
  </si>
  <si>
    <t>　各研究事業の適切かつ効果的な実施が図られている。</t>
    <rPh sb="1" eb="4">
      <t>カクケンキュウ</t>
    </rPh>
    <rPh sb="4" eb="6">
      <t>ジギョウ</t>
    </rPh>
    <rPh sb="7" eb="9">
      <t>テキセツ</t>
    </rPh>
    <rPh sb="11" eb="14">
      <t>コウカテキ</t>
    </rPh>
    <rPh sb="15" eb="17">
      <t>ジッシ</t>
    </rPh>
    <rPh sb="18" eb="19">
      <t>ハカ</t>
    </rPh>
    <phoneticPr fontId="5"/>
  </si>
  <si>
    <t>　本事業において厚生労働科学研究に係る事前・中間・事後の評価を行うことで、厚生労働科学研究費補助金等による各研究事業の適切かつ効果的な実施が図られている。また各研究事業の適切かつ効果的な実施は厚生労働行政施策の科学的な推進の確保に資するものであり、その役割分担は妥当である。</t>
    <rPh sb="49" eb="50">
      <t>トウ</t>
    </rPh>
    <phoneticPr fontId="5"/>
  </si>
  <si>
    <t>厚生労働科学研究費補助金（厚生労働行政推進調査事業費補助金を含む）</t>
    <phoneticPr fontId="5"/>
  </si>
  <si>
    <t>点検対象外</t>
    <rPh sb="0" eb="2">
      <t>テンケン</t>
    </rPh>
    <rPh sb="2" eb="5">
      <t>タイショウガイ</t>
    </rPh>
    <phoneticPr fontId="5"/>
  </si>
  <si>
    <t>569</t>
    <phoneticPr fontId="5"/>
  </si>
  <si>
    <t>518</t>
    <phoneticPr fontId="5"/>
  </si>
  <si>
    <t>458</t>
    <phoneticPr fontId="5"/>
  </si>
  <si>
    <t>906</t>
    <phoneticPr fontId="5"/>
  </si>
  <si>
    <t>905</t>
    <phoneticPr fontId="5"/>
  </si>
  <si>
    <t>914</t>
    <phoneticPr fontId="5"/>
  </si>
  <si>
    <t>880</t>
    <phoneticPr fontId="5"/>
  </si>
  <si>
    <t>882</t>
    <phoneticPr fontId="5"/>
  </si>
  <si>
    <t>令和２年度においては、新型コロナウイルス感染症の感染拡大の影響で予定していた会議等が開催できなくなったことにより、若干の不用が生じたものの、事業の目標は達成できており、妥当である。</t>
    <rPh sb="70" eb="72">
      <t>ジギョウ</t>
    </rPh>
    <rPh sb="73" eb="75">
      <t>モクヒョウ</t>
    </rPh>
    <rPh sb="76" eb="78">
      <t>タッセイ</t>
    </rPh>
    <rPh sb="84" eb="86">
      <t>ダトウ</t>
    </rPh>
    <phoneticPr fontId="5"/>
  </si>
  <si>
    <t>事業の目標が達成できるよう、引き続き研究開発事業の国民及び社会への還元に努めていく。</t>
    <rPh sb="0" eb="2">
      <t>ジギョウ</t>
    </rPh>
    <rPh sb="3" eb="5">
      <t>モクヒョウ</t>
    </rPh>
    <rPh sb="6" eb="8">
      <t>タッセイ</t>
    </rPh>
    <rPh sb="14" eb="15">
      <t>ヒ</t>
    </rPh>
    <rPh sb="16" eb="17">
      <t>ツヅ</t>
    </rPh>
    <rPh sb="18" eb="20">
      <t>ケンキュウ</t>
    </rPh>
    <rPh sb="20" eb="22">
      <t>カイハツ</t>
    </rPh>
    <rPh sb="22" eb="24">
      <t>ジギョウ</t>
    </rPh>
    <rPh sb="25" eb="27">
      <t>コクミン</t>
    </rPh>
    <rPh sb="27" eb="28">
      <t>オヨ</t>
    </rPh>
    <rPh sb="29" eb="31">
      <t>シャカイ</t>
    </rPh>
    <rPh sb="33" eb="35">
      <t>カンゲン</t>
    </rPh>
    <rPh sb="36" eb="37">
      <t>ツト</t>
    </rPh>
    <phoneticPr fontId="5"/>
  </si>
  <si>
    <t>146百万円/6</t>
    <rPh sb="3" eb="4">
      <t>ヒャク</t>
    </rPh>
    <rPh sb="4" eb="6">
      <t>マンエン</t>
    </rPh>
    <phoneticPr fontId="5"/>
  </si>
  <si>
    <t>過去数年間において成果実績は成果目標を達成していることが多かったが、昨年度については達成することができなかった。</t>
    <rPh sb="0" eb="2">
      <t>カコ</t>
    </rPh>
    <rPh sb="2" eb="5">
      <t>スウネンカン</t>
    </rPh>
    <rPh sb="9" eb="11">
      <t>セイカ</t>
    </rPh>
    <rPh sb="11" eb="13">
      <t>ジッセキ</t>
    </rPh>
    <rPh sb="14" eb="16">
      <t>セイカ</t>
    </rPh>
    <rPh sb="16" eb="18">
      <t>モクヒョウ</t>
    </rPh>
    <rPh sb="19" eb="21">
      <t>タッセイ</t>
    </rPh>
    <rPh sb="28" eb="29">
      <t>オオ</t>
    </rPh>
    <rPh sb="34" eb="37">
      <t>サクネンド</t>
    </rPh>
    <rPh sb="42" eb="44">
      <t>タッセイ</t>
    </rPh>
    <phoneticPr fontId="5"/>
  </si>
  <si>
    <t>令和2年度においては成果目標を達成することができなかったものの、過去数年間において成果実績は成果目標を達成していることが多い。</t>
    <rPh sb="0" eb="2">
      <t>レイワ</t>
    </rPh>
    <rPh sb="3" eb="5">
      <t>ネンド</t>
    </rPh>
    <rPh sb="10" eb="12">
      <t>セイカ</t>
    </rPh>
    <rPh sb="12" eb="14">
      <t>モクヒョウ</t>
    </rPh>
    <rPh sb="15" eb="17">
      <t>タッセイ</t>
    </rPh>
    <rPh sb="32" eb="34">
      <t>カコ</t>
    </rPh>
    <rPh sb="34" eb="37">
      <t>スウネンカン</t>
    </rPh>
    <rPh sb="41" eb="43">
      <t>セイカ</t>
    </rPh>
    <rPh sb="43" eb="45">
      <t>ジッセキ</t>
    </rPh>
    <rPh sb="46" eb="48">
      <t>セイカ</t>
    </rPh>
    <rPh sb="48" eb="50">
      <t>モクヒョウ</t>
    </rPh>
    <rPh sb="51" eb="53">
      <t>タッセイ</t>
    </rPh>
    <rPh sb="60" eb="61">
      <t>オオ</t>
    </rPh>
    <phoneticPr fontId="5"/>
  </si>
  <si>
    <t>B.職員Ａ</t>
    <rPh sb="2" eb="4">
      <t>ショクイン</t>
    </rPh>
    <phoneticPr fontId="5"/>
  </si>
  <si>
    <t>人件費</t>
    <rPh sb="0" eb="3">
      <t>ジンケンヒ</t>
    </rPh>
    <phoneticPr fontId="5"/>
  </si>
  <si>
    <t>賃金等</t>
    <rPh sb="0" eb="2">
      <t>チンギン</t>
    </rPh>
    <rPh sb="2" eb="3">
      <t>トウ</t>
    </rPh>
    <phoneticPr fontId="5"/>
  </si>
  <si>
    <t>D.職員Ａ</t>
    <rPh sb="2" eb="4">
      <t>ショクイン</t>
    </rPh>
    <phoneticPr fontId="5"/>
  </si>
  <si>
    <t>E.委員Ａ</t>
    <rPh sb="2" eb="4">
      <t>イイン</t>
    </rPh>
    <phoneticPr fontId="5"/>
  </si>
  <si>
    <t>A.委員Ａ</t>
    <rPh sb="2" eb="4">
      <t>イイン</t>
    </rPh>
    <phoneticPr fontId="5"/>
  </si>
  <si>
    <t>C.委員Ａ</t>
    <rPh sb="2" eb="4">
      <t>イイン</t>
    </rPh>
    <phoneticPr fontId="5"/>
  </si>
  <si>
    <t>雑役務費</t>
    <rPh sb="0" eb="2">
      <t>ザツエキ</t>
    </rPh>
    <rPh sb="2" eb="4">
      <t>ムヒ</t>
    </rPh>
    <phoneticPr fontId="5"/>
  </si>
  <si>
    <t>令和３年度厚生労働省医系技官採用パンフレット等のデザイン一式</t>
    <phoneticPr fontId="5"/>
  </si>
  <si>
    <t>ＡＩ開発基盤をクラウドで研究者や民間等に提供するサービスの設計・開発に係る調査研究一式</t>
    <rPh sb="2" eb="4">
      <t>カイハツ</t>
    </rPh>
    <rPh sb="4" eb="6">
      <t>キバン</t>
    </rPh>
    <rPh sb="12" eb="15">
      <t>ケンキュウシャ</t>
    </rPh>
    <rPh sb="16" eb="18">
      <t>ミンカン</t>
    </rPh>
    <rPh sb="18" eb="19">
      <t>トウ</t>
    </rPh>
    <rPh sb="20" eb="22">
      <t>テイキョウ</t>
    </rPh>
    <rPh sb="29" eb="31">
      <t>セッケイ</t>
    </rPh>
    <rPh sb="32" eb="34">
      <t>カイハツ</t>
    </rPh>
    <rPh sb="35" eb="36">
      <t>カカ</t>
    </rPh>
    <rPh sb="37" eb="39">
      <t>チョウサ</t>
    </rPh>
    <rPh sb="39" eb="41">
      <t>ケンキュウ</t>
    </rPh>
    <rPh sb="41" eb="43">
      <t>イッシキ</t>
    </rPh>
    <phoneticPr fontId="5"/>
  </si>
  <si>
    <t>F. デザインオフィス　ＣＯｒＳ　深山ススム</t>
    <phoneticPr fontId="5"/>
  </si>
  <si>
    <t>G.（株）ビッグツリーテクノロジー＆コンサルティング</t>
    <rPh sb="3" eb="4">
      <t>カブ</t>
    </rPh>
    <phoneticPr fontId="5"/>
  </si>
  <si>
    <t>委員Ａ</t>
    <rPh sb="0" eb="2">
      <t>イイン</t>
    </rPh>
    <phoneticPr fontId="5"/>
  </si>
  <si>
    <t>委員Ｂ</t>
    <rPh sb="0" eb="2">
      <t>イイン</t>
    </rPh>
    <phoneticPr fontId="5"/>
  </si>
  <si>
    <t>委員Ｃ</t>
    <rPh sb="0" eb="2">
      <t>イイン</t>
    </rPh>
    <phoneticPr fontId="5"/>
  </si>
  <si>
    <t>委員Ｄ</t>
    <rPh sb="0" eb="2">
      <t>イイン</t>
    </rPh>
    <phoneticPr fontId="5"/>
  </si>
  <si>
    <t>委員Ｅ</t>
    <rPh sb="0" eb="2">
      <t>イイン</t>
    </rPh>
    <phoneticPr fontId="5"/>
  </si>
  <si>
    <t>委員Ｆ</t>
    <rPh sb="0" eb="2">
      <t>イイン</t>
    </rPh>
    <phoneticPr fontId="5"/>
  </si>
  <si>
    <t>委員Ｇ</t>
    <rPh sb="0" eb="2">
      <t>イイン</t>
    </rPh>
    <phoneticPr fontId="5"/>
  </si>
  <si>
    <t>委員Ｈ</t>
    <rPh sb="0" eb="2">
      <t>イイン</t>
    </rPh>
    <phoneticPr fontId="5"/>
  </si>
  <si>
    <t>委員Ｉ</t>
    <rPh sb="0" eb="2">
      <t>イイン</t>
    </rPh>
    <phoneticPr fontId="5"/>
  </si>
  <si>
    <t>委員Ｊ</t>
    <rPh sb="0" eb="2">
      <t>イイン</t>
    </rPh>
    <phoneticPr fontId="5"/>
  </si>
  <si>
    <t>職員Ａ</t>
    <rPh sb="0" eb="2">
      <t>ショクイン</t>
    </rPh>
    <phoneticPr fontId="5"/>
  </si>
  <si>
    <t>職員Ｂ</t>
    <rPh sb="0" eb="2">
      <t>ショクイン</t>
    </rPh>
    <phoneticPr fontId="5"/>
  </si>
  <si>
    <t>職員Ｃ</t>
    <rPh sb="0" eb="2">
      <t>ショクイン</t>
    </rPh>
    <phoneticPr fontId="5"/>
  </si>
  <si>
    <t>職員Ｄ</t>
    <rPh sb="0" eb="2">
      <t>ショクイン</t>
    </rPh>
    <phoneticPr fontId="5"/>
  </si>
  <si>
    <t>職員Ｅ</t>
    <rPh sb="0" eb="2">
      <t>ショクイン</t>
    </rPh>
    <phoneticPr fontId="5"/>
  </si>
  <si>
    <t>職員Ｆ</t>
    <rPh sb="0" eb="2">
      <t>ショクイン</t>
    </rPh>
    <phoneticPr fontId="5"/>
  </si>
  <si>
    <t>職員Ｇ</t>
    <rPh sb="0" eb="2">
      <t>ショクイン</t>
    </rPh>
    <phoneticPr fontId="5"/>
  </si>
  <si>
    <t>職員Ｈ</t>
    <rPh sb="0" eb="2">
      <t>ショクイン</t>
    </rPh>
    <phoneticPr fontId="5"/>
  </si>
  <si>
    <t>職員Ｉ</t>
    <rPh sb="0" eb="2">
      <t>ショクイン</t>
    </rPh>
    <phoneticPr fontId="5"/>
  </si>
  <si>
    <t>職員Ｊ</t>
    <rPh sb="0" eb="2">
      <t>ショクイン</t>
    </rPh>
    <phoneticPr fontId="5"/>
  </si>
  <si>
    <t>-</t>
    <phoneticPr fontId="5"/>
  </si>
  <si>
    <t>委員等旅費及び謝金</t>
    <rPh sb="0" eb="2">
      <t>イイン</t>
    </rPh>
    <rPh sb="2" eb="3">
      <t>トウ</t>
    </rPh>
    <rPh sb="3" eb="5">
      <t>リョヒ</t>
    </rPh>
    <rPh sb="5" eb="6">
      <t>オヨ</t>
    </rPh>
    <rPh sb="7" eb="9">
      <t>シャキン</t>
    </rPh>
    <phoneticPr fontId="5"/>
  </si>
  <si>
    <t>研究評価推進事業に係る職員給与</t>
    <rPh sb="0" eb="2">
      <t>ケンキュウ</t>
    </rPh>
    <rPh sb="2" eb="4">
      <t>ヒョウカ</t>
    </rPh>
    <rPh sb="4" eb="6">
      <t>スイシン</t>
    </rPh>
    <rPh sb="6" eb="8">
      <t>ジギョウ</t>
    </rPh>
    <rPh sb="9" eb="10">
      <t>カカ</t>
    </rPh>
    <rPh sb="11" eb="13">
      <t>ショクイン</t>
    </rPh>
    <rPh sb="13" eb="15">
      <t>キュウヨ</t>
    </rPh>
    <phoneticPr fontId="5"/>
  </si>
  <si>
    <t>川崎南税務署</t>
    <phoneticPr fontId="5"/>
  </si>
  <si>
    <t>委員等旅費及び謝金支払いに伴う納税</t>
    <rPh sb="0" eb="2">
      <t>イイン</t>
    </rPh>
    <rPh sb="2" eb="3">
      <t>トウ</t>
    </rPh>
    <rPh sb="3" eb="5">
      <t>リョヒ</t>
    </rPh>
    <rPh sb="5" eb="6">
      <t>オヨ</t>
    </rPh>
    <rPh sb="7" eb="9">
      <t>シャキン</t>
    </rPh>
    <rPh sb="9" eb="11">
      <t>シハラ</t>
    </rPh>
    <rPh sb="13" eb="14">
      <t>トモナ</t>
    </rPh>
    <rPh sb="15" eb="17">
      <t>ノウゼイ</t>
    </rPh>
    <phoneticPr fontId="5"/>
  </si>
  <si>
    <t>（株）伊藤サプライ</t>
    <phoneticPr fontId="5"/>
  </si>
  <si>
    <t>消耗品の購入</t>
    <rPh sb="0" eb="3">
      <t>ショウモウヒン</t>
    </rPh>
    <rPh sb="4" eb="6">
      <t>コウニュウ</t>
    </rPh>
    <phoneticPr fontId="5"/>
  </si>
  <si>
    <t>デザインオフィス　ＣＯｒＳ　深山ススム</t>
    <phoneticPr fontId="5"/>
  </si>
  <si>
    <t>（株）ビッグツリーテクノロジー＆コンサルティング</t>
    <rPh sb="1" eb="2">
      <t>カブ</t>
    </rPh>
    <phoneticPr fontId="5"/>
  </si>
  <si>
    <t>ＡＩ開発基盤をクラウドで研究者や民間等に提供するサービスの設計・開発に係る調査研究一式</t>
    <phoneticPr fontId="5"/>
  </si>
  <si>
    <t>令和元年度において、医療情報システム開発普及等委託費を委託内容の検討に時間を要していたため執行できず、令和２年度に繰り越したため、繰越額が大きくなったが、令和２年度中に令和元年度分も含めて事業の目標を達成することができたため、妥当である。</t>
    <rPh sb="0" eb="2">
      <t>レイワ</t>
    </rPh>
    <rPh sb="2" eb="5">
      <t>ガンネンド</t>
    </rPh>
    <rPh sb="27" eb="31">
      <t>イタクナイヨウ</t>
    </rPh>
    <rPh sb="32" eb="34">
      <t>ケントウ</t>
    </rPh>
    <rPh sb="35" eb="37">
      <t>ジカン</t>
    </rPh>
    <rPh sb="38" eb="39">
      <t>ヨウ</t>
    </rPh>
    <rPh sb="45" eb="47">
      <t>シッコウ</t>
    </rPh>
    <rPh sb="51" eb="53">
      <t>レイワ</t>
    </rPh>
    <rPh sb="54" eb="56">
      <t>ネンド</t>
    </rPh>
    <rPh sb="57" eb="58">
      <t>ク</t>
    </rPh>
    <rPh sb="59" eb="60">
      <t>コ</t>
    </rPh>
    <rPh sb="65" eb="68">
      <t>クリコシガク</t>
    </rPh>
    <rPh sb="69" eb="70">
      <t>オオ</t>
    </rPh>
    <rPh sb="77" eb="79">
      <t>レイワ</t>
    </rPh>
    <rPh sb="80" eb="82">
      <t>ネンド</t>
    </rPh>
    <rPh sb="82" eb="83">
      <t>チュウ</t>
    </rPh>
    <rPh sb="84" eb="86">
      <t>レイワ</t>
    </rPh>
    <rPh sb="86" eb="89">
      <t>ガンネンド</t>
    </rPh>
    <rPh sb="89" eb="90">
      <t>ブン</t>
    </rPh>
    <rPh sb="91" eb="92">
      <t>フク</t>
    </rPh>
    <phoneticPr fontId="5"/>
  </si>
  <si>
    <t>厚生労働科学研究に係る研究開発課題の採択に関する事前評価等を行っている事業であるが、成果実績が達成していない要因を分析し、改善を図ること。</t>
    <rPh sb="42" eb="44">
      <t>セイカ</t>
    </rPh>
    <rPh sb="44" eb="46">
      <t>ジッセキ</t>
    </rPh>
    <rPh sb="47" eb="49">
      <t>タッセイ</t>
    </rPh>
    <rPh sb="54" eb="56">
      <t>ヨウイン</t>
    </rPh>
    <rPh sb="57" eb="59">
      <t>ブンセキ</t>
    </rPh>
    <rPh sb="61" eb="63">
      <t>カイゼン</t>
    </rPh>
    <rPh sb="64" eb="65">
      <t>ハカ</t>
    </rPh>
    <phoneticPr fontId="5"/>
  </si>
  <si>
    <t>年度終了課題の研究開発成果のうち、学術的価値の高いもの
（１課題当たり原著論文件数（和文・英文等合計））
※令和3年8月12日現在の値
※復興特会による研究課題を含む。
※研究課題によっては学術的な成果のみが目的でないものも含まれるため、件数を予め見込むことは困難。</t>
    <rPh sb="0" eb="2">
      <t>ネンド</t>
    </rPh>
    <rPh sb="2" eb="4">
      <t>シュウリョウ</t>
    </rPh>
    <rPh sb="4" eb="6">
      <t>カダイ</t>
    </rPh>
    <rPh sb="7" eb="9">
      <t>ケンキュウ</t>
    </rPh>
    <rPh sb="9" eb="11">
      <t>カイハツ</t>
    </rPh>
    <rPh sb="11" eb="13">
      <t>セイカ</t>
    </rPh>
    <rPh sb="17" eb="19">
      <t>ガクジュツ</t>
    </rPh>
    <rPh sb="19" eb="20">
      <t>テキ</t>
    </rPh>
    <rPh sb="20" eb="22">
      <t>カチ</t>
    </rPh>
    <rPh sb="23" eb="24">
      <t>タカ</t>
    </rPh>
    <rPh sb="30" eb="32">
      <t>カダイ</t>
    </rPh>
    <rPh sb="32" eb="33">
      <t>ア</t>
    </rPh>
    <rPh sb="35" eb="37">
      <t>ゲンチョ</t>
    </rPh>
    <rPh sb="37" eb="39">
      <t>ロンブン</t>
    </rPh>
    <rPh sb="39" eb="41">
      <t>ケンスウ</t>
    </rPh>
    <rPh sb="42" eb="44">
      <t>ワブン</t>
    </rPh>
    <rPh sb="45" eb="47">
      <t>エイブン</t>
    </rPh>
    <rPh sb="47" eb="48">
      <t>トウ</t>
    </rPh>
    <rPh sb="48" eb="50">
      <t>ゴウケイ</t>
    </rPh>
    <rPh sb="54" eb="56">
      <t>レイワ</t>
    </rPh>
    <rPh sb="57" eb="58">
      <t>ネン</t>
    </rPh>
    <rPh sb="59" eb="60">
      <t>ガツ</t>
    </rPh>
    <rPh sb="62" eb="63">
      <t>ニチ</t>
    </rPh>
    <rPh sb="63" eb="65">
      <t>ゲンザイ</t>
    </rPh>
    <rPh sb="66" eb="67">
      <t>アタイ</t>
    </rPh>
    <rPh sb="69" eb="71">
      <t>フッコウ</t>
    </rPh>
    <rPh sb="71" eb="73">
      <t>トッカイ</t>
    </rPh>
    <rPh sb="72" eb="73">
      <t>カイ</t>
    </rPh>
    <rPh sb="76" eb="78">
      <t>ケンキュウ</t>
    </rPh>
    <rPh sb="78" eb="80">
      <t>カダイ</t>
    </rPh>
    <rPh sb="81" eb="82">
      <t>フク</t>
    </rPh>
    <rPh sb="86" eb="88">
      <t>ケンキュウ</t>
    </rPh>
    <rPh sb="88" eb="90">
      <t>カダイ</t>
    </rPh>
    <rPh sb="95" eb="98">
      <t>ガクジュツテキ</t>
    </rPh>
    <rPh sb="99" eb="101">
      <t>セイカ</t>
    </rPh>
    <rPh sb="104" eb="106">
      <t>モクテキ</t>
    </rPh>
    <rPh sb="112" eb="113">
      <t>フク</t>
    </rPh>
    <rPh sb="119" eb="121">
      <t>ケンスウ</t>
    </rPh>
    <rPh sb="122" eb="123">
      <t>アラカジ</t>
    </rPh>
    <rPh sb="124" eb="126">
      <t>ミコ</t>
    </rPh>
    <rPh sb="130" eb="132">
      <t>コンナン</t>
    </rPh>
    <phoneticPr fontId="5"/>
  </si>
  <si>
    <t>年度終了課題の研究開発成果のうち、広く普及されたもの
（１課題当たりその他の論文件数（和文・英文等合計））
※令和3年8月12日現在の値
※復興特会による研究課題を含む。
※研究課題によっては学術的な成果のみが目的でないものも含まれるため、件数を予め見込むことは困難。</t>
    <rPh sb="17" eb="18">
      <t>ヒロ</t>
    </rPh>
    <rPh sb="19" eb="21">
      <t>フキュウ</t>
    </rPh>
    <rPh sb="36" eb="37">
      <t>タ</t>
    </rPh>
    <phoneticPr fontId="5"/>
  </si>
  <si>
    <t>年度終了課題の研究開発成果のうち、学会等での議論を深める一助となったもの
（１課題当たり学会発表件数（国内・国際学会合計））
※令和3年8月12日現在の値
※復興特会による研究課題を含む。
※研究課題によっては学術的な成果のみが目的でないものも含まれるため、件数を予め見込むことは困難。</t>
    <rPh sb="17" eb="19">
      <t>ガッカイ</t>
    </rPh>
    <rPh sb="19" eb="20">
      <t>トウ</t>
    </rPh>
    <rPh sb="22" eb="24">
      <t>ギロン</t>
    </rPh>
    <rPh sb="25" eb="26">
      <t>フカ</t>
    </rPh>
    <rPh sb="28" eb="30">
      <t>イチジョ</t>
    </rPh>
    <rPh sb="44" eb="46">
      <t>ガッカイ</t>
    </rPh>
    <rPh sb="46" eb="48">
      <t>ハッピョウ</t>
    </rPh>
    <rPh sb="48" eb="50">
      <t>ケンスウ</t>
    </rPh>
    <rPh sb="51" eb="53">
      <t>コクナイ</t>
    </rPh>
    <rPh sb="54" eb="56">
      <t>コクサイ</t>
    </rPh>
    <rPh sb="56" eb="58">
      <t>ガッカイ</t>
    </rPh>
    <phoneticPr fontId="5"/>
  </si>
  <si>
    <t>年度終了課題の研究開発成果のうち、行政課題の解決に資するもの
（施策への反映件数（法律等作成につながった等の件数））
※令和3年8月12日現在の値
※復興特会による研究課題を含む。
※研究課題によっては学術的な成果のみが目的でないものも含まれるため、件数を予め見込むことは困難。</t>
    <rPh sb="17" eb="19">
      <t>ギョウセイ</t>
    </rPh>
    <rPh sb="19" eb="21">
      <t>カダイ</t>
    </rPh>
    <rPh sb="22" eb="24">
      <t>カイケツ</t>
    </rPh>
    <rPh sb="25" eb="26">
      <t>シ</t>
    </rPh>
    <rPh sb="32" eb="34">
      <t>セサク</t>
    </rPh>
    <rPh sb="36" eb="38">
      <t>ハンエイ</t>
    </rPh>
    <rPh sb="38" eb="40">
      <t>ケンスウ</t>
    </rPh>
    <rPh sb="41" eb="43">
      <t>ホウリツ</t>
    </rPh>
    <rPh sb="43" eb="44">
      <t>トウ</t>
    </rPh>
    <rPh sb="44" eb="46">
      <t>サクセイ</t>
    </rPh>
    <rPh sb="52" eb="53">
      <t>トウ</t>
    </rPh>
    <rPh sb="54" eb="56">
      <t>ケンスウ</t>
    </rPh>
    <phoneticPr fontId="5"/>
  </si>
  <si>
    <t>-</t>
    <phoneticPr fontId="5"/>
  </si>
  <si>
    <t>成果目標である研究成果の活用状況において、厚生労働科学研究データベース（閲覧システム）へのアクセス件数が増加することにより、厚生労働科学分野における研究開発成果がより多く国民、社会に還元されるという効果があることから、厚生労働科学研究事業の適性かつ効果的な実施及び医薬品等の研究開発の促進並びに保健衛生分野の調査研究の充実を図ることが出来る。</t>
    <phoneticPr fontId="5"/>
  </si>
  <si>
    <t>国民・社会への還元度を測定する指標として、厚生労働科学研究成果データベースへのアクセス件数を指標としてきたが、ホームページのアクセス件数は直接国民生活への還元を意味するものではなく、予め件数を見込むことも困難であり、指標として設定するのは相応しくない。アクセス件数ではなく、国民・社会への還元をより直接的に測定するという観点から、「厚生労働科学研究の成果による論文数」を新たな指標として設定し、目標値は年度ごとのばらつきも考慮し、「過去5年度分実績の平均」とすることを検討している。</t>
    <rPh sb="234" eb="236">
      <t>ケントウ</t>
    </rPh>
    <phoneticPr fontId="5"/>
  </si>
  <si>
    <t>「医療情報システム開発等委託費」の事業内容変更に伴う減
「新たな成長推進枠」8百万円</t>
    <rPh sb="1" eb="3">
      <t>イリョウ</t>
    </rPh>
    <rPh sb="3" eb="5">
      <t>ジョウホウ</t>
    </rPh>
    <rPh sb="9" eb="11">
      <t>カイハツ</t>
    </rPh>
    <rPh sb="11" eb="12">
      <t>トウ</t>
    </rPh>
    <rPh sb="12" eb="15">
      <t>イタクヒ</t>
    </rPh>
    <rPh sb="17" eb="19">
      <t>ジギョウ</t>
    </rPh>
    <rPh sb="19" eb="21">
      <t>ナイヨウ</t>
    </rPh>
    <rPh sb="21" eb="23">
      <t>ヘンコウ</t>
    </rPh>
    <rPh sb="24" eb="25">
      <t>トモナ</t>
    </rPh>
    <rPh sb="26" eb="27">
      <t>ゲン</t>
    </rPh>
    <rPh sb="39" eb="42">
      <t>ヒャクマンエン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</si>
</sst>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47626</xdr:colOff>
      <xdr:row>134</xdr:row>
      <xdr:rowOff>152400</xdr:rowOff>
    </xdr:from>
    <xdr:to>
      <xdr:col>49</xdr:col>
      <xdr:colOff>457201</xdr:colOff>
      <xdr:row>134</xdr:row>
      <xdr:rowOff>409575</xdr:rowOff>
    </xdr:to>
    <xdr:sp macro="" textlink="">
      <xdr:nvSpPr>
        <xdr:cNvPr id="2" name="テキスト ボックス 1"/>
        <xdr:cNvSpPr txBox="1"/>
      </xdr:nvSpPr>
      <xdr:spPr>
        <a:xfrm>
          <a:off x="9248776" y="25031700"/>
          <a:ext cx="1009650"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前年度以上</a:t>
          </a:r>
        </a:p>
      </xdr:txBody>
    </xdr:sp>
    <xdr:clientData/>
  </xdr:twoCellAnchor>
  <xdr:twoCellAnchor>
    <xdr:from>
      <xdr:col>46</xdr:col>
      <xdr:colOff>38100</xdr:colOff>
      <xdr:row>131</xdr:row>
      <xdr:rowOff>200025</xdr:rowOff>
    </xdr:from>
    <xdr:to>
      <xdr:col>47</xdr:col>
      <xdr:colOff>161925</xdr:colOff>
      <xdr:row>132</xdr:row>
      <xdr:rowOff>228600</xdr:rowOff>
    </xdr:to>
    <xdr:sp macro="" textlink="">
      <xdr:nvSpPr>
        <xdr:cNvPr id="3" name="テキスト ボックス 2"/>
        <xdr:cNvSpPr txBox="1"/>
      </xdr:nvSpPr>
      <xdr:spPr>
        <a:xfrm>
          <a:off x="9239250" y="24507825"/>
          <a:ext cx="32385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22</xdr:col>
      <xdr:colOff>19050</xdr:colOff>
      <xdr:row>748</xdr:row>
      <xdr:rowOff>9525</xdr:rowOff>
    </xdr:from>
    <xdr:to>
      <xdr:col>33</xdr:col>
      <xdr:colOff>172249</xdr:colOff>
      <xdr:row>749</xdr:row>
      <xdr:rowOff>215678</xdr:rowOff>
    </xdr:to>
    <xdr:sp macro="" textlink="">
      <xdr:nvSpPr>
        <xdr:cNvPr id="8" name="正方形/長方形 7"/>
        <xdr:cNvSpPr/>
      </xdr:nvSpPr>
      <xdr:spPr>
        <a:xfrm>
          <a:off x="4419600" y="52854225"/>
          <a:ext cx="2353474" cy="55857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ja-JP" altLang="en-US" sz="1100"/>
            <a:t>１４６．３百万円</a:t>
          </a:r>
          <a:endParaRPr kumimoji="1" lang="en-US" altLang="ja-JP" sz="1100"/>
        </a:p>
        <a:p>
          <a:pPr algn="ctr"/>
          <a:endParaRPr kumimoji="1" lang="ja-JP" altLang="en-US" sz="1100"/>
        </a:p>
      </xdr:txBody>
    </xdr:sp>
    <xdr:clientData/>
  </xdr:twoCellAnchor>
  <xdr:twoCellAnchor>
    <xdr:from>
      <xdr:col>36</xdr:col>
      <xdr:colOff>57150</xdr:colOff>
      <xdr:row>748</xdr:row>
      <xdr:rowOff>0</xdr:rowOff>
    </xdr:from>
    <xdr:to>
      <xdr:col>48</xdr:col>
      <xdr:colOff>159549</xdr:colOff>
      <xdr:row>751</xdr:row>
      <xdr:rowOff>187629</xdr:rowOff>
    </xdr:to>
    <xdr:sp macro="" textlink="">
      <xdr:nvSpPr>
        <xdr:cNvPr id="9" name="テキスト ボックス 8"/>
        <xdr:cNvSpPr txBox="1"/>
      </xdr:nvSpPr>
      <xdr:spPr>
        <a:xfrm>
          <a:off x="7258050" y="52844700"/>
          <a:ext cx="2502699" cy="12449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研究評価推進事業に係る事務費</a:t>
          </a:r>
          <a:endParaRPr kumimoji="1" lang="en-US" altLang="ja-JP" sz="1100"/>
        </a:p>
        <a:p>
          <a:r>
            <a:rPr kumimoji="1" lang="ja-JP" altLang="en-US" sz="1100"/>
            <a:t>２５．１百万円</a:t>
          </a:r>
          <a:endParaRPr kumimoji="1" lang="en-US" altLang="ja-JP" sz="1100"/>
        </a:p>
        <a:p>
          <a:r>
            <a:rPr kumimoji="1" lang="ja-JP" altLang="en-US" sz="1100"/>
            <a:t>①賃金等　２３．５百万円</a:t>
          </a:r>
          <a:endParaRPr kumimoji="1" lang="en-US" altLang="ja-JP" sz="1100"/>
        </a:p>
        <a:p>
          <a:r>
            <a:rPr kumimoji="1" lang="ja-JP" altLang="en-US" sz="1100"/>
            <a:t>②職員旅費　０百万円</a:t>
          </a:r>
          <a:endParaRPr kumimoji="1" lang="en-US" altLang="ja-JP" sz="1100"/>
        </a:p>
        <a:p>
          <a:r>
            <a:rPr kumimoji="1" lang="ja-JP" altLang="en-US" sz="1100"/>
            <a:t>③その他事務経費　１．６百万円</a:t>
          </a:r>
          <a:endParaRPr kumimoji="1" lang="en-US" altLang="ja-JP" sz="1100"/>
        </a:p>
        <a:p>
          <a:r>
            <a:rPr kumimoji="1" lang="ja-JP" altLang="en-US" sz="1100"/>
            <a:t>　</a:t>
          </a:r>
          <a:endParaRPr kumimoji="1" lang="en-US" altLang="ja-JP" sz="1100"/>
        </a:p>
        <a:p>
          <a:endParaRPr kumimoji="1" lang="ja-JP" altLang="en-US" sz="1100"/>
        </a:p>
      </xdr:txBody>
    </xdr:sp>
    <xdr:clientData/>
  </xdr:twoCellAnchor>
  <xdr:twoCellAnchor>
    <xdr:from>
      <xdr:col>28</xdr:col>
      <xdr:colOff>0</xdr:colOff>
      <xdr:row>749</xdr:row>
      <xdr:rowOff>238125</xdr:rowOff>
    </xdr:from>
    <xdr:to>
      <xdr:col>28</xdr:col>
      <xdr:colOff>30964</xdr:colOff>
      <xdr:row>764</xdr:row>
      <xdr:rowOff>160002</xdr:rowOff>
    </xdr:to>
    <xdr:cxnSp macro="">
      <xdr:nvCxnSpPr>
        <xdr:cNvPr id="10" name="直線コネクタ 9"/>
        <xdr:cNvCxnSpPr/>
      </xdr:nvCxnSpPr>
      <xdr:spPr>
        <a:xfrm flipH="1" flipV="1">
          <a:off x="5600700" y="53435250"/>
          <a:ext cx="30964" cy="52082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123825</xdr:colOff>
      <xdr:row>752</xdr:row>
      <xdr:rowOff>9525</xdr:rowOff>
    </xdr:from>
    <xdr:to>
      <xdr:col>41</xdr:col>
      <xdr:colOff>104046</xdr:colOff>
      <xdr:row>752</xdr:row>
      <xdr:rowOff>20731</xdr:rowOff>
    </xdr:to>
    <xdr:cxnSp macro="">
      <xdr:nvCxnSpPr>
        <xdr:cNvPr id="11" name="直線コネクタ 10"/>
        <xdr:cNvCxnSpPr/>
      </xdr:nvCxnSpPr>
      <xdr:spPr>
        <a:xfrm flipV="1">
          <a:off x="3324225" y="54263925"/>
          <a:ext cx="4980846" cy="112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123825</xdr:colOff>
      <xdr:row>752</xdr:row>
      <xdr:rowOff>28575</xdr:rowOff>
    </xdr:from>
    <xdr:to>
      <xdr:col>16</xdr:col>
      <xdr:colOff>135031</xdr:colOff>
      <xdr:row>753</xdr:row>
      <xdr:rowOff>233900</xdr:rowOff>
    </xdr:to>
    <xdr:cxnSp macro="">
      <xdr:nvCxnSpPr>
        <xdr:cNvPr id="12" name="直線矢印コネクタ 11"/>
        <xdr:cNvCxnSpPr/>
      </xdr:nvCxnSpPr>
      <xdr:spPr>
        <a:xfrm>
          <a:off x="3324225" y="54282975"/>
          <a:ext cx="11206" cy="5577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95250</xdr:colOff>
      <xdr:row>752</xdr:row>
      <xdr:rowOff>9525</xdr:rowOff>
    </xdr:from>
    <xdr:to>
      <xdr:col>41</xdr:col>
      <xdr:colOff>106456</xdr:colOff>
      <xdr:row>753</xdr:row>
      <xdr:rowOff>237262</xdr:rowOff>
    </xdr:to>
    <xdr:cxnSp macro="">
      <xdr:nvCxnSpPr>
        <xdr:cNvPr id="13" name="直線矢印コネクタ 12"/>
        <xdr:cNvCxnSpPr/>
      </xdr:nvCxnSpPr>
      <xdr:spPr>
        <a:xfrm flipH="1">
          <a:off x="8296275" y="54263925"/>
          <a:ext cx="11206" cy="5801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161925</xdr:colOff>
      <xdr:row>753</xdr:row>
      <xdr:rowOff>314325</xdr:rowOff>
    </xdr:from>
    <xdr:to>
      <xdr:col>18</xdr:col>
      <xdr:colOff>91861</xdr:colOff>
      <xdr:row>754</xdr:row>
      <xdr:rowOff>135031</xdr:rowOff>
    </xdr:to>
    <xdr:sp macro="" textlink="">
      <xdr:nvSpPr>
        <xdr:cNvPr id="14" name="正方形/長方形 13"/>
        <xdr:cNvSpPr/>
      </xdr:nvSpPr>
      <xdr:spPr>
        <a:xfrm>
          <a:off x="2962275" y="54921150"/>
          <a:ext cx="730036" cy="173131"/>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振替</a:t>
          </a:r>
          <a:r>
            <a:rPr kumimoji="1" lang="en-US" altLang="ja-JP" sz="1100"/>
            <a:t>】</a:t>
          </a:r>
          <a:endParaRPr kumimoji="1" lang="ja-JP" altLang="en-US" sz="1100"/>
        </a:p>
      </xdr:txBody>
    </xdr:sp>
    <xdr:clientData/>
  </xdr:twoCellAnchor>
  <xdr:twoCellAnchor>
    <xdr:from>
      <xdr:col>12</xdr:col>
      <xdr:colOff>85725</xdr:colOff>
      <xdr:row>754</xdr:row>
      <xdr:rowOff>161925</xdr:rowOff>
    </xdr:from>
    <xdr:to>
      <xdr:col>21</xdr:col>
      <xdr:colOff>51326</xdr:colOff>
      <xdr:row>755</xdr:row>
      <xdr:rowOff>304758</xdr:rowOff>
    </xdr:to>
    <xdr:sp macro="" textlink="">
      <xdr:nvSpPr>
        <xdr:cNvPr id="15" name="正方形/長方形 14"/>
        <xdr:cNvSpPr/>
      </xdr:nvSpPr>
      <xdr:spPr>
        <a:xfrm>
          <a:off x="2486025" y="55121175"/>
          <a:ext cx="1765826" cy="495258"/>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r>
            <a:rPr kumimoji="1" lang="ja-JP" altLang="en-US" sz="1100"/>
            <a:t>国立保健医療科学院</a:t>
          </a:r>
          <a:endParaRPr kumimoji="1" lang="en-US" altLang="ja-JP" sz="1100"/>
        </a:p>
        <a:p>
          <a:pPr algn="ctr">
            <a:lnSpc>
              <a:spcPts val="1100"/>
            </a:lnSpc>
          </a:pPr>
          <a:r>
            <a:rPr kumimoji="1" lang="ja-JP" altLang="en-US" sz="1100"/>
            <a:t>８．８百万円</a:t>
          </a:r>
          <a:endParaRPr kumimoji="1" lang="en-US" altLang="ja-JP" sz="1100"/>
        </a:p>
      </xdr:txBody>
    </xdr:sp>
    <xdr:clientData/>
  </xdr:twoCellAnchor>
  <xdr:twoCellAnchor>
    <xdr:from>
      <xdr:col>36</xdr:col>
      <xdr:colOff>66675</xdr:colOff>
      <xdr:row>754</xdr:row>
      <xdr:rowOff>161925</xdr:rowOff>
    </xdr:from>
    <xdr:to>
      <xdr:col>47</xdr:col>
      <xdr:colOff>101600</xdr:colOff>
      <xdr:row>755</xdr:row>
      <xdr:rowOff>312824</xdr:rowOff>
    </xdr:to>
    <xdr:sp macro="" textlink="">
      <xdr:nvSpPr>
        <xdr:cNvPr id="16" name="正方形/長方形 15"/>
        <xdr:cNvSpPr/>
      </xdr:nvSpPr>
      <xdr:spPr>
        <a:xfrm>
          <a:off x="7267575" y="55121175"/>
          <a:ext cx="2235200" cy="503324"/>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r>
            <a:rPr kumimoji="1" lang="ja-JP" altLang="en-US" sz="1100"/>
            <a:t>国立医薬品食品衛生研究所</a:t>
          </a:r>
          <a:endParaRPr kumimoji="1" lang="en-US" altLang="ja-JP" sz="1100"/>
        </a:p>
        <a:p>
          <a:pPr algn="ctr">
            <a:lnSpc>
              <a:spcPts val="1100"/>
            </a:lnSpc>
          </a:pPr>
          <a:r>
            <a:rPr kumimoji="1" lang="ja-JP" altLang="en-US" sz="1100"/>
            <a:t>４．１百万円</a:t>
          </a:r>
          <a:endParaRPr kumimoji="1" lang="en-US" altLang="ja-JP" sz="1100"/>
        </a:p>
      </xdr:txBody>
    </xdr:sp>
    <xdr:clientData/>
  </xdr:twoCellAnchor>
  <xdr:twoCellAnchor>
    <xdr:from>
      <xdr:col>39</xdr:col>
      <xdr:colOff>152400</xdr:colOff>
      <xdr:row>753</xdr:row>
      <xdr:rowOff>266700</xdr:rowOff>
    </xdr:from>
    <xdr:to>
      <xdr:col>43</xdr:col>
      <xdr:colOff>85082</xdr:colOff>
      <xdr:row>754</xdr:row>
      <xdr:rowOff>87406</xdr:rowOff>
    </xdr:to>
    <xdr:sp macro="" textlink="">
      <xdr:nvSpPr>
        <xdr:cNvPr id="17" name="正方形/長方形 16"/>
        <xdr:cNvSpPr/>
      </xdr:nvSpPr>
      <xdr:spPr>
        <a:xfrm>
          <a:off x="7953375" y="54873525"/>
          <a:ext cx="732782" cy="173131"/>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振替</a:t>
          </a:r>
          <a:r>
            <a:rPr kumimoji="1" lang="en-US" altLang="ja-JP" sz="1100"/>
            <a:t>】</a:t>
          </a:r>
          <a:endParaRPr kumimoji="1" lang="ja-JP" altLang="en-US" sz="1100"/>
        </a:p>
      </xdr:txBody>
    </xdr:sp>
    <xdr:clientData/>
  </xdr:twoCellAnchor>
  <xdr:twoCellAnchor>
    <xdr:from>
      <xdr:col>16</xdr:col>
      <xdr:colOff>171450</xdr:colOff>
      <xdr:row>755</xdr:row>
      <xdr:rowOff>304800</xdr:rowOff>
    </xdr:from>
    <xdr:to>
      <xdr:col>16</xdr:col>
      <xdr:colOff>173046</xdr:colOff>
      <xdr:row>757</xdr:row>
      <xdr:rowOff>56516</xdr:rowOff>
    </xdr:to>
    <xdr:cxnSp macro="">
      <xdr:nvCxnSpPr>
        <xdr:cNvPr id="18" name="直線コネクタ 17"/>
        <xdr:cNvCxnSpPr/>
      </xdr:nvCxnSpPr>
      <xdr:spPr>
        <a:xfrm flipH="1">
          <a:off x="3371850" y="55616475"/>
          <a:ext cx="1596" cy="45656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757</xdr:row>
      <xdr:rowOff>57150</xdr:rowOff>
    </xdr:from>
    <xdr:to>
      <xdr:col>21</xdr:col>
      <xdr:colOff>8909</xdr:colOff>
      <xdr:row>757</xdr:row>
      <xdr:rowOff>57150</xdr:rowOff>
    </xdr:to>
    <xdr:cxnSp macro="">
      <xdr:nvCxnSpPr>
        <xdr:cNvPr id="19" name="直線コネクタ 18"/>
        <xdr:cNvCxnSpPr/>
      </xdr:nvCxnSpPr>
      <xdr:spPr>
        <a:xfrm>
          <a:off x="2600325" y="56073675"/>
          <a:ext cx="160910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xdr:colOff>
      <xdr:row>757</xdr:row>
      <xdr:rowOff>66675</xdr:rowOff>
    </xdr:from>
    <xdr:to>
      <xdr:col>13</xdr:col>
      <xdr:colOff>20741</xdr:colOff>
      <xdr:row>758</xdr:row>
      <xdr:rowOff>12657</xdr:rowOff>
    </xdr:to>
    <xdr:cxnSp macro="">
      <xdr:nvCxnSpPr>
        <xdr:cNvPr id="20" name="直線矢印コネクタ 19"/>
        <xdr:cNvCxnSpPr/>
      </xdr:nvCxnSpPr>
      <xdr:spPr>
        <a:xfrm>
          <a:off x="2609850" y="56083200"/>
          <a:ext cx="11216" cy="2984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757</xdr:row>
      <xdr:rowOff>57150</xdr:rowOff>
    </xdr:from>
    <xdr:to>
      <xdr:col>21</xdr:col>
      <xdr:colOff>4482</xdr:colOff>
      <xdr:row>758</xdr:row>
      <xdr:rowOff>10494</xdr:rowOff>
    </xdr:to>
    <xdr:cxnSp macro="">
      <xdr:nvCxnSpPr>
        <xdr:cNvPr id="21" name="直線矢印コネクタ 20"/>
        <xdr:cNvCxnSpPr/>
      </xdr:nvCxnSpPr>
      <xdr:spPr>
        <a:xfrm>
          <a:off x="4200525" y="56073675"/>
          <a:ext cx="4482" cy="30576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180975</xdr:colOff>
      <xdr:row>758</xdr:row>
      <xdr:rowOff>57150</xdr:rowOff>
    </xdr:from>
    <xdr:to>
      <xdr:col>18</xdr:col>
      <xdr:colOff>68803</xdr:colOff>
      <xdr:row>758</xdr:row>
      <xdr:rowOff>292805</xdr:rowOff>
    </xdr:to>
    <xdr:sp macro="" textlink="">
      <xdr:nvSpPr>
        <xdr:cNvPr id="22" name="正方形/長方形 21"/>
        <xdr:cNvSpPr/>
      </xdr:nvSpPr>
      <xdr:spPr>
        <a:xfrm>
          <a:off x="1581150" y="56426100"/>
          <a:ext cx="2088103" cy="235655"/>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15</xdr:col>
      <xdr:colOff>190500</xdr:colOff>
      <xdr:row>758</xdr:row>
      <xdr:rowOff>66675</xdr:rowOff>
    </xdr:from>
    <xdr:to>
      <xdr:col>26</xdr:col>
      <xdr:colOff>75580</xdr:colOff>
      <xdr:row>758</xdr:row>
      <xdr:rowOff>302330</xdr:rowOff>
    </xdr:to>
    <xdr:sp macro="" textlink="">
      <xdr:nvSpPr>
        <xdr:cNvPr id="24" name="正方形/長方形 23"/>
        <xdr:cNvSpPr/>
      </xdr:nvSpPr>
      <xdr:spPr>
        <a:xfrm>
          <a:off x="3190875" y="56435625"/>
          <a:ext cx="2085355" cy="235655"/>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41</xdr:col>
      <xdr:colOff>85725</xdr:colOff>
      <xdr:row>755</xdr:row>
      <xdr:rowOff>333375</xdr:rowOff>
    </xdr:from>
    <xdr:to>
      <xdr:col>41</xdr:col>
      <xdr:colOff>87321</xdr:colOff>
      <xdr:row>757</xdr:row>
      <xdr:rowOff>85091</xdr:rowOff>
    </xdr:to>
    <xdr:cxnSp macro="">
      <xdr:nvCxnSpPr>
        <xdr:cNvPr id="25" name="直線コネクタ 24"/>
        <xdr:cNvCxnSpPr/>
      </xdr:nvCxnSpPr>
      <xdr:spPr>
        <a:xfrm flipH="1">
          <a:off x="8286750" y="55645050"/>
          <a:ext cx="1596" cy="45656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114300</xdr:colOff>
      <xdr:row>757</xdr:row>
      <xdr:rowOff>76200</xdr:rowOff>
    </xdr:from>
    <xdr:to>
      <xdr:col>45</xdr:col>
      <xdr:colOff>125956</xdr:colOff>
      <xdr:row>757</xdr:row>
      <xdr:rowOff>76200</xdr:rowOff>
    </xdr:to>
    <xdr:cxnSp macro="">
      <xdr:nvCxnSpPr>
        <xdr:cNvPr id="26" name="直線コネクタ 25"/>
        <xdr:cNvCxnSpPr/>
      </xdr:nvCxnSpPr>
      <xdr:spPr>
        <a:xfrm>
          <a:off x="7515225" y="56092725"/>
          <a:ext cx="161185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85725</xdr:colOff>
      <xdr:row>758</xdr:row>
      <xdr:rowOff>47625</xdr:rowOff>
    </xdr:from>
    <xdr:to>
      <xdr:col>42</xdr:col>
      <xdr:colOff>174200</xdr:colOff>
      <xdr:row>758</xdr:row>
      <xdr:rowOff>283280</xdr:rowOff>
    </xdr:to>
    <xdr:sp macro="" textlink="">
      <xdr:nvSpPr>
        <xdr:cNvPr id="27" name="正方形/長方形 26"/>
        <xdr:cNvSpPr/>
      </xdr:nvSpPr>
      <xdr:spPr>
        <a:xfrm>
          <a:off x="6486525" y="56416575"/>
          <a:ext cx="2088725" cy="235655"/>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37</xdr:col>
      <xdr:colOff>104775</xdr:colOff>
      <xdr:row>757</xdr:row>
      <xdr:rowOff>76200</xdr:rowOff>
    </xdr:from>
    <xdr:to>
      <xdr:col>37</xdr:col>
      <xdr:colOff>109268</xdr:colOff>
      <xdr:row>758</xdr:row>
      <xdr:rowOff>37871</xdr:rowOff>
    </xdr:to>
    <xdr:cxnSp macro="">
      <xdr:nvCxnSpPr>
        <xdr:cNvPr id="28" name="直線矢印コネクタ 27"/>
        <xdr:cNvCxnSpPr/>
      </xdr:nvCxnSpPr>
      <xdr:spPr>
        <a:xfrm>
          <a:off x="7505700" y="56092725"/>
          <a:ext cx="4493" cy="3140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123825</xdr:colOff>
      <xdr:row>757</xdr:row>
      <xdr:rowOff>85725</xdr:rowOff>
    </xdr:from>
    <xdr:to>
      <xdr:col>45</xdr:col>
      <xdr:colOff>128307</xdr:colOff>
      <xdr:row>758</xdr:row>
      <xdr:rowOff>39069</xdr:rowOff>
    </xdr:to>
    <xdr:cxnSp macro="">
      <xdr:nvCxnSpPr>
        <xdr:cNvPr id="29" name="直線矢印コネクタ 28"/>
        <xdr:cNvCxnSpPr/>
      </xdr:nvCxnSpPr>
      <xdr:spPr>
        <a:xfrm>
          <a:off x="9124950" y="56102250"/>
          <a:ext cx="4482" cy="30576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85725</xdr:colOff>
      <xdr:row>758</xdr:row>
      <xdr:rowOff>57150</xdr:rowOff>
    </xdr:from>
    <xdr:to>
      <xdr:col>49</xdr:col>
      <xdr:colOff>251421</xdr:colOff>
      <xdr:row>758</xdr:row>
      <xdr:rowOff>286080</xdr:rowOff>
    </xdr:to>
    <xdr:sp macro="" textlink="">
      <xdr:nvSpPr>
        <xdr:cNvPr id="30" name="正方形/長方形 29"/>
        <xdr:cNvSpPr/>
      </xdr:nvSpPr>
      <xdr:spPr>
        <a:xfrm>
          <a:off x="8286750" y="56426100"/>
          <a:ext cx="1765896" cy="228930"/>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34</xdr:col>
      <xdr:colOff>133350</xdr:colOff>
      <xdr:row>759</xdr:row>
      <xdr:rowOff>0</xdr:rowOff>
    </xdr:from>
    <xdr:to>
      <xdr:col>41</xdr:col>
      <xdr:colOff>9442</xdr:colOff>
      <xdr:row>761</xdr:row>
      <xdr:rowOff>153120</xdr:rowOff>
    </xdr:to>
    <xdr:sp macro="" textlink="">
      <xdr:nvSpPr>
        <xdr:cNvPr id="31" name="正方形/長方形 30"/>
        <xdr:cNvSpPr/>
      </xdr:nvSpPr>
      <xdr:spPr>
        <a:xfrm>
          <a:off x="6934200" y="56721375"/>
          <a:ext cx="1276267" cy="857970"/>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endParaRPr kumimoji="1" lang="en-US" altLang="ja-JP" sz="1100"/>
        </a:p>
        <a:p>
          <a:pPr algn="ctr">
            <a:lnSpc>
              <a:spcPts val="1100"/>
            </a:lnSpc>
          </a:pPr>
          <a:r>
            <a:rPr kumimoji="1" lang="ja-JP" altLang="en-US" sz="1100"/>
            <a:t>Ｃ　委員</a:t>
          </a:r>
          <a:endParaRPr kumimoji="1" lang="en-US" altLang="ja-JP" sz="1100"/>
        </a:p>
        <a:p>
          <a:pPr algn="ctr">
            <a:lnSpc>
              <a:spcPts val="1100"/>
            </a:lnSpc>
          </a:pPr>
          <a:r>
            <a:rPr kumimoji="1" lang="ja-JP" altLang="en-US" sz="1100"/>
            <a:t>０．２百万円</a:t>
          </a:r>
          <a:endParaRPr kumimoji="1" lang="en-US" altLang="ja-JP" sz="1100"/>
        </a:p>
        <a:p>
          <a:pPr algn="ctr">
            <a:lnSpc>
              <a:spcPts val="1100"/>
            </a:lnSpc>
          </a:pPr>
          <a:endParaRPr kumimoji="1" lang="en-US" altLang="ja-JP" sz="1100"/>
        </a:p>
        <a:p>
          <a:pPr algn="ctr">
            <a:lnSpc>
              <a:spcPts val="1200"/>
            </a:lnSpc>
          </a:pPr>
          <a:endParaRPr kumimoji="1" lang="ja-JP" altLang="en-US" sz="1100"/>
        </a:p>
      </xdr:txBody>
    </xdr:sp>
    <xdr:clientData/>
  </xdr:twoCellAnchor>
  <xdr:twoCellAnchor>
    <xdr:from>
      <xdr:col>42</xdr:col>
      <xdr:colOff>152400</xdr:colOff>
      <xdr:row>758</xdr:row>
      <xdr:rowOff>333375</xdr:rowOff>
    </xdr:from>
    <xdr:to>
      <xdr:col>49</xdr:col>
      <xdr:colOff>31239</xdr:colOff>
      <xdr:row>761</xdr:row>
      <xdr:rowOff>134070</xdr:rowOff>
    </xdr:to>
    <xdr:sp macro="" textlink="">
      <xdr:nvSpPr>
        <xdr:cNvPr id="32" name="正方形/長方形 31"/>
        <xdr:cNvSpPr/>
      </xdr:nvSpPr>
      <xdr:spPr>
        <a:xfrm>
          <a:off x="8553450" y="56702325"/>
          <a:ext cx="1279014" cy="857970"/>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endParaRPr kumimoji="1" lang="en-US" altLang="ja-JP" sz="1100"/>
        </a:p>
        <a:p>
          <a:pPr algn="ctr">
            <a:lnSpc>
              <a:spcPts val="1100"/>
            </a:lnSpc>
          </a:pPr>
          <a:r>
            <a:rPr kumimoji="1" lang="ja-JP" altLang="en-US" sz="1100"/>
            <a:t>Ｄ　事務費</a:t>
          </a:r>
          <a:endParaRPr kumimoji="1" lang="en-US" altLang="ja-JP" sz="1100"/>
        </a:p>
        <a:p>
          <a:pPr algn="ctr">
            <a:lnSpc>
              <a:spcPts val="1100"/>
            </a:lnSpc>
          </a:pPr>
          <a:r>
            <a:rPr kumimoji="1" lang="ja-JP" altLang="en-US" sz="1100"/>
            <a:t>３．９百万円</a:t>
          </a:r>
          <a:endParaRPr kumimoji="1" lang="en-US" altLang="ja-JP" sz="1100"/>
        </a:p>
        <a:p>
          <a:pPr algn="ctr">
            <a:lnSpc>
              <a:spcPts val="1100"/>
            </a:lnSpc>
          </a:pPr>
          <a:endParaRPr kumimoji="1" lang="en-US" altLang="ja-JP" sz="1100"/>
        </a:p>
        <a:p>
          <a:pPr algn="ctr">
            <a:lnSpc>
              <a:spcPts val="1200"/>
            </a:lnSpc>
          </a:pPr>
          <a:endParaRPr kumimoji="1" lang="ja-JP" altLang="en-US" sz="1100"/>
        </a:p>
      </xdr:txBody>
    </xdr:sp>
    <xdr:clientData/>
  </xdr:twoCellAnchor>
  <xdr:twoCellAnchor>
    <xdr:from>
      <xdr:col>10</xdr:col>
      <xdr:colOff>0</xdr:colOff>
      <xdr:row>758</xdr:row>
      <xdr:rowOff>342900</xdr:rowOff>
    </xdr:from>
    <xdr:to>
      <xdr:col>16</xdr:col>
      <xdr:colOff>78863</xdr:colOff>
      <xdr:row>761</xdr:row>
      <xdr:rowOff>135529</xdr:rowOff>
    </xdr:to>
    <xdr:sp macro="" textlink="">
      <xdr:nvSpPr>
        <xdr:cNvPr id="33" name="正方形/長方形 32"/>
        <xdr:cNvSpPr/>
      </xdr:nvSpPr>
      <xdr:spPr>
        <a:xfrm>
          <a:off x="2000250" y="56711850"/>
          <a:ext cx="1279013" cy="849904"/>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endParaRPr kumimoji="1" lang="en-US" altLang="ja-JP" sz="1100"/>
        </a:p>
        <a:p>
          <a:pPr algn="ctr">
            <a:lnSpc>
              <a:spcPts val="1100"/>
            </a:lnSpc>
          </a:pPr>
          <a:r>
            <a:rPr kumimoji="1" lang="ja-JP" altLang="en-US" sz="1100"/>
            <a:t>Ａ　委員</a:t>
          </a:r>
          <a:endParaRPr kumimoji="1" lang="en-US" altLang="ja-JP" sz="1100"/>
        </a:p>
        <a:p>
          <a:pPr algn="ctr">
            <a:lnSpc>
              <a:spcPts val="1100"/>
            </a:lnSpc>
          </a:pPr>
          <a:r>
            <a:rPr kumimoji="1" lang="ja-JP" altLang="en-US" sz="1100"/>
            <a:t>０．２百万円</a:t>
          </a:r>
          <a:endParaRPr kumimoji="1" lang="en-US" altLang="ja-JP" sz="1100"/>
        </a:p>
        <a:p>
          <a:pPr algn="ctr">
            <a:lnSpc>
              <a:spcPts val="1100"/>
            </a:lnSpc>
          </a:pPr>
          <a:endParaRPr kumimoji="1" lang="en-US" altLang="ja-JP" sz="1100"/>
        </a:p>
        <a:p>
          <a:pPr algn="ctr">
            <a:lnSpc>
              <a:spcPts val="1200"/>
            </a:lnSpc>
          </a:pPr>
          <a:endParaRPr kumimoji="1" lang="ja-JP" altLang="en-US" sz="1100"/>
        </a:p>
      </xdr:txBody>
    </xdr:sp>
    <xdr:clientData/>
  </xdr:twoCellAnchor>
  <xdr:twoCellAnchor>
    <xdr:from>
      <xdr:col>18</xdr:col>
      <xdr:colOff>57150</xdr:colOff>
      <xdr:row>758</xdr:row>
      <xdr:rowOff>342900</xdr:rowOff>
    </xdr:from>
    <xdr:to>
      <xdr:col>24</xdr:col>
      <xdr:colOff>133267</xdr:colOff>
      <xdr:row>761</xdr:row>
      <xdr:rowOff>135529</xdr:rowOff>
    </xdr:to>
    <xdr:sp macro="" textlink="">
      <xdr:nvSpPr>
        <xdr:cNvPr id="34" name="正方形/長方形 33"/>
        <xdr:cNvSpPr/>
      </xdr:nvSpPr>
      <xdr:spPr>
        <a:xfrm>
          <a:off x="3657600" y="56711850"/>
          <a:ext cx="1276267" cy="849904"/>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endParaRPr kumimoji="1" lang="en-US" altLang="ja-JP" sz="1100"/>
        </a:p>
        <a:p>
          <a:pPr algn="ctr">
            <a:lnSpc>
              <a:spcPts val="1100"/>
            </a:lnSpc>
          </a:pPr>
          <a:r>
            <a:rPr kumimoji="1" lang="ja-JP" altLang="en-US" sz="1100" b="0"/>
            <a:t>Ｂ　事務費</a:t>
          </a:r>
          <a:endParaRPr kumimoji="1" lang="en-US" altLang="ja-JP" sz="1100" b="0"/>
        </a:p>
        <a:p>
          <a:pPr algn="ctr">
            <a:lnSpc>
              <a:spcPts val="1100"/>
            </a:lnSpc>
          </a:pPr>
          <a:r>
            <a:rPr kumimoji="1" lang="ja-JP" altLang="en-US" sz="1100"/>
            <a:t>８．６百万円</a:t>
          </a:r>
          <a:endParaRPr kumimoji="1" lang="en-US" altLang="ja-JP" sz="1100"/>
        </a:p>
        <a:p>
          <a:pPr algn="ctr">
            <a:lnSpc>
              <a:spcPts val="1100"/>
            </a:lnSpc>
          </a:pPr>
          <a:endParaRPr kumimoji="1" lang="en-US" altLang="ja-JP" sz="1100"/>
        </a:p>
        <a:p>
          <a:pPr algn="ctr">
            <a:lnSpc>
              <a:spcPts val="1200"/>
            </a:lnSpc>
          </a:pPr>
          <a:endParaRPr kumimoji="1" lang="ja-JP" altLang="en-US" sz="1100"/>
        </a:p>
      </xdr:txBody>
    </xdr:sp>
    <xdr:clientData/>
  </xdr:twoCellAnchor>
  <xdr:twoCellAnchor>
    <xdr:from>
      <xdr:col>9</xdr:col>
      <xdr:colOff>47625</xdr:colOff>
      <xdr:row>761</xdr:row>
      <xdr:rowOff>228600</xdr:rowOff>
    </xdr:from>
    <xdr:to>
      <xdr:col>17</xdr:col>
      <xdr:colOff>123162</xdr:colOff>
      <xdr:row>763</xdr:row>
      <xdr:rowOff>346438</xdr:rowOff>
    </xdr:to>
    <xdr:sp macro="" textlink="">
      <xdr:nvSpPr>
        <xdr:cNvPr id="35" name="正方形/長方形 34"/>
        <xdr:cNvSpPr/>
      </xdr:nvSpPr>
      <xdr:spPr>
        <a:xfrm>
          <a:off x="1847850" y="57654825"/>
          <a:ext cx="1675737" cy="822688"/>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100"/>
            <a:t>厚生労働科学研究費補助金の評価等に関する謝金及び旅費</a:t>
          </a:r>
        </a:p>
      </xdr:txBody>
    </xdr:sp>
    <xdr:clientData/>
  </xdr:twoCellAnchor>
  <xdr:twoCellAnchor>
    <xdr:from>
      <xdr:col>16</xdr:col>
      <xdr:colOff>161925</xdr:colOff>
      <xdr:row>761</xdr:row>
      <xdr:rowOff>285750</xdr:rowOff>
    </xdr:from>
    <xdr:to>
      <xdr:col>17</xdr:col>
      <xdr:colOff>64691</xdr:colOff>
      <xdr:row>763</xdr:row>
      <xdr:rowOff>262075</xdr:rowOff>
    </xdr:to>
    <xdr:sp macro="" textlink="">
      <xdr:nvSpPr>
        <xdr:cNvPr id="37" name="右大かっこ 36"/>
        <xdr:cNvSpPr/>
      </xdr:nvSpPr>
      <xdr:spPr>
        <a:xfrm>
          <a:off x="3362325" y="57711975"/>
          <a:ext cx="102791" cy="6811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9</xdr:col>
      <xdr:colOff>133350</xdr:colOff>
      <xdr:row>761</xdr:row>
      <xdr:rowOff>285750</xdr:rowOff>
    </xdr:from>
    <xdr:to>
      <xdr:col>10</xdr:col>
      <xdr:colOff>27350</xdr:colOff>
      <xdr:row>763</xdr:row>
      <xdr:rowOff>289934</xdr:rowOff>
    </xdr:to>
    <xdr:sp macro="" textlink="">
      <xdr:nvSpPr>
        <xdr:cNvPr id="38" name="左大かっこ 37"/>
        <xdr:cNvSpPr/>
      </xdr:nvSpPr>
      <xdr:spPr>
        <a:xfrm>
          <a:off x="1933575" y="57711975"/>
          <a:ext cx="94025" cy="70903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34</xdr:col>
      <xdr:colOff>9525</xdr:colOff>
      <xdr:row>761</xdr:row>
      <xdr:rowOff>219075</xdr:rowOff>
    </xdr:from>
    <xdr:to>
      <xdr:col>42</xdr:col>
      <xdr:colOff>67132</xdr:colOff>
      <xdr:row>764</xdr:row>
      <xdr:rowOff>95695</xdr:rowOff>
    </xdr:to>
    <xdr:sp macro="" textlink="">
      <xdr:nvSpPr>
        <xdr:cNvPr id="39" name="正方形/長方形 38"/>
        <xdr:cNvSpPr/>
      </xdr:nvSpPr>
      <xdr:spPr>
        <a:xfrm>
          <a:off x="6810375" y="57645300"/>
          <a:ext cx="1657807" cy="933895"/>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100"/>
            <a:t>厚生労働科学研究費補助金の評価等に関する謝金及び旅費</a:t>
          </a:r>
        </a:p>
      </xdr:txBody>
    </xdr:sp>
    <xdr:clientData/>
  </xdr:twoCellAnchor>
  <xdr:twoCellAnchor>
    <xdr:from>
      <xdr:col>34</xdr:col>
      <xdr:colOff>85725</xdr:colOff>
      <xdr:row>761</xdr:row>
      <xdr:rowOff>333375</xdr:rowOff>
    </xdr:from>
    <xdr:to>
      <xdr:col>34</xdr:col>
      <xdr:colOff>179749</xdr:colOff>
      <xdr:row>763</xdr:row>
      <xdr:rowOff>337559</xdr:rowOff>
    </xdr:to>
    <xdr:sp macro="" textlink="">
      <xdr:nvSpPr>
        <xdr:cNvPr id="40" name="左大かっこ 39"/>
        <xdr:cNvSpPr/>
      </xdr:nvSpPr>
      <xdr:spPr>
        <a:xfrm>
          <a:off x="6886575" y="57759600"/>
          <a:ext cx="94024" cy="70903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41</xdr:col>
      <xdr:colOff>114300</xdr:colOff>
      <xdr:row>761</xdr:row>
      <xdr:rowOff>342900</xdr:rowOff>
    </xdr:from>
    <xdr:to>
      <xdr:col>42</xdr:col>
      <xdr:colOff>7541</xdr:colOff>
      <xdr:row>763</xdr:row>
      <xdr:rowOff>319225</xdr:rowOff>
    </xdr:to>
    <xdr:sp macro="" textlink="">
      <xdr:nvSpPr>
        <xdr:cNvPr id="41" name="右大かっこ 40"/>
        <xdr:cNvSpPr/>
      </xdr:nvSpPr>
      <xdr:spPr>
        <a:xfrm>
          <a:off x="8315325" y="57769125"/>
          <a:ext cx="93266" cy="6811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13</xdr:col>
      <xdr:colOff>180975</xdr:colOff>
      <xdr:row>764</xdr:row>
      <xdr:rowOff>142875</xdr:rowOff>
    </xdr:from>
    <xdr:to>
      <xdr:col>42</xdr:col>
      <xdr:colOff>195820</xdr:colOff>
      <xdr:row>764</xdr:row>
      <xdr:rowOff>168618</xdr:rowOff>
    </xdr:to>
    <xdr:cxnSp macro="">
      <xdr:nvCxnSpPr>
        <xdr:cNvPr id="42" name="直線コネクタ 41"/>
        <xdr:cNvCxnSpPr/>
      </xdr:nvCxnSpPr>
      <xdr:spPr>
        <a:xfrm flipV="1">
          <a:off x="2781300" y="58626375"/>
          <a:ext cx="5815570" cy="257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171450</xdr:colOff>
      <xdr:row>764</xdr:row>
      <xdr:rowOff>161925</xdr:rowOff>
    </xdr:from>
    <xdr:to>
      <xdr:col>13</xdr:col>
      <xdr:colOff>177389</xdr:colOff>
      <xdr:row>764</xdr:row>
      <xdr:rowOff>571581</xdr:rowOff>
    </xdr:to>
    <xdr:cxnSp macro="">
      <xdr:nvCxnSpPr>
        <xdr:cNvPr id="43" name="直線矢印コネクタ 42"/>
        <xdr:cNvCxnSpPr/>
      </xdr:nvCxnSpPr>
      <xdr:spPr>
        <a:xfrm flipH="1">
          <a:off x="2771775" y="58645425"/>
          <a:ext cx="5939" cy="4096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28575</xdr:colOff>
      <xdr:row>764</xdr:row>
      <xdr:rowOff>142875</xdr:rowOff>
    </xdr:from>
    <xdr:to>
      <xdr:col>28</xdr:col>
      <xdr:colOff>34514</xdr:colOff>
      <xdr:row>764</xdr:row>
      <xdr:rowOff>552531</xdr:rowOff>
    </xdr:to>
    <xdr:cxnSp macro="">
      <xdr:nvCxnSpPr>
        <xdr:cNvPr id="45" name="直線矢印コネクタ 44"/>
        <xdr:cNvCxnSpPr/>
      </xdr:nvCxnSpPr>
      <xdr:spPr>
        <a:xfrm flipH="1">
          <a:off x="5629275" y="58626375"/>
          <a:ext cx="5939" cy="4096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190500</xdr:colOff>
      <xdr:row>764</xdr:row>
      <xdr:rowOff>142875</xdr:rowOff>
    </xdr:from>
    <xdr:to>
      <xdr:col>42</xdr:col>
      <xdr:colOff>196439</xdr:colOff>
      <xdr:row>764</xdr:row>
      <xdr:rowOff>552531</xdr:rowOff>
    </xdr:to>
    <xdr:cxnSp macro="">
      <xdr:nvCxnSpPr>
        <xdr:cNvPr id="46" name="直線矢印コネクタ 45"/>
        <xdr:cNvCxnSpPr/>
      </xdr:nvCxnSpPr>
      <xdr:spPr>
        <a:xfrm flipH="1">
          <a:off x="8591550" y="58626375"/>
          <a:ext cx="5939" cy="4096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123825</xdr:colOff>
      <xdr:row>764</xdr:row>
      <xdr:rowOff>628650</xdr:rowOff>
    </xdr:from>
    <xdr:to>
      <xdr:col>19</xdr:col>
      <xdr:colOff>8907</xdr:colOff>
      <xdr:row>765</xdr:row>
      <xdr:rowOff>187621</xdr:rowOff>
    </xdr:to>
    <xdr:sp macro="" textlink="">
      <xdr:nvSpPr>
        <xdr:cNvPr id="47" name="正方形/長方形 46"/>
        <xdr:cNvSpPr/>
      </xdr:nvSpPr>
      <xdr:spPr>
        <a:xfrm>
          <a:off x="1724025" y="59112150"/>
          <a:ext cx="2085357" cy="225721"/>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23</xdr:col>
      <xdr:colOff>66675</xdr:colOff>
      <xdr:row>764</xdr:row>
      <xdr:rowOff>581025</xdr:rowOff>
    </xdr:from>
    <xdr:to>
      <xdr:col>34</xdr:col>
      <xdr:colOff>19666</xdr:colOff>
      <xdr:row>765</xdr:row>
      <xdr:rowOff>138395</xdr:rowOff>
    </xdr:to>
    <xdr:sp macro="" textlink="">
      <xdr:nvSpPr>
        <xdr:cNvPr id="48" name="正方形/長方形 47"/>
        <xdr:cNvSpPr/>
      </xdr:nvSpPr>
      <xdr:spPr>
        <a:xfrm>
          <a:off x="4667250" y="59064525"/>
          <a:ext cx="2153266" cy="224120"/>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38</xdr:col>
      <xdr:colOff>47625</xdr:colOff>
      <xdr:row>764</xdr:row>
      <xdr:rowOff>561975</xdr:rowOff>
    </xdr:from>
    <xdr:to>
      <xdr:col>49</xdr:col>
      <xdr:colOff>3362</xdr:colOff>
      <xdr:row>765</xdr:row>
      <xdr:rowOff>119345</xdr:rowOff>
    </xdr:to>
    <xdr:sp macro="" textlink="">
      <xdr:nvSpPr>
        <xdr:cNvPr id="49" name="正方形/長方形 48"/>
        <xdr:cNvSpPr/>
      </xdr:nvSpPr>
      <xdr:spPr>
        <a:xfrm>
          <a:off x="7648575" y="59045475"/>
          <a:ext cx="2156012" cy="224120"/>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10</xdr:col>
      <xdr:colOff>123825</xdr:colOff>
      <xdr:row>765</xdr:row>
      <xdr:rowOff>209550</xdr:rowOff>
    </xdr:from>
    <xdr:to>
      <xdr:col>16</xdr:col>
      <xdr:colOff>199319</xdr:colOff>
      <xdr:row>766</xdr:row>
      <xdr:rowOff>371009</xdr:rowOff>
    </xdr:to>
    <xdr:sp macro="" textlink="">
      <xdr:nvSpPr>
        <xdr:cNvPr id="50" name="正方形/長方形 49"/>
        <xdr:cNvSpPr/>
      </xdr:nvSpPr>
      <xdr:spPr>
        <a:xfrm>
          <a:off x="2124075" y="59359800"/>
          <a:ext cx="1275644" cy="828209"/>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endParaRPr kumimoji="1" lang="en-US" altLang="ja-JP" sz="1100"/>
        </a:p>
        <a:p>
          <a:pPr algn="ctr">
            <a:lnSpc>
              <a:spcPts val="1100"/>
            </a:lnSpc>
          </a:pPr>
          <a:r>
            <a:rPr kumimoji="1" lang="ja-JP" altLang="en-US" sz="1100"/>
            <a:t>Ｅ　委員</a:t>
          </a:r>
          <a:endParaRPr kumimoji="1" lang="en-US" altLang="ja-JP" sz="1100"/>
        </a:p>
        <a:p>
          <a:pPr algn="ctr">
            <a:lnSpc>
              <a:spcPts val="1100"/>
            </a:lnSpc>
          </a:pPr>
          <a:r>
            <a:rPr kumimoji="1" lang="ja-JP" altLang="en-US" sz="1100"/>
            <a:t>１．７百万円</a:t>
          </a:r>
          <a:endParaRPr kumimoji="1" lang="en-US" altLang="ja-JP" sz="1100"/>
        </a:p>
        <a:p>
          <a:pPr algn="ctr">
            <a:lnSpc>
              <a:spcPts val="1100"/>
            </a:lnSpc>
          </a:pPr>
          <a:endParaRPr kumimoji="1" lang="en-US" altLang="ja-JP" sz="1100"/>
        </a:p>
        <a:p>
          <a:pPr algn="ctr">
            <a:lnSpc>
              <a:spcPts val="1200"/>
            </a:lnSpc>
          </a:pPr>
          <a:endParaRPr kumimoji="1" lang="ja-JP" altLang="en-US" sz="1100"/>
        </a:p>
      </xdr:txBody>
    </xdr:sp>
    <xdr:clientData/>
  </xdr:twoCellAnchor>
  <xdr:twoCellAnchor>
    <xdr:from>
      <xdr:col>23</xdr:col>
      <xdr:colOff>142875</xdr:colOff>
      <xdr:row>765</xdr:row>
      <xdr:rowOff>209550</xdr:rowOff>
    </xdr:from>
    <xdr:to>
      <xdr:col>34</xdr:col>
      <xdr:colOff>23341</xdr:colOff>
      <xdr:row>766</xdr:row>
      <xdr:rowOff>289530</xdr:rowOff>
    </xdr:to>
    <xdr:sp macro="" textlink="">
      <xdr:nvSpPr>
        <xdr:cNvPr id="51" name="正方形/長方形 50"/>
        <xdr:cNvSpPr/>
      </xdr:nvSpPr>
      <xdr:spPr>
        <a:xfrm>
          <a:off x="4743450" y="59359800"/>
          <a:ext cx="2080741" cy="746730"/>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endParaRPr kumimoji="1" lang="en-US" altLang="ja-JP" sz="1100"/>
        </a:p>
        <a:p>
          <a:pPr algn="ctr">
            <a:lnSpc>
              <a:spcPts val="1100"/>
            </a:lnSpc>
          </a:pPr>
          <a:r>
            <a:rPr kumimoji="1" lang="ja-JP" altLang="en-US" sz="1100"/>
            <a:t>Ｆ　デザインオフィス　ＣＯｒＳ　深山ススム</a:t>
          </a:r>
          <a:endParaRPr kumimoji="1" lang="en-US" altLang="ja-JP" sz="1100"/>
        </a:p>
        <a:p>
          <a:pPr algn="ctr">
            <a:lnSpc>
              <a:spcPts val="1100"/>
            </a:lnSpc>
          </a:pPr>
          <a:r>
            <a:rPr kumimoji="1" lang="ja-JP" altLang="en-US" sz="1100"/>
            <a:t>１．０百万円</a:t>
          </a:r>
          <a:endParaRPr kumimoji="1" lang="en-US" altLang="ja-JP" sz="1100"/>
        </a:p>
        <a:p>
          <a:pPr algn="ctr">
            <a:lnSpc>
              <a:spcPts val="1100"/>
            </a:lnSpc>
          </a:pPr>
          <a:endParaRPr kumimoji="1" lang="en-US" altLang="ja-JP" sz="1100"/>
        </a:p>
        <a:p>
          <a:pPr algn="ctr">
            <a:lnSpc>
              <a:spcPts val="1200"/>
            </a:lnSpc>
          </a:pPr>
          <a:endParaRPr kumimoji="1" lang="ja-JP" altLang="en-US" sz="1100"/>
        </a:p>
      </xdr:txBody>
    </xdr:sp>
    <xdr:clientData/>
  </xdr:twoCellAnchor>
  <xdr:twoCellAnchor>
    <xdr:from>
      <xdr:col>38</xdr:col>
      <xdr:colOff>171450</xdr:colOff>
      <xdr:row>765</xdr:row>
      <xdr:rowOff>123825</xdr:rowOff>
    </xdr:from>
    <xdr:to>
      <xdr:col>48</xdr:col>
      <xdr:colOff>138843</xdr:colOff>
      <xdr:row>766</xdr:row>
      <xdr:rowOff>374736</xdr:rowOff>
    </xdr:to>
    <xdr:sp macro="" textlink="">
      <xdr:nvSpPr>
        <xdr:cNvPr id="52" name="正方形/長方形 51"/>
        <xdr:cNvSpPr/>
      </xdr:nvSpPr>
      <xdr:spPr>
        <a:xfrm>
          <a:off x="7772400" y="59274075"/>
          <a:ext cx="1967643" cy="917661"/>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endParaRPr kumimoji="1" lang="en-US" altLang="ja-JP" sz="1100"/>
        </a:p>
        <a:p>
          <a:pPr algn="ctr">
            <a:lnSpc>
              <a:spcPts val="1100"/>
            </a:lnSpc>
          </a:pPr>
          <a:r>
            <a:rPr kumimoji="1" lang="en-US" altLang="ja-JP" sz="1100"/>
            <a:t>G</a:t>
          </a:r>
          <a:r>
            <a:rPr kumimoji="1" lang="ja-JP" altLang="en-US" sz="1100"/>
            <a:t>　（株）ビッグツリーテクノロジー＆コンサルティング</a:t>
          </a:r>
          <a:endParaRPr kumimoji="1" lang="en-US" altLang="ja-JP" sz="1100"/>
        </a:p>
        <a:p>
          <a:pPr algn="ctr">
            <a:lnSpc>
              <a:spcPts val="1100"/>
            </a:lnSpc>
          </a:pPr>
          <a:r>
            <a:rPr kumimoji="1" lang="ja-JP" altLang="en-US" sz="1100"/>
            <a:t>１０５．６百万円</a:t>
          </a:r>
          <a:endParaRPr kumimoji="1" lang="en-US" altLang="ja-JP" sz="1100"/>
        </a:p>
        <a:p>
          <a:pPr algn="ctr">
            <a:lnSpc>
              <a:spcPts val="1100"/>
            </a:lnSpc>
          </a:pPr>
          <a:endParaRPr kumimoji="1" lang="en-US" altLang="ja-JP" sz="1100"/>
        </a:p>
        <a:p>
          <a:pPr algn="ctr">
            <a:lnSpc>
              <a:spcPts val="1200"/>
            </a:lnSpc>
          </a:pPr>
          <a:endParaRPr kumimoji="1" lang="ja-JP" altLang="en-US" sz="1100"/>
        </a:p>
      </xdr:txBody>
    </xdr:sp>
    <xdr:clientData/>
  </xdr:twoCellAnchor>
  <xdr:twoCellAnchor>
    <xdr:from>
      <xdr:col>9</xdr:col>
      <xdr:colOff>161925</xdr:colOff>
      <xdr:row>766</xdr:row>
      <xdr:rowOff>504825</xdr:rowOff>
    </xdr:from>
    <xdr:to>
      <xdr:col>18</xdr:col>
      <xdr:colOff>57094</xdr:colOff>
      <xdr:row>770</xdr:row>
      <xdr:rowOff>54321</xdr:rowOff>
    </xdr:to>
    <xdr:sp macro="" textlink="">
      <xdr:nvSpPr>
        <xdr:cNvPr id="53" name="正方形/長方形 52"/>
        <xdr:cNvSpPr/>
      </xdr:nvSpPr>
      <xdr:spPr>
        <a:xfrm>
          <a:off x="1962150" y="60321825"/>
          <a:ext cx="1695394" cy="1263996"/>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100"/>
            <a:t>厚生労働科学研究費補助金等の評価及び</a:t>
          </a:r>
          <a:r>
            <a:rPr kumimoji="1" lang="ja-JP" altLang="ja-JP" sz="1100">
              <a:solidFill>
                <a:schemeClr val="dk1"/>
              </a:solidFill>
              <a:effectLst/>
              <a:latin typeface="+mn-lt"/>
              <a:ea typeface="+mn-ea"/>
              <a:cs typeface="+mn-cs"/>
            </a:rPr>
            <a:t>「保健医療分野ＡＩ開発加速コンソーシアム」</a:t>
          </a:r>
          <a:r>
            <a:rPr kumimoji="1" lang="ja-JP" altLang="en-US" sz="1100"/>
            <a:t>に関する謝金及び旅費</a:t>
          </a:r>
        </a:p>
      </xdr:txBody>
    </xdr:sp>
    <xdr:clientData/>
  </xdr:twoCellAnchor>
  <xdr:twoCellAnchor>
    <xdr:from>
      <xdr:col>9</xdr:col>
      <xdr:colOff>171450</xdr:colOff>
      <xdr:row>766</xdr:row>
      <xdr:rowOff>638175</xdr:rowOff>
    </xdr:from>
    <xdr:to>
      <xdr:col>10</xdr:col>
      <xdr:colOff>78322</xdr:colOff>
      <xdr:row>769</xdr:row>
      <xdr:rowOff>358173</xdr:rowOff>
    </xdr:to>
    <xdr:sp macro="" textlink="">
      <xdr:nvSpPr>
        <xdr:cNvPr id="55" name="左大かっこ 54"/>
        <xdr:cNvSpPr/>
      </xdr:nvSpPr>
      <xdr:spPr>
        <a:xfrm>
          <a:off x="1971675" y="60455175"/>
          <a:ext cx="106897" cy="98682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17</xdr:col>
      <xdr:colOff>152400</xdr:colOff>
      <xdr:row>766</xdr:row>
      <xdr:rowOff>609600</xdr:rowOff>
    </xdr:from>
    <xdr:to>
      <xdr:col>18</xdr:col>
      <xdr:colOff>52602</xdr:colOff>
      <xdr:row>769</xdr:row>
      <xdr:rowOff>368214</xdr:rowOff>
    </xdr:to>
    <xdr:sp macro="" textlink="">
      <xdr:nvSpPr>
        <xdr:cNvPr id="56" name="右大かっこ 55"/>
        <xdr:cNvSpPr/>
      </xdr:nvSpPr>
      <xdr:spPr>
        <a:xfrm>
          <a:off x="3552825" y="59407425"/>
          <a:ext cx="100227" cy="102543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23</xdr:col>
      <xdr:colOff>152400</xdr:colOff>
      <xdr:row>766</xdr:row>
      <xdr:rowOff>590550</xdr:rowOff>
    </xdr:from>
    <xdr:to>
      <xdr:col>34</xdr:col>
      <xdr:colOff>36358</xdr:colOff>
      <xdr:row>768</xdr:row>
      <xdr:rowOff>167119</xdr:rowOff>
    </xdr:to>
    <xdr:sp macro="" textlink="">
      <xdr:nvSpPr>
        <xdr:cNvPr id="57" name="正方形/長方形 56"/>
        <xdr:cNvSpPr/>
      </xdr:nvSpPr>
      <xdr:spPr>
        <a:xfrm>
          <a:off x="4752975" y="60407550"/>
          <a:ext cx="2084233" cy="614794"/>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パンフレットのデザイン業務　　　　</a:t>
          </a:r>
        </a:p>
      </xdr:txBody>
    </xdr:sp>
    <xdr:clientData/>
  </xdr:twoCellAnchor>
  <xdr:twoCellAnchor>
    <xdr:from>
      <xdr:col>24</xdr:col>
      <xdr:colOff>0</xdr:colOff>
      <xdr:row>766</xdr:row>
      <xdr:rowOff>609600</xdr:rowOff>
    </xdr:from>
    <xdr:to>
      <xdr:col>24</xdr:col>
      <xdr:colOff>154459</xdr:colOff>
      <xdr:row>768</xdr:row>
      <xdr:rowOff>206887</xdr:rowOff>
    </xdr:to>
    <xdr:sp macro="" textlink="">
      <xdr:nvSpPr>
        <xdr:cNvPr id="58" name="左大かっこ 57"/>
        <xdr:cNvSpPr/>
      </xdr:nvSpPr>
      <xdr:spPr>
        <a:xfrm>
          <a:off x="4800600" y="60426600"/>
          <a:ext cx="154459" cy="63551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171450</xdr:colOff>
      <xdr:row>766</xdr:row>
      <xdr:rowOff>619125</xdr:rowOff>
    </xdr:from>
    <xdr:to>
      <xdr:col>34</xdr:col>
      <xdr:colOff>58779</xdr:colOff>
      <xdr:row>768</xdr:row>
      <xdr:rowOff>190671</xdr:rowOff>
    </xdr:to>
    <xdr:sp macro="" textlink="">
      <xdr:nvSpPr>
        <xdr:cNvPr id="59" name="右大かっこ 58"/>
        <xdr:cNvSpPr/>
      </xdr:nvSpPr>
      <xdr:spPr>
        <a:xfrm>
          <a:off x="6772275" y="60436125"/>
          <a:ext cx="87354" cy="609771"/>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38</xdr:col>
      <xdr:colOff>114300</xdr:colOff>
      <xdr:row>766</xdr:row>
      <xdr:rowOff>523875</xdr:rowOff>
    </xdr:from>
    <xdr:to>
      <xdr:col>48</xdr:col>
      <xdr:colOff>198283</xdr:colOff>
      <xdr:row>769</xdr:row>
      <xdr:rowOff>333975</xdr:rowOff>
    </xdr:to>
    <xdr:sp macro="" textlink="">
      <xdr:nvSpPr>
        <xdr:cNvPr id="60" name="正方形/長方形 59"/>
        <xdr:cNvSpPr/>
      </xdr:nvSpPr>
      <xdr:spPr>
        <a:xfrm>
          <a:off x="7715250" y="60340875"/>
          <a:ext cx="2084233" cy="1076925"/>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AI</a:t>
          </a:r>
          <a:r>
            <a:rPr kumimoji="1" lang="ja-JP" altLang="en-US" sz="1100"/>
            <a:t>開発基盤をクラウドで研究者や民間等に提供するサービスの設計・開発に係る調査研究一式　　　　</a:t>
          </a:r>
        </a:p>
      </xdr:txBody>
    </xdr:sp>
    <xdr:clientData/>
  </xdr:twoCellAnchor>
  <xdr:twoCellAnchor>
    <xdr:from>
      <xdr:col>38</xdr:col>
      <xdr:colOff>114300</xdr:colOff>
      <xdr:row>767</xdr:row>
      <xdr:rowOff>9525</xdr:rowOff>
    </xdr:from>
    <xdr:to>
      <xdr:col>39</xdr:col>
      <xdr:colOff>42991</xdr:colOff>
      <xdr:row>769</xdr:row>
      <xdr:rowOff>238038</xdr:rowOff>
    </xdr:to>
    <xdr:sp macro="" textlink="">
      <xdr:nvSpPr>
        <xdr:cNvPr id="61" name="左大かっこ 60"/>
        <xdr:cNvSpPr/>
      </xdr:nvSpPr>
      <xdr:spPr>
        <a:xfrm>
          <a:off x="7715250" y="60493275"/>
          <a:ext cx="128716" cy="82858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48</xdr:col>
      <xdr:colOff>95250</xdr:colOff>
      <xdr:row>766</xdr:row>
      <xdr:rowOff>657225</xdr:rowOff>
    </xdr:from>
    <xdr:to>
      <xdr:col>49</xdr:col>
      <xdr:colOff>27287</xdr:colOff>
      <xdr:row>769</xdr:row>
      <xdr:rowOff>257603</xdr:rowOff>
    </xdr:to>
    <xdr:sp macro="" textlink="">
      <xdr:nvSpPr>
        <xdr:cNvPr id="62" name="右大かっこ 61"/>
        <xdr:cNvSpPr/>
      </xdr:nvSpPr>
      <xdr:spPr>
        <a:xfrm>
          <a:off x="9696450" y="60474225"/>
          <a:ext cx="132062" cy="86720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46</xdr:col>
      <xdr:colOff>38100</xdr:colOff>
      <xdr:row>30</xdr:row>
      <xdr:rowOff>9525</xdr:rowOff>
    </xdr:from>
    <xdr:to>
      <xdr:col>47</xdr:col>
      <xdr:colOff>190500</xdr:colOff>
      <xdr:row>31</xdr:row>
      <xdr:rowOff>0</xdr:rowOff>
    </xdr:to>
    <xdr:sp macro="" textlink="">
      <xdr:nvSpPr>
        <xdr:cNvPr id="23" name="テキスト ボックス 22"/>
        <xdr:cNvSpPr txBox="1"/>
      </xdr:nvSpPr>
      <xdr:spPr>
        <a:xfrm>
          <a:off x="9239250" y="11344275"/>
          <a:ext cx="352425"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47625</xdr:colOff>
      <xdr:row>32</xdr:row>
      <xdr:rowOff>152400</xdr:rowOff>
    </xdr:from>
    <xdr:to>
      <xdr:col>49</xdr:col>
      <xdr:colOff>447675</xdr:colOff>
      <xdr:row>32</xdr:row>
      <xdr:rowOff>400050</xdr:rowOff>
    </xdr:to>
    <xdr:sp macro="" textlink="">
      <xdr:nvSpPr>
        <xdr:cNvPr id="36" name="テキスト ボックス 35"/>
        <xdr:cNvSpPr txBox="1"/>
      </xdr:nvSpPr>
      <xdr:spPr>
        <a:xfrm>
          <a:off x="9248775" y="12239625"/>
          <a:ext cx="100012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8" zoomScaleNormal="75" zoomScaleSheetLayoutView="100" zoomScalePageLayoutView="85" workbookViewId="0">
      <selection activeCell="AB30" sqref="AB30:AD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402</v>
      </c>
      <c r="AJ2" s="940" t="s">
        <v>708</v>
      </c>
      <c r="AK2" s="940"/>
      <c r="AL2" s="940"/>
      <c r="AM2" s="940"/>
      <c r="AN2" s="98" t="s">
        <v>402</v>
      </c>
      <c r="AO2" s="940">
        <v>20</v>
      </c>
      <c r="AP2" s="940"/>
      <c r="AQ2" s="940"/>
      <c r="AR2" s="99" t="s">
        <v>707</v>
      </c>
      <c r="AS2" s="946">
        <v>1008</v>
      </c>
      <c r="AT2" s="946"/>
      <c r="AU2" s="946"/>
      <c r="AV2" s="98" t="str">
        <f>IF(AW2="","","-")</f>
        <v/>
      </c>
      <c r="AW2" s="906"/>
      <c r="AX2" s="906"/>
    </row>
    <row r="3" spans="1:50" ht="21" customHeight="1" thickBot="1" x14ac:dyDescent="0.2">
      <c r="A3" s="862" t="s">
        <v>700</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710</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709</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488</v>
      </c>
      <c r="H5" s="835"/>
      <c r="I5" s="835"/>
      <c r="J5" s="835"/>
      <c r="K5" s="835"/>
      <c r="L5" s="835"/>
      <c r="M5" s="836" t="s">
        <v>66</v>
      </c>
      <c r="N5" s="837"/>
      <c r="O5" s="837"/>
      <c r="P5" s="837"/>
      <c r="Q5" s="837"/>
      <c r="R5" s="838"/>
      <c r="S5" s="839" t="s">
        <v>70</v>
      </c>
      <c r="T5" s="835"/>
      <c r="U5" s="835"/>
      <c r="V5" s="835"/>
      <c r="W5" s="835"/>
      <c r="X5" s="840"/>
      <c r="Y5" s="696" t="s">
        <v>3</v>
      </c>
      <c r="Z5" s="542"/>
      <c r="AA5" s="542"/>
      <c r="AB5" s="542"/>
      <c r="AC5" s="542"/>
      <c r="AD5" s="543"/>
      <c r="AE5" s="697" t="s">
        <v>712</v>
      </c>
      <c r="AF5" s="697"/>
      <c r="AG5" s="697"/>
      <c r="AH5" s="697"/>
      <c r="AI5" s="697"/>
      <c r="AJ5" s="697"/>
      <c r="AK5" s="697"/>
      <c r="AL5" s="697"/>
      <c r="AM5" s="697"/>
      <c r="AN5" s="697"/>
      <c r="AO5" s="697"/>
      <c r="AP5" s="698"/>
      <c r="AQ5" s="699" t="s">
        <v>713</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78.75" customHeight="1" x14ac:dyDescent="0.15">
      <c r="A7" s="494" t="s">
        <v>22</v>
      </c>
      <c r="B7" s="495"/>
      <c r="C7" s="495"/>
      <c r="D7" s="495"/>
      <c r="E7" s="495"/>
      <c r="F7" s="496"/>
      <c r="G7" s="497" t="s">
        <v>715</v>
      </c>
      <c r="H7" s="498"/>
      <c r="I7" s="498"/>
      <c r="J7" s="498"/>
      <c r="K7" s="498"/>
      <c r="L7" s="498"/>
      <c r="M7" s="498"/>
      <c r="N7" s="498"/>
      <c r="O7" s="498"/>
      <c r="P7" s="498"/>
      <c r="Q7" s="498"/>
      <c r="R7" s="498"/>
      <c r="S7" s="498"/>
      <c r="T7" s="498"/>
      <c r="U7" s="498"/>
      <c r="V7" s="498"/>
      <c r="W7" s="498"/>
      <c r="X7" s="499"/>
      <c r="Y7" s="918" t="s">
        <v>385</v>
      </c>
      <c r="Z7" s="439"/>
      <c r="AA7" s="439"/>
      <c r="AB7" s="439"/>
      <c r="AC7" s="439"/>
      <c r="AD7" s="919"/>
      <c r="AE7" s="907" t="s">
        <v>716</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科学技術・イノベーション</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717</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718</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386</v>
      </c>
      <c r="Q12" s="441"/>
      <c r="R12" s="441"/>
      <c r="S12" s="441"/>
      <c r="T12" s="441"/>
      <c r="U12" s="441"/>
      <c r="V12" s="442"/>
      <c r="W12" s="446" t="s">
        <v>408</v>
      </c>
      <c r="X12" s="441"/>
      <c r="Y12" s="441"/>
      <c r="Z12" s="441"/>
      <c r="AA12" s="441"/>
      <c r="AB12" s="441"/>
      <c r="AC12" s="442"/>
      <c r="AD12" s="446" t="s">
        <v>697</v>
      </c>
      <c r="AE12" s="441"/>
      <c r="AF12" s="441"/>
      <c r="AG12" s="441"/>
      <c r="AH12" s="441"/>
      <c r="AI12" s="441"/>
      <c r="AJ12" s="442"/>
      <c r="AK12" s="446" t="s">
        <v>701</v>
      </c>
      <c r="AL12" s="441"/>
      <c r="AM12" s="441"/>
      <c r="AN12" s="441"/>
      <c r="AO12" s="441"/>
      <c r="AP12" s="441"/>
      <c r="AQ12" s="442"/>
      <c r="AR12" s="446" t="s">
        <v>702</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142</v>
      </c>
      <c r="Q13" s="656"/>
      <c r="R13" s="656"/>
      <c r="S13" s="656"/>
      <c r="T13" s="656"/>
      <c r="U13" s="656"/>
      <c r="V13" s="657"/>
      <c r="W13" s="655">
        <v>132</v>
      </c>
      <c r="X13" s="656"/>
      <c r="Y13" s="656"/>
      <c r="Z13" s="656"/>
      <c r="AA13" s="656"/>
      <c r="AB13" s="656"/>
      <c r="AC13" s="657"/>
      <c r="AD13" s="655">
        <v>126</v>
      </c>
      <c r="AE13" s="656"/>
      <c r="AF13" s="656"/>
      <c r="AG13" s="656"/>
      <c r="AH13" s="656"/>
      <c r="AI13" s="656"/>
      <c r="AJ13" s="657"/>
      <c r="AK13" s="655">
        <v>124</v>
      </c>
      <c r="AL13" s="656"/>
      <c r="AM13" s="656"/>
      <c r="AN13" s="656"/>
      <c r="AO13" s="656"/>
      <c r="AP13" s="656"/>
      <c r="AQ13" s="657"/>
      <c r="AR13" s="915">
        <v>57</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720</v>
      </c>
      <c r="Q14" s="656"/>
      <c r="R14" s="656"/>
      <c r="S14" s="656"/>
      <c r="T14" s="656"/>
      <c r="U14" s="656"/>
      <c r="V14" s="657"/>
      <c r="W14" s="655" t="s">
        <v>720</v>
      </c>
      <c r="X14" s="656"/>
      <c r="Y14" s="656"/>
      <c r="Z14" s="656"/>
      <c r="AA14" s="656"/>
      <c r="AB14" s="656"/>
      <c r="AC14" s="657"/>
      <c r="AD14" s="655" t="s">
        <v>720</v>
      </c>
      <c r="AE14" s="656"/>
      <c r="AF14" s="656"/>
      <c r="AG14" s="656"/>
      <c r="AH14" s="656"/>
      <c r="AI14" s="656"/>
      <c r="AJ14" s="657"/>
      <c r="AK14" s="655" t="s">
        <v>720</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720</v>
      </c>
      <c r="Q15" s="656"/>
      <c r="R15" s="656"/>
      <c r="S15" s="656"/>
      <c r="T15" s="656"/>
      <c r="U15" s="656"/>
      <c r="V15" s="657"/>
      <c r="W15" s="655">
        <v>71</v>
      </c>
      <c r="X15" s="656"/>
      <c r="Y15" s="656"/>
      <c r="Z15" s="656"/>
      <c r="AA15" s="656"/>
      <c r="AB15" s="656"/>
      <c r="AC15" s="657"/>
      <c r="AD15" s="655">
        <v>69</v>
      </c>
      <c r="AE15" s="656"/>
      <c r="AF15" s="656"/>
      <c r="AG15" s="656"/>
      <c r="AH15" s="656"/>
      <c r="AI15" s="656"/>
      <c r="AJ15" s="657"/>
      <c r="AK15" s="655" t="s">
        <v>720</v>
      </c>
      <c r="AL15" s="656"/>
      <c r="AM15" s="656"/>
      <c r="AN15" s="656"/>
      <c r="AO15" s="656"/>
      <c r="AP15" s="656"/>
      <c r="AQ15" s="657"/>
      <c r="AR15" s="655" t="s">
        <v>720</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v>-71</v>
      </c>
      <c r="Q16" s="656"/>
      <c r="R16" s="656"/>
      <c r="S16" s="656"/>
      <c r="T16" s="656"/>
      <c r="U16" s="656"/>
      <c r="V16" s="657"/>
      <c r="W16" s="655">
        <v>-69</v>
      </c>
      <c r="X16" s="656"/>
      <c r="Y16" s="656"/>
      <c r="Z16" s="656"/>
      <c r="AA16" s="656"/>
      <c r="AB16" s="656"/>
      <c r="AC16" s="657"/>
      <c r="AD16" s="655" t="s">
        <v>720</v>
      </c>
      <c r="AE16" s="656"/>
      <c r="AF16" s="656"/>
      <c r="AG16" s="656"/>
      <c r="AH16" s="656"/>
      <c r="AI16" s="656"/>
      <c r="AJ16" s="657"/>
      <c r="AK16" s="655" t="s">
        <v>720</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720</v>
      </c>
      <c r="Q17" s="656"/>
      <c r="R17" s="656"/>
      <c r="S17" s="656"/>
      <c r="T17" s="656"/>
      <c r="U17" s="656"/>
      <c r="V17" s="657"/>
      <c r="W17" s="655" t="s">
        <v>720</v>
      </c>
      <c r="X17" s="656"/>
      <c r="Y17" s="656"/>
      <c r="Z17" s="656"/>
      <c r="AA17" s="656"/>
      <c r="AB17" s="656"/>
      <c r="AC17" s="657"/>
      <c r="AD17" s="655" t="s">
        <v>720</v>
      </c>
      <c r="AE17" s="656"/>
      <c r="AF17" s="656"/>
      <c r="AG17" s="656"/>
      <c r="AH17" s="656"/>
      <c r="AI17" s="656"/>
      <c r="AJ17" s="657"/>
      <c r="AK17" s="655" t="s">
        <v>720</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71</v>
      </c>
      <c r="Q18" s="874"/>
      <c r="R18" s="874"/>
      <c r="S18" s="874"/>
      <c r="T18" s="874"/>
      <c r="U18" s="874"/>
      <c r="V18" s="875"/>
      <c r="W18" s="873">
        <f>SUM(W13:AC17)</f>
        <v>134</v>
      </c>
      <c r="X18" s="874"/>
      <c r="Y18" s="874"/>
      <c r="Z18" s="874"/>
      <c r="AA18" s="874"/>
      <c r="AB18" s="874"/>
      <c r="AC18" s="875"/>
      <c r="AD18" s="873">
        <f>SUM(AD13:AJ17)</f>
        <v>195</v>
      </c>
      <c r="AE18" s="874"/>
      <c r="AF18" s="874"/>
      <c r="AG18" s="874"/>
      <c r="AH18" s="874"/>
      <c r="AI18" s="874"/>
      <c r="AJ18" s="875"/>
      <c r="AK18" s="873">
        <f>SUM(AK13:AQ17)</f>
        <v>124</v>
      </c>
      <c r="AL18" s="874"/>
      <c r="AM18" s="874"/>
      <c r="AN18" s="874"/>
      <c r="AO18" s="874"/>
      <c r="AP18" s="874"/>
      <c r="AQ18" s="875"/>
      <c r="AR18" s="873">
        <f>SUM(AR13:AX17)</f>
        <v>57</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46</v>
      </c>
      <c r="Q19" s="656"/>
      <c r="R19" s="656"/>
      <c r="S19" s="656"/>
      <c r="T19" s="656"/>
      <c r="U19" s="656"/>
      <c r="V19" s="657"/>
      <c r="W19" s="655">
        <v>105</v>
      </c>
      <c r="X19" s="656"/>
      <c r="Y19" s="656"/>
      <c r="Z19" s="656"/>
      <c r="AA19" s="656"/>
      <c r="AB19" s="656"/>
      <c r="AC19" s="657"/>
      <c r="AD19" s="655">
        <v>146</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0.647887323943662</v>
      </c>
      <c r="Q20" s="316"/>
      <c r="R20" s="316"/>
      <c r="S20" s="316"/>
      <c r="T20" s="316"/>
      <c r="U20" s="316"/>
      <c r="V20" s="316"/>
      <c r="W20" s="316">
        <f t="shared" ref="W20" si="0">IF(W18=0, "-", SUM(W19)/W18)</f>
        <v>0.78358208955223885</v>
      </c>
      <c r="X20" s="316"/>
      <c r="Y20" s="316"/>
      <c r="Z20" s="316"/>
      <c r="AA20" s="316"/>
      <c r="AB20" s="316"/>
      <c r="AC20" s="316"/>
      <c r="AD20" s="316">
        <f t="shared" ref="AD20" si="1">IF(AD18=0, "-", SUM(AD19)/AD18)</f>
        <v>0.74871794871794872</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349</v>
      </c>
      <c r="H21" s="315"/>
      <c r="I21" s="315"/>
      <c r="J21" s="315"/>
      <c r="K21" s="315"/>
      <c r="L21" s="315"/>
      <c r="M21" s="315"/>
      <c r="N21" s="315"/>
      <c r="O21" s="315"/>
      <c r="P21" s="316">
        <f>IF(P19=0, "-", SUM(P19)/SUM(P13,P14))</f>
        <v>0.323943661971831</v>
      </c>
      <c r="Q21" s="316"/>
      <c r="R21" s="316"/>
      <c r="S21" s="316"/>
      <c r="T21" s="316"/>
      <c r="U21" s="316"/>
      <c r="V21" s="316"/>
      <c r="W21" s="316">
        <f t="shared" ref="W21" si="2">IF(W19=0, "-", SUM(W19)/SUM(W13,W14))</f>
        <v>0.79545454545454541</v>
      </c>
      <c r="X21" s="316"/>
      <c r="Y21" s="316"/>
      <c r="Z21" s="316"/>
      <c r="AA21" s="316"/>
      <c r="AB21" s="316"/>
      <c r="AC21" s="316"/>
      <c r="AD21" s="316">
        <f t="shared" ref="AD21" si="3">IF(AD19=0, "-", SUM(AD19)/SUM(AD13,AD14))</f>
        <v>1.1587301587301588</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705</v>
      </c>
      <c r="B22" s="969"/>
      <c r="C22" s="969"/>
      <c r="D22" s="969"/>
      <c r="E22" s="969"/>
      <c r="F22" s="970"/>
      <c r="G22" s="964" t="s">
        <v>328</v>
      </c>
      <c r="H22" s="222"/>
      <c r="I22" s="222"/>
      <c r="J22" s="222"/>
      <c r="K22" s="222"/>
      <c r="L22" s="222"/>
      <c r="M22" s="222"/>
      <c r="N22" s="222"/>
      <c r="O22" s="223"/>
      <c r="P22" s="929" t="s">
        <v>703</v>
      </c>
      <c r="Q22" s="222"/>
      <c r="R22" s="222"/>
      <c r="S22" s="222"/>
      <c r="T22" s="222"/>
      <c r="U22" s="222"/>
      <c r="V22" s="223"/>
      <c r="W22" s="929" t="s">
        <v>704</v>
      </c>
      <c r="X22" s="222"/>
      <c r="Y22" s="222"/>
      <c r="Z22" s="222"/>
      <c r="AA22" s="222"/>
      <c r="AB22" s="222"/>
      <c r="AC22" s="223"/>
      <c r="AD22" s="929" t="s">
        <v>327</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721</v>
      </c>
      <c r="H23" s="966"/>
      <c r="I23" s="966"/>
      <c r="J23" s="966"/>
      <c r="K23" s="966"/>
      <c r="L23" s="966"/>
      <c r="M23" s="966"/>
      <c r="N23" s="966"/>
      <c r="O23" s="967"/>
      <c r="P23" s="915">
        <v>74</v>
      </c>
      <c r="Q23" s="916"/>
      <c r="R23" s="916"/>
      <c r="S23" s="916"/>
      <c r="T23" s="916"/>
      <c r="U23" s="916"/>
      <c r="V23" s="930"/>
      <c r="W23" s="915">
        <v>8</v>
      </c>
      <c r="X23" s="916"/>
      <c r="Y23" s="916"/>
      <c r="Z23" s="916"/>
      <c r="AA23" s="916"/>
      <c r="AB23" s="916"/>
      <c r="AC23" s="930"/>
      <c r="AD23" s="978" t="s">
        <v>817</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722</v>
      </c>
      <c r="H24" s="932"/>
      <c r="I24" s="932"/>
      <c r="J24" s="932"/>
      <c r="K24" s="932"/>
      <c r="L24" s="932"/>
      <c r="M24" s="932"/>
      <c r="N24" s="932"/>
      <c r="O24" s="933"/>
      <c r="P24" s="655">
        <v>46</v>
      </c>
      <c r="Q24" s="656"/>
      <c r="R24" s="656"/>
      <c r="S24" s="656"/>
      <c r="T24" s="656"/>
      <c r="U24" s="656"/>
      <c r="V24" s="657"/>
      <c r="W24" s="655">
        <v>45</v>
      </c>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t="s">
        <v>723</v>
      </c>
      <c r="H25" s="932"/>
      <c r="I25" s="932"/>
      <c r="J25" s="932"/>
      <c r="K25" s="932"/>
      <c r="L25" s="932"/>
      <c r="M25" s="932"/>
      <c r="N25" s="932"/>
      <c r="O25" s="933"/>
      <c r="P25" s="655">
        <v>2</v>
      </c>
      <c r="Q25" s="656"/>
      <c r="R25" s="656"/>
      <c r="S25" s="656"/>
      <c r="T25" s="656"/>
      <c r="U25" s="656"/>
      <c r="V25" s="657"/>
      <c r="W25" s="655">
        <v>2</v>
      </c>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t="s">
        <v>724</v>
      </c>
      <c r="H26" s="932"/>
      <c r="I26" s="932"/>
      <c r="J26" s="932"/>
      <c r="K26" s="932"/>
      <c r="L26" s="932"/>
      <c r="M26" s="932"/>
      <c r="N26" s="932"/>
      <c r="O26" s="933"/>
      <c r="P26" s="655">
        <v>1</v>
      </c>
      <c r="Q26" s="656"/>
      <c r="R26" s="656"/>
      <c r="S26" s="656"/>
      <c r="T26" s="656"/>
      <c r="U26" s="656"/>
      <c r="V26" s="657"/>
      <c r="W26" s="655">
        <v>1</v>
      </c>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t="s">
        <v>725</v>
      </c>
      <c r="H27" s="932"/>
      <c r="I27" s="932"/>
      <c r="J27" s="932"/>
      <c r="K27" s="932"/>
      <c r="L27" s="932"/>
      <c r="M27" s="932"/>
      <c r="N27" s="932"/>
      <c r="O27" s="933"/>
      <c r="P27" s="655">
        <v>1</v>
      </c>
      <c r="Q27" s="656"/>
      <c r="R27" s="656"/>
      <c r="S27" s="656"/>
      <c r="T27" s="656"/>
      <c r="U27" s="656"/>
      <c r="V27" s="657"/>
      <c r="W27" s="655">
        <v>1</v>
      </c>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332</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329</v>
      </c>
      <c r="H29" s="938"/>
      <c r="I29" s="938"/>
      <c r="J29" s="938"/>
      <c r="K29" s="938"/>
      <c r="L29" s="938"/>
      <c r="M29" s="938"/>
      <c r="N29" s="938"/>
      <c r="O29" s="939"/>
      <c r="P29" s="655">
        <f>AK13</f>
        <v>124</v>
      </c>
      <c r="Q29" s="656"/>
      <c r="R29" s="656"/>
      <c r="S29" s="656"/>
      <c r="T29" s="656"/>
      <c r="U29" s="656"/>
      <c r="V29" s="657"/>
      <c r="W29" s="947">
        <f>AR13</f>
        <v>57</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344</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386</v>
      </c>
      <c r="AF30" s="854"/>
      <c r="AG30" s="854"/>
      <c r="AH30" s="855"/>
      <c r="AI30" s="910" t="s">
        <v>408</v>
      </c>
      <c r="AJ30" s="910"/>
      <c r="AK30" s="910"/>
      <c r="AL30" s="853"/>
      <c r="AM30" s="910" t="s">
        <v>505</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720</v>
      </c>
      <c r="AR31" s="201"/>
      <c r="AS31" s="136" t="s">
        <v>233</v>
      </c>
      <c r="AT31" s="137"/>
      <c r="AU31" s="200"/>
      <c r="AV31" s="200"/>
      <c r="AW31" s="392" t="s">
        <v>179</v>
      </c>
      <c r="AX31" s="393"/>
    </row>
    <row r="32" spans="1:50" ht="40.5" customHeight="1" x14ac:dyDescent="0.15">
      <c r="A32" s="397"/>
      <c r="B32" s="395"/>
      <c r="C32" s="395"/>
      <c r="D32" s="395"/>
      <c r="E32" s="395"/>
      <c r="F32" s="396"/>
      <c r="G32" s="563" t="s">
        <v>726</v>
      </c>
      <c r="H32" s="564"/>
      <c r="I32" s="564"/>
      <c r="J32" s="564"/>
      <c r="K32" s="564"/>
      <c r="L32" s="564"/>
      <c r="M32" s="564"/>
      <c r="N32" s="564"/>
      <c r="O32" s="565"/>
      <c r="P32" s="108" t="s">
        <v>727</v>
      </c>
      <c r="Q32" s="108"/>
      <c r="R32" s="108"/>
      <c r="S32" s="108"/>
      <c r="T32" s="108"/>
      <c r="U32" s="108"/>
      <c r="V32" s="108"/>
      <c r="W32" s="108"/>
      <c r="X32" s="109"/>
      <c r="Y32" s="470" t="s">
        <v>12</v>
      </c>
      <c r="Z32" s="530"/>
      <c r="AA32" s="531"/>
      <c r="AB32" s="460" t="s">
        <v>728</v>
      </c>
      <c r="AC32" s="460"/>
      <c r="AD32" s="460"/>
      <c r="AE32" s="218">
        <v>707825</v>
      </c>
      <c r="AF32" s="219"/>
      <c r="AG32" s="219"/>
      <c r="AH32" s="219"/>
      <c r="AI32" s="218">
        <v>532781</v>
      </c>
      <c r="AJ32" s="219"/>
      <c r="AK32" s="219"/>
      <c r="AL32" s="219"/>
      <c r="AM32" s="218">
        <v>265539</v>
      </c>
      <c r="AN32" s="219"/>
      <c r="AO32" s="219"/>
      <c r="AP32" s="219"/>
      <c r="AQ32" s="336" t="s">
        <v>720</v>
      </c>
      <c r="AR32" s="208"/>
      <c r="AS32" s="208"/>
      <c r="AT32" s="337"/>
      <c r="AU32" s="219" t="s">
        <v>720</v>
      </c>
      <c r="AV32" s="219"/>
      <c r="AW32" s="219"/>
      <c r="AX32" s="221"/>
    </row>
    <row r="33" spans="1:51" ht="40.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728</v>
      </c>
      <c r="AC33" s="522"/>
      <c r="AD33" s="522"/>
      <c r="AE33" s="218">
        <v>526403</v>
      </c>
      <c r="AF33" s="219"/>
      <c r="AG33" s="219"/>
      <c r="AH33" s="219"/>
      <c r="AI33" s="218">
        <v>707825</v>
      </c>
      <c r="AJ33" s="219"/>
      <c r="AK33" s="219"/>
      <c r="AL33" s="219"/>
      <c r="AM33" s="218">
        <v>532781</v>
      </c>
      <c r="AN33" s="219"/>
      <c r="AO33" s="219"/>
      <c r="AP33" s="219"/>
      <c r="AQ33" s="336" t="s">
        <v>720</v>
      </c>
      <c r="AR33" s="208"/>
      <c r="AS33" s="208"/>
      <c r="AT33" s="337"/>
      <c r="AU33" s="219"/>
      <c r="AV33" s="219"/>
      <c r="AW33" s="219"/>
      <c r="AX33" s="221"/>
    </row>
    <row r="34" spans="1:51" ht="40.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134.5</v>
      </c>
      <c r="AF34" s="219"/>
      <c r="AG34" s="219"/>
      <c r="AH34" s="219"/>
      <c r="AI34" s="218">
        <v>75.3</v>
      </c>
      <c r="AJ34" s="219"/>
      <c r="AK34" s="219"/>
      <c r="AL34" s="219"/>
      <c r="AM34" s="218">
        <v>50</v>
      </c>
      <c r="AN34" s="219"/>
      <c r="AO34" s="219"/>
      <c r="AP34" s="219"/>
      <c r="AQ34" s="336" t="s">
        <v>720</v>
      </c>
      <c r="AR34" s="208"/>
      <c r="AS34" s="208"/>
      <c r="AT34" s="337"/>
      <c r="AU34" s="219" t="s">
        <v>720</v>
      </c>
      <c r="AV34" s="219"/>
      <c r="AW34" s="219"/>
      <c r="AX34" s="221"/>
    </row>
    <row r="35" spans="1:51" ht="23.25" customHeight="1" x14ac:dyDescent="0.15">
      <c r="A35" s="228" t="s">
        <v>376</v>
      </c>
      <c r="B35" s="229"/>
      <c r="C35" s="229"/>
      <c r="D35" s="229"/>
      <c r="E35" s="229"/>
      <c r="F35" s="230"/>
      <c r="G35" s="234" t="s">
        <v>729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344</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386</v>
      </c>
      <c r="AF37" s="247"/>
      <c r="AG37" s="247"/>
      <c r="AH37" s="247"/>
      <c r="AI37" s="247" t="s">
        <v>408</v>
      </c>
      <c r="AJ37" s="247"/>
      <c r="AK37" s="247"/>
      <c r="AL37" s="247"/>
      <c r="AM37" s="247" t="s">
        <v>505</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344</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386</v>
      </c>
      <c r="AF44" s="247"/>
      <c r="AG44" s="247"/>
      <c r="AH44" s="247"/>
      <c r="AI44" s="247" t="s">
        <v>408</v>
      </c>
      <c r="AJ44" s="247"/>
      <c r="AK44" s="247"/>
      <c r="AL44" s="247"/>
      <c r="AM44" s="247" t="s">
        <v>505</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344</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386</v>
      </c>
      <c r="AF51" s="247"/>
      <c r="AG51" s="247"/>
      <c r="AH51" s="247"/>
      <c r="AI51" s="247" t="s">
        <v>408</v>
      </c>
      <c r="AJ51" s="247"/>
      <c r="AK51" s="247"/>
      <c r="AL51" s="247"/>
      <c r="AM51" s="247" t="s">
        <v>505</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344</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386</v>
      </c>
      <c r="AF58" s="247"/>
      <c r="AG58" s="247"/>
      <c r="AH58" s="247"/>
      <c r="AI58" s="247" t="s">
        <v>408</v>
      </c>
      <c r="AJ58" s="247"/>
      <c r="AK58" s="247"/>
      <c r="AL58" s="247"/>
      <c r="AM58" s="247" t="s">
        <v>505</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345</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340</v>
      </c>
      <c r="X65" s="487"/>
      <c r="Y65" s="490"/>
      <c r="Z65" s="490"/>
      <c r="AA65" s="491"/>
      <c r="AB65" s="241" t="s">
        <v>11</v>
      </c>
      <c r="AC65" s="242"/>
      <c r="AD65" s="243"/>
      <c r="AE65" s="247" t="s">
        <v>386</v>
      </c>
      <c r="AF65" s="247"/>
      <c r="AG65" s="247"/>
      <c r="AH65" s="247"/>
      <c r="AI65" s="247" t="s">
        <v>408</v>
      </c>
      <c r="AJ65" s="247"/>
      <c r="AK65" s="247"/>
      <c r="AL65" s="247"/>
      <c r="AM65" s="247" t="s">
        <v>505</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343</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366</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367</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350</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365</v>
      </c>
      <c r="X70" s="309"/>
      <c r="Y70" s="267" t="s">
        <v>12</v>
      </c>
      <c r="Z70" s="267"/>
      <c r="AA70" s="268"/>
      <c r="AB70" s="269" t="s">
        <v>366</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367</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345</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386</v>
      </c>
      <c r="AF73" s="247"/>
      <c r="AG73" s="247"/>
      <c r="AH73" s="247"/>
      <c r="AI73" s="247" t="s">
        <v>408</v>
      </c>
      <c r="AJ73" s="247"/>
      <c r="AK73" s="247"/>
      <c r="AL73" s="247"/>
      <c r="AM73" s="247" t="s">
        <v>505</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379</v>
      </c>
      <c r="B78" s="330"/>
      <c r="C78" s="330"/>
      <c r="D78" s="330"/>
      <c r="E78" s="327" t="s">
        <v>323</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339</v>
      </c>
      <c r="AP79" s="274"/>
      <c r="AQ79" s="274"/>
      <c r="AR79" s="76"/>
      <c r="AS79" s="273"/>
      <c r="AT79" s="274"/>
      <c r="AU79" s="274"/>
      <c r="AV79" s="274"/>
      <c r="AW79" s="274"/>
      <c r="AX79" s="963"/>
      <c r="AY79">
        <f>COUNTIF($AR$79,"☑")</f>
        <v>0</v>
      </c>
    </row>
    <row r="80" spans="1:51" ht="18.75" hidden="1" customHeight="1" x14ac:dyDescent="0.15">
      <c r="A80" s="859" t="s">
        <v>147</v>
      </c>
      <c r="B80" s="523" t="s">
        <v>336</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386</v>
      </c>
      <c r="AF85" s="247"/>
      <c r="AG85" s="247"/>
      <c r="AH85" s="247"/>
      <c r="AI85" s="247" t="s">
        <v>408</v>
      </c>
      <c r="AJ85" s="247"/>
      <c r="AK85" s="247"/>
      <c r="AL85" s="247"/>
      <c r="AM85" s="247" t="s">
        <v>505</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386</v>
      </c>
      <c r="AF90" s="247"/>
      <c r="AG90" s="247"/>
      <c r="AH90" s="247"/>
      <c r="AI90" s="247" t="s">
        <v>408</v>
      </c>
      <c r="AJ90" s="247"/>
      <c r="AK90" s="247"/>
      <c r="AL90" s="247"/>
      <c r="AM90" s="247" t="s">
        <v>505</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386</v>
      </c>
      <c r="AF95" s="247"/>
      <c r="AG95" s="247"/>
      <c r="AH95" s="247"/>
      <c r="AI95" s="247" t="s">
        <v>408</v>
      </c>
      <c r="AJ95" s="247"/>
      <c r="AK95" s="247"/>
      <c r="AL95" s="247"/>
      <c r="AM95" s="247" t="s">
        <v>505</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346</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386</v>
      </c>
      <c r="AF100" s="539"/>
      <c r="AG100" s="539"/>
      <c r="AH100" s="540"/>
      <c r="AI100" s="538" t="s">
        <v>408</v>
      </c>
      <c r="AJ100" s="539"/>
      <c r="AK100" s="539"/>
      <c r="AL100" s="540"/>
      <c r="AM100" s="538" t="s">
        <v>505</v>
      </c>
      <c r="AN100" s="539"/>
      <c r="AO100" s="539"/>
      <c r="AP100" s="540"/>
      <c r="AQ100" s="317" t="s">
        <v>413</v>
      </c>
      <c r="AR100" s="318"/>
      <c r="AS100" s="318"/>
      <c r="AT100" s="319"/>
      <c r="AU100" s="317" t="s">
        <v>539</v>
      </c>
      <c r="AV100" s="318"/>
      <c r="AW100" s="318"/>
      <c r="AX100" s="320"/>
    </row>
    <row r="101" spans="1:60" ht="31.5" customHeight="1" x14ac:dyDescent="0.15">
      <c r="A101" s="418"/>
      <c r="B101" s="419"/>
      <c r="C101" s="419"/>
      <c r="D101" s="419"/>
      <c r="E101" s="419"/>
      <c r="F101" s="420"/>
      <c r="G101" s="108" t="s">
        <v>730</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728</v>
      </c>
      <c r="AC101" s="460"/>
      <c r="AD101" s="460"/>
      <c r="AE101" s="282">
        <v>806</v>
      </c>
      <c r="AF101" s="282"/>
      <c r="AG101" s="282"/>
      <c r="AH101" s="282"/>
      <c r="AI101" s="282">
        <v>887</v>
      </c>
      <c r="AJ101" s="282"/>
      <c r="AK101" s="282"/>
      <c r="AL101" s="282"/>
      <c r="AM101" s="282">
        <v>1096</v>
      </c>
      <c r="AN101" s="282"/>
      <c r="AO101" s="282"/>
      <c r="AP101" s="282"/>
      <c r="AQ101" s="282" t="s">
        <v>720</v>
      </c>
      <c r="AR101" s="282"/>
      <c r="AS101" s="282"/>
      <c r="AT101" s="282"/>
      <c r="AU101" s="218" t="s">
        <v>720</v>
      </c>
      <c r="AV101" s="219"/>
      <c r="AW101" s="219"/>
      <c r="AX101" s="221"/>
    </row>
    <row r="102" spans="1:60" ht="31.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728</v>
      </c>
      <c r="AC102" s="460"/>
      <c r="AD102" s="460"/>
      <c r="AE102" s="282" t="s">
        <v>720</v>
      </c>
      <c r="AF102" s="282"/>
      <c r="AG102" s="282"/>
      <c r="AH102" s="282"/>
      <c r="AI102" s="282" t="s">
        <v>720</v>
      </c>
      <c r="AJ102" s="282"/>
      <c r="AK102" s="282"/>
      <c r="AL102" s="282"/>
      <c r="AM102" s="282" t="s">
        <v>720</v>
      </c>
      <c r="AN102" s="282"/>
      <c r="AO102" s="282"/>
      <c r="AP102" s="282"/>
      <c r="AQ102" s="282" t="s">
        <v>720</v>
      </c>
      <c r="AR102" s="282"/>
      <c r="AS102" s="282"/>
      <c r="AT102" s="282"/>
      <c r="AU102" s="225" t="s">
        <v>720</v>
      </c>
      <c r="AV102" s="226"/>
      <c r="AW102" s="226"/>
      <c r="AX102" s="321"/>
    </row>
    <row r="103" spans="1:60" ht="31.5" customHeight="1" x14ac:dyDescent="0.15">
      <c r="A103" s="415" t="s">
        <v>346</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386</v>
      </c>
      <c r="AF103" s="247"/>
      <c r="AG103" s="247"/>
      <c r="AH103" s="247"/>
      <c r="AI103" s="247" t="s">
        <v>408</v>
      </c>
      <c r="AJ103" s="247"/>
      <c r="AK103" s="247"/>
      <c r="AL103" s="247"/>
      <c r="AM103" s="247" t="s">
        <v>505</v>
      </c>
      <c r="AN103" s="247"/>
      <c r="AO103" s="247"/>
      <c r="AP103" s="247"/>
      <c r="AQ103" s="279" t="s">
        <v>413</v>
      </c>
      <c r="AR103" s="280"/>
      <c r="AS103" s="280"/>
      <c r="AT103" s="280"/>
      <c r="AU103" s="279" t="s">
        <v>539</v>
      </c>
      <c r="AV103" s="280"/>
      <c r="AW103" s="280"/>
      <c r="AX103" s="281"/>
      <c r="AY103">
        <f>COUNTA($G$104)</f>
        <v>1</v>
      </c>
    </row>
    <row r="104" spans="1:60" ht="49.5" customHeight="1" x14ac:dyDescent="0.15">
      <c r="A104" s="418"/>
      <c r="B104" s="419"/>
      <c r="C104" s="419"/>
      <c r="D104" s="419"/>
      <c r="E104" s="419"/>
      <c r="F104" s="420"/>
      <c r="G104" s="108" t="s">
        <v>810</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728</v>
      </c>
      <c r="AC104" s="545"/>
      <c r="AD104" s="546"/>
      <c r="AE104" s="282">
        <v>10.3</v>
      </c>
      <c r="AF104" s="282"/>
      <c r="AG104" s="282"/>
      <c r="AH104" s="282"/>
      <c r="AI104" s="282">
        <v>25.2</v>
      </c>
      <c r="AJ104" s="282"/>
      <c r="AK104" s="282"/>
      <c r="AL104" s="282"/>
      <c r="AM104" s="282">
        <v>14.4</v>
      </c>
      <c r="AN104" s="282"/>
      <c r="AO104" s="282"/>
      <c r="AP104" s="282"/>
      <c r="AQ104" s="282" t="s">
        <v>720</v>
      </c>
      <c r="AR104" s="282"/>
      <c r="AS104" s="282"/>
      <c r="AT104" s="282"/>
      <c r="AU104" s="282" t="s">
        <v>720</v>
      </c>
      <c r="AV104" s="282"/>
      <c r="AW104" s="282"/>
      <c r="AX104" s="283"/>
      <c r="AY104">
        <f>$AY$103</f>
        <v>1</v>
      </c>
    </row>
    <row r="105" spans="1:60" ht="49.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728</v>
      </c>
      <c r="AC105" s="468"/>
      <c r="AD105" s="469"/>
      <c r="AE105" s="282" t="s">
        <v>720</v>
      </c>
      <c r="AF105" s="282"/>
      <c r="AG105" s="282"/>
      <c r="AH105" s="282"/>
      <c r="AI105" s="282" t="s">
        <v>720</v>
      </c>
      <c r="AJ105" s="282"/>
      <c r="AK105" s="282"/>
      <c r="AL105" s="282"/>
      <c r="AM105" s="282" t="s">
        <v>720</v>
      </c>
      <c r="AN105" s="282"/>
      <c r="AO105" s="282"/>
      <c r="AP105" s="282"/>
      <c r="AQ105" s="282" t="s">
        <v>720</v>
      </c>
      <c r="AR105" s="282"/>
      <c r="AS105" s="282"/>
      <c r="AT105" s="282"/>
      <c r="AU105" s="282" t="s">
        <v>720</v>
      </c>
      <c r="AV105" s="282"/>
      <c r="AW105" s="282"/>
      <c r="AX105" s="283"/>
      <c r="AY105">
        <f>$AY$103</f>
        <v>1</v>
      </c>
    </row>
    <row r="106" spans="1:60" ht="31.5" customHeight="1" x14ac:dyDescent="0.15">
      <c r="A106" s="415" t="s">
        <v>346</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386</v>
      </c>
      <c r="AF106" s="247"/>
      <c r="AG106" s="247"/>
      <c r="AH106" s="247"/>
      <c r="AI106" s="247" t="s">
        <v>408</v>
      </c>
      <c r="AJ106" s="247"/>
      <c r="AK106" s="247"/>
      <c r="AL106" s="247"/>
      <c r="AM106" s="247" t="s">
        <v>505</v>
      </c>
      <c r="AN106" s="247"/>
      <c r="AO106" s="247"/>
      <c r="AP106" s="247"/>
      <c r="AQ106" s="279" t="s">
        <v>413</v>
      </c>
      <c r="AR106" s="280"/>
      <c r="AS106" s="280"/>
      <c r="AT106" s="280"/>
      <c r="AU106" s="279" t="s">
        <v>539</v>
      </c>
      <c r="AV106" s="280"/>
      <c r="AW106" s="280"/>
      <c r="AX106" s="281"/>
      <c r="AY106">
        <f>COUNTA($G$107)</f>
        <v>1</v>
      </c>
    </row>
    <row r="107" spans="1:60" ht="47.25" customHeight="1" x14ac:dyDescent="0.15">
      <c r="A107" s="418"/>
      <c r="B107" s="419"/>
      <c r="C107" s="419"/>
      <c r="D107" s="419"/>
      <c r="E107" s="419"/>
      <c r="F107" s="420"/>
      <c r="G107" s="108" t="s">
        <v>811</v>
      </c>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t="s">
        <v>728</v>
      </c>
      <c r="AC107" s="545"/>
      <c r="AD107" s="546"/>
      <c r="AE107" s="282">
        <v>5.0999999999999996</v>
      </c>
      <c r="AF107" s="282"/>
      <c r="AG107" s="282"/>
      <c r="AH107" s="282"/>
      <c r="AI107" s="282">
        <v>10</v>
      </c>
      <c r="AJ107" s="282"/>
      <c r="AK107" s="282"/>
      <c r="AL107" s="282"/>
      <c r="AM107" s="282">
        <v>5.0999999999999996</v>
      </c>
      <c r="AN107" s="282"/>
      <c r="AO107" s="282"/>
      <c r="AP107" s="282"/>
      <c r="AQ107" s="282" t="s">
        <v>720</v>
      </c>
      <c r="AR107" s="282"/>
      <c r="AS107" s="282"/>
      <c r="AT107" s="282"/>
      <c r="AU107" s="282" t="s">
        <v>720</v>
      </c>
      <c r="AV107" s="282"/>
      <c r="AW107" s="282"/>
      <c r="AX107" s="283"/>
      <c r="AY107">
        <f>$AY$106</f>
        <v>1</v>
      </c>
    </row>
    <row r="108" spans="1:60" ht="47.25"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t="s">
        <v>728</v>
      </c>
      <c r="AC108" s="468"/>
      <c r="AD108" s="469"/>
      <c r="AE108" s="282" t="s">
        <v>720</v>
      </c>
      <c r="AF108" s="282"/>
      <c r="AG108" s="282"/>
      <c r="AH108" s="282"/>
      <c r="AI108" s="282" t="s">
        <v>720</v>
      </c>
      <c r="AJ108" s="282"/>
      <c r="AK108" s="282"/>
      <c r="AL108" s="282"/>
      <c r="AM108" s="282" t="s">
        <v>720</v>
      </c>
      <c r="AN108" s="282"/>
      <c r="AO108" s="282"/>
      <c r="AP108" s="282"/>
      <c r="AQ108" s="282" t="s">
        <v>720</v>
      </c>
      <c r="AR108" s="282"/>
      <c r="AS108" s="282"/>
      <c r="AT108" s="282"/>
      <c r="AU108" s="282" t="s">
        <v>720</v>
      </c>
      <c r="AV108" s="282"/>
      <c r="AW108" s="282"/>
      <c r="AX108" s="283"/>
      <c r="AY108">
        <f>$AY$106</f>
        <v>1</v>
      </c>
    </row>
    <row r="109" spans="1:60" ht="31.5" customHeight="1" x14ac:dyDescent="0.15">
      <c r="A109" s="415" t="s">
        <v>346</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386</v>
      </c>
      <c r="AF109" s="247"/>
      <c r="AG109" s="247"/>
      <c r="AH109" s="247"/>
      <c r="AI109" s="247" t="s">
        <v>408</v>
      </c>
      <c r="AJ109" s="247"/>
      <c r="AK109" s="247"/>
      <c r="AL109" s="247"/>
      <c r="AM109" s="247" t="s">
        <v>505</v>
      </c>
      <c r="AN109" s="247"/>
      <c r="AO109" s="247"/>
      <c r="AP109" s="247"/>
      <c r="AQ109" s="279" t="s">
        <v>413</v>
      </c>
      <c r="AR109" s="280"/>
      <c r="AS109" s="280"/>
      <c r="AT109" s="280"/>
      <c r="AU109" s="279" t="s">
        <v>539</v>
      </c>
      <c r="AV109" s="280"/>
      <c r="AW109" s="280"/>
      <c r="AX109" s="281"/>
      <c r="AY109">
        <f>COUNTA($G$110)</f>
        <v>1</v>
      </c>
    </row>
    <row r="110" spans="1:60" ht="49.5" customHeight="1" x14ac:dyDescent="0.15">
      <c r="A110" s="418"/>
      <c r="B110" s="419"/>
      <c r="C110" s="419"/>
      <c r="D110" s="419"/>
      <c r="E110" s="419"/>
      <c r="F110" s="420"/>
      <c r="G110" s="108" t="s">
        <v>812</v>
      </c>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t="s">
        <v>728</v>
      </c>
      <c r="AC110" s="545"/>
      <c r="AD110" s="546"/>
      <c r="AE110" s="282">
        <v>14.1</v>
      </c>
      <c r="AF110" s="282"/>
      <c r="AG110" s="282"/>
      <c r="AH110" s="282"/>
      <c r="AI110" s="282">
        <v>51.6</v>
      </c>
      <c r="AJ110" s="282"/>
      <c r="AK110" s="282"/>
      <c r="AL110" s="282"/>
      <c r="AM110" s="282">
        <v>18.3</v>
      </c>
      <c r="AN110" s="282"/>
      <c r="AO110" s="282"/>
      <c r="AP110" s="282"/>
      <c r="AQ110" s="282" t="s">
        <v>720</v>
      </c>
      <c r="AR110" s="282"/>
      <c r="AS110" s="282"/>
      <c r="AT110" s="282"/>
      <c r="AU110" s="282" t="s">
        <v>720</v>
      </c>
      <c r="AV110" s="282"/>
      <c r="AW110" s="282"/>
      <c r="AX110" s="283"/>
      <c r="AY110">
        <f>$AY$109</f>
        <v>1</v>
      </c>
    </row>
    <row r="111" spans="1:60" ht="49.5"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t="s">
        <v>728</v>
      </c>
      <c r="AC111" s="468"/>
      <c r="AD111" s="469"/>
      <c r="AE111" s="282" t="s">
        <v>720</v>
      </c>
      <c r="AF111" s="282"/>
      <c r="AG111" s="282"/>
      <c r="AH111" s="282"/>
      <c r="AI111" s="282" t="s">
        <v>720</v>
      </c>
      <c r="AJ111" s="282"/>
      <c r="AK111" s="282"/>
      <c r="AL111" s="282"/>
      <c r="AM111" s="282" t="s">
        <v>720</v>
      </c>
      <c r="AN111" s="282"/>
      <c r="AO111" s="282"/>
      <c r="AP111" s="282"/>
      <c r="AQ111" s="282" t="s">
        <v>720</v>
      </c>
      <c r="AR111" s="282"/>
      <c r="AS111" s="282"/>
      <c r="AT111" s="282"/>
      <c r="AU111" s="282" t="s">
        <v>720</v>
      </c>
      <c r="AV111" s="282"/>
      <c r="AW111" s="282"/>
      <c r="AX111" s="283"/>
      <c r="AY111">
        <f>$AY$109</f>
        <v>1</v>
      </c>
    </row>
    <row r="112" spans="1:60" ht="31.5" customHeight="1" x14ac:dyDescent="0.15">
      <c r="A112" s="415" t="s">
        <v>346</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386</v>
      </c>
      <c r="AF112" s="247"/>
      <c r="AG112" s="247"/>
      <c r="AH112" s="247"/>
      <c r="AI112" s="247" t="s">
        <v>408</v>
      </c>
      <c r="AJ112" s="247"/>
      <c r="AK112" s="247"/>
      <c r="AL112" s="247"/>
      <c r="AM112" s="247" t="s">
        <v>505</v>
      </c>
      <c r="AN112" s="247"/>
      <c r="AO112" s="247"/>
      <c r="AP112" s="247"/>
      <c r="AQ112" s="279" t="s">
        <v>413</v>
      </c>
      <c r="AR112" s="280"/>
      <c r="AS112" s="280"/>
      <c r="AT112" s="280"/>
      <c r="AU112" s="279" t="s">
        <v>539</v>
      </c>
      <c r="AV112" s="280"/>
      <c r="AW112" s="280"/>
      <c r="AX112" s="281"/>
      <c r="AY112">
        <f>COUNTA($G$113)</f>
        <v>1</v>
      </c>
    </row>
    <row r="113" spans="1:51" ht="53.25" customHeight="1" x14ac:dyDescent="0.15">
      <c r="A113" s="418"/>
      <c r="B113" s="419"/>
      <c r="C113" s="419"/>
      <c r="D113" s="419"/>
      <c r="E113" s="419"/>
      <c r="F113" s="420"/>
      <c r="G113" s="108" t="s">
        <v>813</v>
      </c>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t="s">
        <v>728</v>
      </c>
      <c r="AC113" s="545"/>
      <c r="AD113" s="546"/>
      <c r="AE113" s="282">
        <v>77</v>
      </c>
      <c r="AF113" s="282"/>
      <c r="AG113" s="282"/>
      <c r="AH113" s="282"/>
      <c r="AI113" s="282">
        <v>134</v>
      </c>
      <c r="AJ113" s="282"/>
      <c r="AK113" s="282"/>
      <c r="AL113" s="282"/>
      <c r="AM113" s="282">
        <v>117</v>
      </c>
      <c r="AN113" s="282"/>
      <c r="AO113" s="282"/>
      <c r="AP113" s="282"/>
      <c r="AQ113" s="218" t="s">
        <v>720</v>
      </c>
      <c r="AR113" s="219"/>
      <c r="AS113" s="219"/>
      <c r="AT113" s="220"/>
      <c r="AU113" s="282" t="s">
        <v>720</v>
      </c>
      <c r="AV113" s="282"/>
      <c r="AW113" s="282"/>
      <c r="AX113" s="283"/>
      <c r="AY113">
        <f>$AY$112</f>
        <v>1</v>
      </c>
    </row>
    <row r="114" spans="1:51" ht="53.25"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t="s">
        <v>728</v>
      </c>
      <c r="AC114" s="468"/>
      <c r="AD114" s="469"/>
      <c r="AE114" s="549" t="s">
        <v>720</v>
      </c>
      <c r="AF114" s="549"/>
      <c r="AG114" s="549"/>
      <c r="AH114" s="549"/>
      <c r="AI114" s="549" t="s">
        <v>720</v>
      </c>
      <c r="AJ114" s="549"/>
      <c r="AK114" s="549"/>
      <c r="AL114" s="549"/>
      <c r="AM114" s="549" t="s">
        <v>720</v>
      </c>
      <c r="AN114" s="549"/>
      <c r="AO114" s="549"/>
      <c r="AP114" s="549"/>
      <c r="AQ114" s="218" t="s">
        <v>720</v>
      </c>
      <c r="AR114" s="219"/>
      <c r="AS114" s="219"/>
      <c r="AT114" s="220"/>
      <c r="AU114" s="218" t="s">
        <v>720</v>
      </c>
      <c r="AV114" s="219"/>
      <c r="AW114" s="219"/>
      <c r="AX114" s="221"/>
      <c r="AY114">
        <f>$AY$112</f>
        <v>1</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386</v>
      </c>
      <c r="AF115" s="247"/>
      <c r="AG115" s="247"/>
      <c r="AH115" s="247"/>
      <c r="AI115" s="247" t="s">
        <v>408</v>
      </c>
      <c r="AJ115" s="247"/>
      <c r="AK115" s="247"/>
      <c r="AL115" s="247"/>
      <c r="AM115" s="247" t="s">
        <v>505</v>
      </c>
      <c r="AN115" s="247"/>
      <c r="AO115" s="247"/>
      <c r="AP115" s="247"/>
      <c r="AQ115" s="589" t="s">
        <v>540</v>
      </c>
      <c r="AR115" s="590"/>
      <c r="AS115" s="590"/>
      <c r="AT115" s="590"/>
      <c r="AU115" s="590"/>
      <c r="AV115" s="590"/>
      <c r="AW115" s="590"/>
      <c r="AX115" s="591"/>
    </row>
    <row r="116" spans="1:51" ht="23.25" customHeight="1" x14ac:dyDescent="0.15">
      <c r="A116" s="435"/>
      <c r="B116" s="436"/>
      <c r="C116" s="436"/>
      <c r="D116" s="436"/>
      <c r="E116" s="436"/>
      <c r="F116" s="437"/>
      <c r="G116" s="387" t="s">
        <v>731</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733</v>
      </c>
      <c r="AC116" s="462"/>
      <c r="AD116" s="463"/>
      <c r="AE116" s="282">
        <v>7667</v>
      </c>
      <c r="AF116" s="282"/>
      <c r="AG116" s="282"/>
      <c r="AH116" s="282"/>
      <c r="AI116" s="282">
        <v>17500</v>
      </c>
      <c r="AJ116" s="282"/>
      <c r="AK116" s="282"/>
      <c r="AL116" s="282"/>
      <c r="AM116" s="282">
        <v>24333</v>
      </c>
      <c r="AN116" s="282"/>
      <c r="AO116" s="282"/>
      <c r="AP116" s="282"/>
      <c r="AQ116" s="218" t="s">
        <v>720</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732</v>
      </c>
      <c r="AC117" s="472"/>
      <c r="AD117" s="473"/>
      <c r="AE117" s="550" t="s">
        <v>734</v>
      </c>
      <c r="AF117" s="550"/>
      <c r="AG117" s="550"/>
      <c r="AH117" s="550"/>
      <c r="AI117" s="550" t="s">
        <v>735</v>
      </c>
      <c r="AJ117" s="550"/>
      <c r="AK117" s="550"/>
      <c r="AL117" s="550"/>
      <c r="AM117" s="550" t="s">
        <v>763</v>
      </c>
      <c r="AN117" s="550"/>
      <c r="AO117" s="550"/>
      <c r="AP117" s="550"/>
      <c r="AQ117" s="550" t="s">
        <v>814</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386</v>
      </c>
      <c r="AF118" s="247"/>
      <c r="AG118" s="247"/>
      <c r="AH118" s="247"/>
      <c r="AI118" s="247" t="s">
        <v>408</v>
      </c>
      <c r="AJ118" s="247"/>
      <c r="AK118" s="247"/>
      <c r="AL118" s="247"/>
      <c r="AM118" s="247" t="s">
        <v>505</v>
      </c>
      <c r="AN118" s="247"/>
      <c r="AO118" s="247"/>
      <c r="AP118" s="247"/>
      <c r="AQ118" s="589" t="s">
        <v>540</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354</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353</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386</v>
      </c>
      <c r="AF121" s="247"/>
      <c r="AG121" s="247"/>
      <c r="AH121" s="247"/>
      <c r="AI121" s="247" t="s">
        <v>408</v>
      </c>
      <c r="AJ121" s="247"/>
      <c r="AK121" s="247"/>
      <c r="AL121" s="247"/>
      <c r="AM121" s="247" t="s">
        <v>505</v>
      </c>
      <c r="AN121" s="247"/>
      <c r="AO121" s="247"/>
      <c r="AP121" s="247"/>
      <c r="AQ121" s="589" t="s">
        <v>540</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355</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356</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386</v>
      </c>
      <c r="AF124" s="247"/>
      <c r="AG124" s="247"/>
      <c r="AH124" s="247"/>
      <c r="AI124" s="247" t="s">
        <v>408</v>
      </c>
      <c r="AJ124" s="247"/>
      <c r="AK124" s="247"/>
      <c r="AL124" s="247"/>
      <c r="AM124" s="247" t="s">
        <v>505</v>
      </c>
      <c r="AN124" s="247"/>
      <c r="AO124" s="247"/>
      <c r="AP124" s="247"/>
      <c r="AQ124" s="589" t="s">
        <v>540</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536</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353</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386</v>
      </c>
      <c r="AF127" s="247"/>
      <c r="AG127" s="247"/>
      <c r="AH127" s="247"/>
      <c r="AI127" s="247" t="s">
        <v>408</v>
      </c>
      <c r="AJ127" s="247"/>
      <c r="AK127" s="247"/>
      <c r="AL127" s="247"/>
      <c r="AM127" s="247" t="s">
        <v>505</v>
      </c>
      <c r="AN127" s="247"/>
      <c r="AO127" s="247"/>
      <c r="AP127" s="247"/>
      <c r="AQ127" s="589" t="s">
        <v>540</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537</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353</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401</v>
      </c>
      <c r="B130" s="186"/>
      <c r="C130" s="185" t="s">
        <v>236</v>
      </c>
      <c r="D130" s="186"/>
      <c r="E130" s="170" t="s">
        <v>265</v>
      </c>
      <c r="F130" s="171"/>
      <c r="G130" s="172" t="s">
        <v>736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386</v>
      </c>
      <c r="AF132" s="133"/>
      <c r="AG132" s="133"/>
      <c r="AH132" s="134"/>
      <c r="AI132" s="158" t="s">
        <v>408</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720</v>
      </c>
      <c r="AR133" s="200"/>
      <c r="AS133" s="136" t="s">
        <v>233</v>
      </c>
      <c r="AT133" s="137"/>
      <c r="AU133" s="201"/>
      <c r="AV133" s="201"/>
      <c r="AW133" s="136" t="s">
        <v>179</v>
      </c>
      <c r="AX133" s="196"/>
      <c r="AY133">
        <f>$AY$132</f>
        <v>1</v>
      </c>
    </row>
    <row r="134" spans="1:51" ht="39.75" customHeight="1" x14ac:dyDescent="0.15">
      <c r="A134" s="190"/>
      <c r="B134" s="187"/>
      <c r="C134" s="181"/>
      <c r="D134" s="187"/>
      <c r="E134" s="181"/>
      <c r="F134" s="182"/>
      <c r="G134" s="107" t="s">
        <v>738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728</v>
      </c>
      <c r="AC134" s="206"/>
      <c r="AD134" s="206"/>
      <c r="AE134" s="207">
        <v>707825</v>
      </c>
      <c r="AF134" s="208"/>
      <c r="AG134" s="208"/>
      <c r="AH134" s="208"/>
      <c r="AI134" s="207">
        <v>532781</v>
      </c>
      <c r="AJ134" s="208"/>
      <c r="AK134" s="208"/>
      <c r="AL134" s="208"/>
      <c r="AM134" s="207">
        <v>265539</v>
      </c>
      <c r="AN134" s="208"/>
      <c r="AO134" s="208"/>
      <c r="AP134" s="208"/>
      <c r="AQ134" s="207" t="s">
        <v>720</v>
      </c>
      <c r="AR134" s="208"/>
      <c r="AS134" s="208"/>
      <c r="AT134" s="208"/>
      <c r="AU134" s="207" t="s">
        <v>720</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728</v>
      </c>
      <c r="AC135" s="214"/>
      <c r="AD135" s="214"/>
      <c r="AE135" s="207">
        <v>526403</v>
      </c>
      <c r="AF135" s="208"/>
      <c r="AG135" s="208"/>
      <c r="AH135" s="208"/>
      <c r="AI135" s="207">
        <v>707825</v>
      </c>
      <c r="AJ135" s="208"/>
      <c r="AK135" s="208"/>
      <c r="AL135" s="208"/>
      <c r="AM135" s="207">
        <v>532781</v>
      </c>
      <c r="AN135" s="208"/>
      <c r="AO135" s="208"/>
      <c r="AP135" s="208"/>
      <c r="AQ135" s="207" t="s">
        <v>720</v>
      </c>
      <c r="AR135" s="208"/>
      <c r="AS135" s="208"/>
      <c r="AT135" s="208"/>
      <c r="AU135" s="207"/>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386</v>
      </c>
      <c r="AF136" s="133"/>
      <c r="AG136" s="133"/>
      <c r="AH136" s="134"/>
      <c r="AI136" s="158" t="s">
        <v>408</v>
      </c>
      <c r="AJ136" s="133"/>
      <c r="AK136" s="133"/>
      <c r="AL136" s="134"/>
      <c r="AM136" s="158" t="s">
        <v>697</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386</v>
      </c>
      <c r="AF140" s="133"/>
      <c r="AG140" s="133"/>
      <c r="AH140" s="134"/>
      <c r="AI140" s="158" t="s">
        <v>408</v>
      </c>
      <c r="AJ140" s="133"/>
      <c r="AK140" s="133"/>
      <c r="AL140" s="134"/>
      <c r="AM140" s="158" t="s">
        <v>697</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386</v>
      </c>
      <c r="AF144" s="133"/>
      <c r="AG144" s="133"/>
      <c r="AH144" s="134"/>
      <c r="AI144" s="158" t="s">
        <v>408</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386</v>
      </c>
      <c r="AF148" s="133"/>
      <c r="AG148" s="133"/>
      <c r="AH148" s="134"/>
      <c r="AI148" s="158" t="s">
        <v>408</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330</v>
      </c>
      <c r="R152" s="133"/>
      <c r="S152" s="133"/>
      <c r="T152" s="133"/>
      <c r="U152" s="133"/>
      <c r="V152" s="133"/>
      <c r="W152" s="133"/>
      <c r="X152" s="133"/>
      <c r="Y152" s="133"/>
      <c r="Z152" s="133"/>
      <c r="AA152" s="133"/>
      <c r="AB152" s="132" t="s">
        <v>331</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14.25" customHeight="1" x14ac:dyDescent="0.15">
      <c r="A154" s="190"/>
      <c r="B154" s="187"/>
      <c r="C154" s="181"/>
      <c r="D154" s="187"/>
      <c r="E154" s="181"/>
      <c r="F154" s="182"/>
      <c r="G154" s="107" t="s">
        <v>720</v>
      </c>
      <c r="H154" s="108"/>
      <c r="I154" s="108"/>
      <c r="J154" s="108"/>
      <c r="K154" s="108"/>
      <c r="L154" s="108"/>
      <c r="M154" s="108"/>
      <c r="N154" s="108"/>
      <c r="O154" s="108"/>
      <c r="P154" s="109"/>
      <c r="Q154" s="128" t="s">
        <v>720</v>
      </c>
      <c r="R154" s="108"/>
      <c r="S154" s="108"/>
      <c r="T154" s="108"/>
      <c r="U154" s="108"/>
      <c r="V154" s="108"/>
      <c r="W154" s="108"/>
      <c r="X154" s="108"/>
      <c r="Y154" s="108"/>
      <c r="Z154" s="108"/>
      <c r="AA154" s="290"/>
      <c r="AB154" s="144" t="s">
        <v>720</v>
      </c>
      <c r="AC154" s="145"/>
      <c r="AD154" s="145"/>
      <c r="AE154" s="150" t="s">
        <v>720</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14.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13.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720</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13.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330</v>
      </c>
      <c r="R159" s="133"/>
      <c r="S159" s="133"/>
      <c r="T159" s="133"/>
      <c r="U159" s="133"/>
      <c r="V159" s="133"/>
      <c r="W159" s="133"/>
      <c r="X159" s="133"/>
      <c r="Y159" s="133"/>
      <c r="Z159" s="133"/>
      <c r="AA159" s="133"/>
      <c r="AB159" s="132" t="s">
        <v>331</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330</v>
      </c>
      <c r="R166" s="133"/>
      <c r="S166" s="133"/>
      <c r="T166" s="133"/>
      <c r="U166" s="133"/>
      <c r="V166" s="133"/>
      <c r="W166" s="133"/>
      <c r="X166" s="133"/>
      <c r="Y166" s="133"/>
      <c r="Z166" s="133"/>
      <c r="AA166" s="133"/>
      <c r="AB166" s="132" t="s">
        <v>331</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330</v>
      </c>
      <c r="R173" s="133"/>
      <c r="S173" s="133"/>
      <c r="T173" s="133"/>
      <c r="U173" s="133"/>
      <c r="V173" s="133"/>
      <c r="W173" s="133"/>
      <c r="X173" s="133"/>
      <c r="Y173" s="133"/>
      <c r="Z173" s="133"/>
      <c r="AA173" s="133"/>
      <c r="AB173" s="132" t="s">
        <v>331</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330</v>
      </c>
      <c r="R180" s="133"/>
      <c r="S180" s="133"/>
      <c r="T180" s="133"/>
      <c r="U180" s="133"/>
      <c r="V180" s="133"/>
      <c r="W180" s="133"/>
      <c r="X180" s="133"/>
      <c r="Y180" s="133"/>
      <c r="Z180" s="133"/>
      <c r="AA180" s="133"/>
      <c r="AB180" s="132" t="s">
        <v>331</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295</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386</v>
      </c>
      <c r="AF192" s="133"/>
      <c r="AG192" s="133"/>
      <c r="AH192" s="134"/>
      <c r="AI192" s="158" t="s">
        <v>408</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386</v>
      </c>
      <c r="AF196" s="133"/>
      <c r="AG196" s="133"/>
      <c r="AH196" s="134"/>
      <c r="AI196" s="158" t="s">
        <v>408</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386</v>
      </c>
      <c r="AF200" s="133"/>
      <c r="AG200" s="133"/>
      <c r="AH200" s="134"/>
      <c r="AI200" s="158" t="s">
        <v>408</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386</v>
      </c>
      <c r="AF204" s="133"/>
      <c r="AG204" s="133"/>
      <c r="AH204" s="134"/>
      <c r="AI204" s="158" t="s">
        <v>408</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386</v>
      </c>
      <c r="AF208" s="133"/>
      <c r="AG208" s="133"/>
      <c r="AH208" s="134"/>
      <c r="AI208" s="158" t="s">
        <v>408</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330</v>
      </c>
      <c r="R212" s="133"/>
      <c r="S212" s="133"/>
      <c r="T212" s="133"/>
      <c r="U212" s="133"/>
      <c r="V212" s="133"/>
      <c r="W212" s="133"/>
      <c r="X212" s="133"/>
      <c r="Y212" s="133"/>
      <c r="Z212" s="133"/>
      <c r="AA212" s="133"/>
      <c r="AB212" s="132" t="s">
        <v>331</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330</v>
      </c>
      <c r="R219" s="133"/>
      <c r="S219" s="133"/>
      <c r="T219" s="133"/>
      <c r="U219" s="133"/>
      <c r="V219" s="133"/>
      <c r="W219" s="133"/>
      <c r="X219" s="133"/>
      <c r="Y219" s="133"/>
      <c r="Z219" s="133"/>
      <c r="AA219" s="133"/>
      <c r="AB219" s="132" t="s">
        <v>331</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330</v>
      </c>
      <c r="R226" s="133"/>
      <c r="S226" s="133"/>
      <c r="T226" s="133"/>
      <c r="U226" s="133"/>
      <c r="V226" s="133"/>
      <c r="W226" s="133"/>
      <c r="X226" s="133"/>
      <c r="Y226" s="133"/>
      <c r="Z226" s="133"/>
      <c r="AA226" s="133"/>
      <c r="AB226" s="132" t="s">
        <v>331</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330</v>
      </c>
      <c r="R233" s="133"/>
      <c r="S233" s="133"/>
      <c r="T233" s="133"/>
      <c r="U233" s="133"/>
      <c r="V233" s="133"/>
      <c r="W233" s="133"/>
      <c r="X233" s="133"/>
      <c r="Y233" s="133"/>
      <c r="Z233" s="133"/>
      <c r="AA233" s="133"/>
      <c r="AB233" s="132" t="s">
        <v>331</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330</v>
      </c>
      <c r="R240" s="133"/>
      <c r="S240" s="133"/>
      <c r="T240" s="133"/>
      <c r="U240" s="133"/>
      <c r="V240" s="133"/>
      <c r="W240" s="133"/>
      <c r="X240" s="133"/>
      <c r="Y240" s="133"/>
      <c r="Z240" s="133"/>
      <c r="AA240" s="133"/>
      <c r="AB240" s="132" t="s">
        <v>331</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295</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386</v>
      </c>
      <c r="AF252" s="133"/>
      <c r="AG252" s="133"/>
      <c r="AH252" s="134"/>
      <c r="AI252" s="158" t="s">
        <v>408</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386</v>
      </c>
      <c r="AF256" s="133"/>
      <c r="AG256" s="133"/>
      <c r="AH256" s="134"/>
      <c r="AI256" s="158" t="s">
        <v>408</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386</v>
      </c>
      <c r="AF260" s="133"/>
      <c r="AG260" s="133"/>
      <c r="AH260" s="134"/>
      <c r="AI260" s="158" t="s">
        <v>408</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386</v>
      </c>
      <c r="AF264" s="133"/>
      <c r="AG264" s="133"/>
      <c r="AH264" s="134"/>
      <c r="AI264" s="158" t="s">
        <v>408</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386</v>
      </c>
      <c r="AF268" s="133"/>
      <c r="AG268" s="133"/>
      <c r="AH268" s="134"/>
      <c r="AI268" s="158" t="s">
        <v>408</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330</v>
      </c>
      <c r="R272" s="133"/>
      <c r="S272" s="133"/>
      <c r="T272" s="133"/>
      <c r="U272" s="133"/>
      <c r="V272" s="133"/>
      <c r="W272" s="133"/>
      <c r="X272" s="133"/>
      <c r="Y272" s="133"/>
      <c r="Z272" s="133"/>
      <c r="AA272" s="133"/>
      <c r="AB272" s="132" t="s">
        <v>331</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330</v>
      </c>
      <c r="R279" s="133"/>
      <c r="S279" s="133"/>
      <c r="T279" s="133"/>
      <c r="U279" s="133"/>
      <c r="V279" s="133"/>
      <c r="W279" s="133"/>
      <c r="X279" s="133"/>
      <c r="Y279" s="133"/>
      <c r="Z279" s="133"/>
      <c r="AA279" s="133"/>
      <c r="AB279" s="132" t="s">
        <v>331</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330</v>
      </c>
      <c r="R286" s="133"/>
      <c r="S286" s="133"/>
      <c r="T286" s="133"/>
      <c r="U286" s="133"/>
      <c r="V286" s="133"/>
      <c r="W286" s="133"/>
      <c r="X286" s="133"/>
      <c r="Y286" s="133"/>
      <c r="Z286" s="133"/>
      <c r="AA286" s="133"/>
      <c r="AB286" s="132" t="s">
        <v>331</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330</v>
      </c>
      <c r="R293" s="133"/>
      <c r="S293" s="133"/>
      <c r="T293" s="133"/>
      <c r="U293" s="133"/>
      <c r="V293" s="133"/>
      <c r="W293" s="133"/>
      <c r="X293" s="133"/>
      <c r="Y293" s="133"/>
      <c r="Z293" s="133"/>
      <c r="AA293" s="133"/>
      <c r="AB293" s="132" t="s">
        <v>331</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330</v>
      </c>
      <c r="R300" s="133"/>
      <c r="S300" s="133"/>
      <c r="T300" s="133"/>
      <c r="U300" s="133"/>
      <c r="V300" s="133"/>
      <c r="W300" s="133"/>
      <c r="X300" s="133"/>
      <c r="Y300" s="133"/>
      <c r="Z300" s="133"/>
      <c r="AA300" s="133"/>
      <c r="AB300" s="132" t="s">
        <v>331</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295</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386</v>
      </c>
      <c r="AF312" s="133"/>
      <c r="AG312" s="133"/>
      <c r="AH312" s="134"/>
      <c r="AI312" s="158" t="s">
        <v>408</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386</v>
      </c>
      <c r="AF316" s="133"/>
      <c r="AG316" s="133"/>
      <c r="AH316" s="134"/>
      <c r="AI316" s="158" t="s">
        <v>408</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386</v>
      </c>
      <c r="AF320" s="133"/>
      <c r="AG320" s="133"/>
      <c r="AH320" s="134"/>
      <c r="AI320" s="158" t="s">
        <v>408</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386</v>
      </c>
      <c r="AF324" s="133"/>
      <c r="AG324" s="133"/>
      <c r="AH324" s="134"/>
      <c r="AI324" s="158" t="s">
        <v>408</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386</v>
      </c>
      <c r="AF328" s="133"/>
      <c r="AG328" s="133"/>
      <c r="AH328" s="134"/>
      <c r="AI328" s="158" t="s">
        <v>408</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330</v>
      </c>
      <c r="R332" s="133"/>
      <c r="S332" s="133"/>
      <c r="T332" s="133"/>
      <c r="U332" s="133"/>
      <c r="V332" s="133"/>
      <c r="W332" s="133"/>
      <c r="X332" s="133"/>
      <c r="Y332" s="133"/>
      <c r="Z332" s="133"/>
      <c r="AA332" s="133"/>
      <c r="AB332" s="132" t="s">
        <v>331</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330</v>
      </c>
      <c r="R339" s="133"/>
      <c r="S339" s="133"/>
      <c r="T339" s="133"/>
      <c r="U339" s="133"/>
      <c r="V339" s="133"/>
      <c r="W339" s="133"/>
      <c r="X339" s="133"/>
      <c r="Y339" s="133"/>
      <c r="Z339" s="133"/>
      <c r="AA339" s="133"/>
      <c r="AB339" s="132" t="s">
        <v>331</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330</v>
      </c>
      <c r="R346" s="133"/>
      <c r="S346" s="133"/>
      <c r="T346" s="133"/>
      <c r="U346" s="133"/>
      <c r="V346" s="133"/>
      <c r="W346" s="133"/>
      <c r="X346" s="133"/>
      <c r="Y346" s="133"/>
      <c r="Z346" s="133"/>
      <c r="AA346" s="133"/>
      <c r="AB346" s="132" t="s">
        <v>331</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330</v>
      </c>
      <c r="R353" s="133"/>
      <c r="S353" s="133"/>
      <c r="T353" s="133"/>
      <c r="U353" s="133"/>
      <c r="V353" s="133"/>
      <c r="W353" s="133"/>
      <c r="X353" s="133"/>
      <c r="Y353" s="133"/>
      <c r="Z353" s="133"/>
      <c r="AA353" s="133"/>
      <c r="AB353" s="132" t="s">
        <v>331</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330</v>
      </c>
      <c r="R360" s="133"/>
      <c r="S360" s="133"/>
      <c r="T360" s="133"/>
      <c r="U360" s="133"/>
      <c r="V360" s="133"/>
      <c r="W360" s="133"/>
      <c r="X360" s="133"/>
      <c r="Y360" s="133"/>
      <c r="Z360" s="133"/>
      <c r="AA360" s="133"/>
      <c r="AB360" s="132" t="s">
        <v>331</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295</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386</v>
      </c>
      <c r="AF372" s="133"/>
      <c r="AG372" s="133"/>
      <c r="AH372" s="134"/>
      <c r="AI372" s="158" t="s">
        <v>408</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386</v>
      </c>
      <c r="AF376" s="133"/>
      <c r="AG376" s="133"/>
      <c r="AH376" s="134"/>
      <c r="AI376" s="158" t="s">
        <v>408</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386</v>
      </c>
      <c r="AF380" s="133"/>
      <c r="AG380" s="133"/>
      <c r="AH380" s="134"/>
      <c r="AI380" s="158" t="s">
        <v>408</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386</v>
      </c>
      <c r="AF384" s="133"/>
      <c r="AG384" s="133"/>
      <c r="AH384" s="134"/>
      <c r="AI384" s="158" t="s">
        <v>408</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386</v>
      </c>
      <c r="AF388" s="133"/>
      <c r="AG388" s="133"/>
      <c r="AH388" s="134"/>
      <c r="AI388" s="158" t="s">
        <v>408</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330</v>
      </c>
      <c r="R392" s="133"/>
      <c r="S392" s="133"/>
      <c r="T392" s="133"/>
      <c r="U392" s="133"/>
      <c r="V392" s="133"/>
      <c r="W392" s="133"/>
      <c r="X392" s="133"/>
      <c r="Y392" s="133"/>
      <c r="Z392" s="133"/>
      <c r="AA392" s="133"/>
      <c r="AB392" s="132" t="s">
        <v>331</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330</v>
      </c>
      <c r="R399" s="133"/>
      <c r="S399" s="133"/>
      <c r="T399" s="133"/>
      <c r="U399" s="133"/>
      <c r="V399" s="133"/>
      <c r="W399" s="133"/>
      <c r="X399" s="133"/>
      <c r="Y399" s="133"/>
      <c r="Z399" s="133"/>
      <c r="AA399" s="133"/>
      <c r="AB399" s="132" t="s">
        <v>331</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330</v>
      </c>
      <c r="R406" s="133"/>
      <c r="S406" s="133"/>
      <c r="T406" s="133"/>
      <c r="U406" s="133"/>
      <c r="V406" s="133"/>
      <c r="W406" s="133"/>
      <c r="X406" s="133"/>
      <c r="Y406" s="133"/>
      <c r="Z406" s="133"/>
      <c r="AA406" s="133"/>
      <c r="AB406" s="132" t="s">
        <v>331</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330</v>
      </c>
      <c r="R413" s="133"/>
      <c r="S413" s="133"/>
      <c r="T413" s="133"/>
      <c r="U413" s="133"/>
      <c r="V413" s="133"/>
      <c r="W413" s="133"/>
      <c r="X413" s="133"/>
      <c r="Y413" s="133"/>
      <c r="Z413" s="133"/>
      <c r="AA413" s="133"/>
      <c r="AB413" s="132" t="s">
        <v>331</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330</v>
      </c>
      <c r="R420" s="133"/>
      <c r="S420" s="133"/>
      <c r="T420" s="133"/>
      <c r="U420" s="133"/>
      <c r="V420" s="133"/>
      <c r="W420" s="133"/>
      <c r="X420" s="133"/>
      <c r="Y420" s="133"/>
      <c r="Z420" s="133"/>
      <c r="AA420" s="133"/>
      <c r="AB420" s="132" t="s">
        <v>331</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295</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669</v>
      </c>
      <c r="D430" s="927"/>
      <c r="E430" s="175" t="s">
        <v>395</v>
      </c>
      <c r="F430" s="893"/>
      <c r="G430" s="894" t="s">
        <v>252</v>
      </c>
      <c r="H430" s="126"/>
      <c r="I430" s="126"/>
      <c r="J430" s="895" t="s">
        <v>719</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541</v>
      </c>
      <c r="AJ431" s="334"/>
      <c r="AK431" s="334"/>
      <c r="AL431" s="158"/>
      <c r="AM431" s="334" t="s">
        <v>542</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720</v>
      </c>
      <c r="AF432" s="201"/>
      <c r="AG432" s="136" t="s">
        <v>233</v>
      </c>
      <c r="AH432" s="137"/>
      <c r="AI432" s="335"/>
      <c r="AJ432" s="335"/>
      <c r="AK432" s="335"/>
      <c r="AL432" s="157"/>
      <c r="AM432" s="335"/>
      <c r="AN432" s="335"/>
      <c r="AO432" s="335"/>
      <c r="AP432" s="157"/>
      <c r="AQ432" s="250" t="s">
        <v>720</v>
      </c>
      <c r="AR432" s="201"/>
      <c r="AS432" s="136" t="s">
        <v>233</v>
      </c>
      <c r="AT432" s="137"/>
      <c r="AU432" s="201" t="s">
        <v>720</v>
      </c>
      <c r="AV432" s="201"/>
      <c r="AW432" s="136" t="s">
        <v>179</v>
      </c>
      <c r="AX432" s="196"/>
      <c r="AY432">
        <f>$AY$431</f>
        <v>1</v>
      </c>
    </row>
    <row r="433" spans="1:51" ht="23.25" customHeight="1" x14ac:dyDescent="0.15">
      <c r="A433" s="190"/>
      <c r="B433" s="187"/>
      <c r="C433" s="181"/>
      <c r="D433" s="187"/>
      <c r="E433" s="338"/>
      <c r="F433" s="339"/>
      <c r="G433" s="107" t="s">
        <v>720</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720</v>
      </c>
      <c r="AC433" s="214"/>
      <c r="AD433" s="214"/>
      <c r="AE433" s="336" t="s">
        <v>720</v>
      </c>
      <c r="AF433" s="208"/>
      <c r="AG433" s="208"/>
      <c r="AH433" s="208"/>
      <c r="AI433" s="336" t="s">
        <v>720</v>
      </c>
      <c r="AJ433" s="208"/>
      <c r="AK433" s="208"/>
      <c r="AL433" s="208"/>
      <c r="AM433" s="336" t="s">
        <v>720</v>
      </c>
      <c r="AN433" s="208"/>
      <c r="AO433" s="208"/>
      <c r="AP433" s="337"/>
      <c r="AQ433" s="336" t="s">
        <v>720</v>
      </c>
      <c r="AR433" s="208"/>
      <c r="AS433" s="208"/>
      <c r="AT433" s="337"/>
      <c r="AU433" s="208" t="s">
        <v>720</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720</v>
      </c>
      <c r="AC434" s="206"/>
      <c r="AD434" s="206"/>
      <c r="AE434" s="336" t="s">
        <v>720</v>
      </c>
      <c r="AF434" s="208"/>
      <c r="AG434" s="208"/>
      <c r="AH434" s="337"/>
      <c r="AI434" s="336" t="s">
        <v>720</v>
      </c>
      <c r="AJ434" s="208"/>
      <c r="AK434" s="208"/>
      <c r="AL434" s="208"/>
      <c r="AM434" s="336" t="s">
        <v>720</v>
      </c>
      <c r="AN434" s="208"/>
      <c r="AO434" s="208"/>
      <c r="AP434" s="337"/>
      <c r="AQ434" s="336" t="s">
        <v>720</v>
      </c>
      <c r="AR434" s="208"/>
      <c r="AS434" s="208"/>
      <c r="AT434" s="337"/>
      <c r="AU434" s="208" t="s">
        <v>720</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720</v>
      </c>
      <c r="AF435" s="208"/>
      <c r="AG435" s="208"/>
      <c r="AH435" s="337"/>
      <c r="AI435" s="336" t="s">
        <v>720</v>
      </c>
      <c r="AJ435" s="208"/>
      <c r="AK435" s="208"/>
      <c r="AL435" s="208"/>
      <c r="AM435" s="336" t="s">
        <v>720</v>
      </c>
      <c r="AN435" s="208"/>
      <c r="AO435" s="208"/>
      <c r="AP435" s="337"/>
      <c r="AQ435" s="336" t="s">
        <v>720</v>
      </c>
      <c r="AR435" s="208"/>
      <c r="AS435" s="208"/>
      <c r="AT435" s="337"/>
      <c r="AU435" s="208" t="s">
        <v>720</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541</v>
      </c>
      <c r="AJ436" s="334"/>
      <c r="AK436" s="334"/>
      <c r="AL436" s="158"/>
      <c r="AM436" s="334" t="s">
        <v>542</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541</v>
      </c>
      <c r="AJ441" s="334"/>
      <c r="AK441" s="334"/>
      <c r="AL441" s="158"/>
      <c r="AM441" s="334" t="s">
        <v>542</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541</v>
      </c>
      <c r="AJ446" s="334"/>
      <c r="AK446" s="334"/>
      <c r="AL446" s="158"/>
      <c r="AM446" s="334" t="s">
        <v>542</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541</v>
      </c>
      <c r="AJ451" s="334"/>
      <c r="AK451" s="334"/>
      <c r="AL451" s="158"/>
      <c r="AM451" s="334" t="s">
        <v>542</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541</v>
      </c>
      <c r="AJ456" s="334"/>
      <c r="AK456" s="334"/>
      <c r="AL456" s="158"/>
      <c r="AM456" s="334" t="s">
        <v>542</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541</v>
      </c>
      <c r="AJ461" s="334"/>
      <c r="AK461" s="334"/>
      <c r="AL461" s="158"/>
      <c r="AM461" s="334" t="s">
        <v>542</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541</v>
      </c>
      <c r="AJ466" s="334"/>
      <c r="AK466" s="334"/>
      <c r="AL466" s="158"/>
      <c r="AM466" s="334" t="s">
        <v>542</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541</v>
      </c>
      <c r="AJ471" s="334"/>
      <c r="AK471" s="334"/>
      <c r="AL471" s="158"/>
      <c r="AM471" s="334" t="s">
        <v>542</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541</v>
      </c>
      <c r="AJ476" s="334"/>
      <c r="AK476" s="334"/>
      <c r="AL476" s="158"/>
      <c r="AM476" s="334" t="s">
        <v>542</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403</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815</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398</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541</v>
      </c>
      <c r="AJ485" s="334"/>
      <c r="AK485" s="334"/>
      <c r="AL485" s="158"/>
      <c r="AM485" s="334" t="s">
        <v>542</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541</v>
      </c>
      <c r="AJ490" s="334"/>
      <c r="AK490" s="334"/>
      <c r="AL490" s="158"/>
      <c r="AM490" s="334" t="s">
        <v>542</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541</v>
      </c>
      <c r="AJ495" s="334"/>
      <c r="AK495" s="334"/>
      <c r="AL495" s="158"/>
      <c r="AM495" s="334" t="s">
        <v>542</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541</v>
      </c>
      <c r="AJ500" s="334"/>
      <c r="AK500" s="334"/>
      <c r="AL500" s="158"/>
      <c r="AM500" s="334" t="s">
        <v>542</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541</v>
      </c>
      <c r="AJ505" s="334"/>
      <c r="AK505" s="334"/>
      <c r="AL505" s="158"/>
      <c r="AM505" s="334" t="s">
        <v>542</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541</v>
      </c>
      <c r="AJ510" s="334"/>
      <c r="AK510" s="334"/>
      <c r="AL510" s="158"/>
      <c r="AM510" s="334" t="s">
        <v>542</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541</v>
      </c>
      <c r="AJ515" s="334"/>
      <c r="AK515" s="334"/>
      <c r="AL515" s="158"/>
      <c r="AM515" s="334" t="s">
        <v>542</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541</v>
      </c>
      <c r="AJ520" s="334"/>
      <c r="AK520" s="334"/>
      <c r="AL520" s="158"/>
      <c r="AM520" s="334" t="s">
        <v>542</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541</v>
      </c>
      <c r="AJ525" s="334"/>
      <c r="AK525" s="334"/>
      <c r="AL525" s="158"/>
      <c r="AM525" s="334" t="s">
        <v>542</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541</v>
      </c>
      <c r="AJ530" s="334"/>
      <c r="AK530" s="334"/>
      <c r="AL530" s="158"/>
      <c r="AM530" s="334" t="s">
        <v>542</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404</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399</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541</v>
      </c>
      <c r="AJ539" s="334"/>
      <c r="AK539" s="334"/>
      <c r="AL539" s="158"/>
      <c r="AM539" s="334" t="s">
        <v>542</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541</v>
      </c>
      <c r="AJ544" s="334"/>
      <c r="AK544" s="334"/>
      <c r="AL544" s="158"/>
      <c r="AM544" s="334" t="s">
        <v>542</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541</v>
      </c>
      <c r="AJ549" s="334"/>
      <c r="AK549" s="334"/>
      <c r="AL549" s="158"/>
      <c r="AM549" s="334" t="s">
        <v>542</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541</v>
      </c>
      <c r="AJ554" s="334"/>
      <c r="AK554" s="334"/>
      <c r="AL554" s="158"/>
      <c r="AM554" s="334" t="s">
        <v>542</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541</v>
      </c>
      <c r="AJ559" s="334"/>
      <c r="AK559" s="334"/>
      <c r="AL559" s="158"/>
      <c r="AM559" s="334" t="s">
        <v>542</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541</v>
      </c>
      <c r="AJ564" s="334"/>
      <c r="AK564" s="334"/>
      <c r="AL564" s="158"/>
      <c r="AM564" s="334" t="s">
        <v>542</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541</v>
      </c>
      <c r="AJ569" s="334"/>
      <c r="AK569" s="334"/>
      <c r="AL569" s="158"/>
      <c r="AM569" s="334" t="s">
        <v>542</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541</v>
      </c>
      <c r="AJ574" s="334"/>
      <c r="AK574" s="334"/>
      <c r="AL574" s="158"/>
      <c r="AM574" s="334" t="s">
        <v>542</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541</v>
      </c>
      <c r="AJ579" s="334"/>
      <c r="AK579" s="334"/>
      <c r="AL579" s="158"/>
      <c r="AM579" s="334" t="s">
        <v>542</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541</v>
      </c>
      <c r="AJ584" s="334"/>
      <c r="AK584" s="334"/>
      <c r="AL584" s="158"/>
      <c r="AM584" s="334" t="s">
        <v>542</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404</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398</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541</v>
      </c>
      <c r="AJ593" s="334"/>
      <c r="AK593" s="334"/>
      <c r="AL593" s="158"/>
      <c r="AM593" s="334" t="s">
        <v>542</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541</v>
      </c>
      <c r="AJ598" s="334"/>
      <c r="AK598" s="334"/>
      <c r="AL598" s="158"/>
      <c r="AM598" s="334" t="s">
        <v>542</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541</v>
      </c>
      <c r="AJ603" s="334"/>
      <c r="AK603" s="334"/>
      <c r="AL603" s="158"/>
      <c r="AM603" s="334" t="s">
        <v>542</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541</v>
      </c>
      <c r="AJ608" s="334"/>
      <c r="AK608" s="334"/>
      <c r="AL608" s="158"/>
      <c r="AM608" s="334" t="s">
        <v>542</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541</v>
      </c>
      <c r="AJ613" s="334"/>
      <c r="AK613" s="334"/>
      <c r="AL613" s="158"/>
      <c r="AM613" s="334" t="s">
        <v>542</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541</v>
      </c>
      <c r="AJ618" s="334"/>
      <c r="AK618" s="334"/>
      <c r="AL618" s="158"/>
      <c r="AM618" s="334" t="s">
        <v>542</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541</v>
      </c>
      <c r="AJ623" s="334"/>
      <c r="AK623" s="334"/>
      <c r="AL623" s="158"/>
      <c r="AM623" s="334" t="s">
        <v>542</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541</v>
      </c>
      <c r="AJ628" s="334"/>
      <c r="AK628" s="334"/>
      <c r="AL628" s="158"/>
      <c r="AM628" s="334" t="s">
        <v>542</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541</v>
      </c>
      <c r="AJ633" s="334"/>
      <c r="AK633" s="334"/>
      <c r="AL633" s="158"/>
      <c r="AM633" s="334" t="s">
        <v>542</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541</v>
      </c>
      <c r="AJ638" s="334"/>
      <c r="AK638" s="334"/>
      <c r="AL638" s="158"/>
      <c r="AM638" s="334" t="s">
        <v>542</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404</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399</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541</v>
      </c>
      <c r="AJ647" s="334"/>
      <c r="AK647" s="334"/>
      <c r="AL647" s="158"/>
      <c r="AM647" s="334" t="s">
        <v>542</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541</v>
      </c>
      <c r="AJ652" s="334"/>
      <c r="AK652" s="334"/>
      <c r="AL652" s="158"/>
      <c r="AM652" s="334" t="s">
        <v>542</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541</v>
      </c>
      <c r="AJ657" s="334"/>
      <c r="AK657" s="334"/>
      <c r="AL657" s="158"/>
      <c r="AM657" s="334" t="s">
        <v>542</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541</v>
      </c>
      <c r="AJ662" s="334"/>
      <c r="AK662" s="334"/>
      <c r="AL662" s="158"/>
      <c r="AM662" s="334" t="s">
        <v>542</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541</v>
      </c>
      <c r="AJ667" s="334"/>
      <c r="AK667" s="334"/>
      <c r="AL667" s="158"/>
      <c r="AM667" s="334" t="s">
        <v>542</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541</v>
      </c>
      <c r="AJ672" s="334"/>
      <c r="AK672" s="334"/>
      <c r="AL672" s="158"/>
      <c r="AM672" s="334" t="s">
        <v>542</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541</v>
      </c>
      <c r="AJ677" s="334"/>
      <c r="AK677" s="334"/>
      <c r="AL677" s="158"/>
      <c r="AM677" s="334" t="s">
        <v>542</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541</v>
      </c>
      <c r="AJ682" s="334"/>
      <c r="AK682" s="334"/>
      <c r="AL682" s="158"/>
      <c r="AM682" s="334" t="s">
        <v>542</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541</v>
      </c>
      <c r="AJ687" s="334"/>
      <c r="AK687" s="334"/>
      <c r="AL687" s="158"/>
      <c r="AM687" s="334" t="s">
        <v>542</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541</v>
      </c>
      <c r="AJ692" s="334"/>
      <c r="AK692" s="334"/>
      <c r="AL692" s="158"/>
      <c r="AM692" s="334" t="s">
        <v>542</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404</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108.7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714</v>
      </c>
      <c r="AE702" s="342"/>
      <c r="AF702" s="342"/>
      <c r="AG702" s="379" t="s">
        <v>743</v>
      </c>
      <c r="AH702" s="380"/>
      <c r="AI702" s="380"/>
      <c r="AJ702" s="380"/>
      <c r="AK702" s="380"/>
      <c r="AL702" s="380"/>
      <c r="AM702" s="380"/>
      <c r="AN702" s="380"/>
      <c r="AO702" s="380"/>
      <c r="AP702" s="380"/>
      <c r="AQ702" s="380"/>
      <c r="AR702" s="380"/>
      <c r="AS702" s="380"/>
      <c r="AT702" s="380"/>
      <c r="AU702" s="380"/>
      <c r="AV702" s="380"/>
      <c r="AW702" s="380"/>
      <c r="AX702" s="381"/>
    </row>
    <row r="703" spans="1:51" ht="72"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714</v>
      </c>
      <c r="AE703" s="323"/>
      <c r="AF703" s="323"/>
      <c r="AG703" s="104" t="s">
        <v>744</v>
      </c>
      <c r="AH703" s="105"/>
      <c r="AI703" s="105"/>
      <c r="AJ703" s="105"/>
      <c r="AK703" s="105"/>
      <c r="AL703" s="105"/>
      <c r="AM703" s="105"/>
      <c r="AN703" s="105"/>
      <c r="AO703" s="105"/>
      <c r="AP703" s="105"/>
      <c r="AQ703" s="105"/>
      <c r="AR703" s="105"/>
      <c r="AS703" s="105"/>
      <c r="AT703" s="105"/>
      <c r="AU703" s="105"/>
      <c r="AV703" s="105"/>
      <c r="AW703" s="105"/>
      <c r="AX703" s="106"/>
    </row>
    <row r="704" spans="1:51" ht="87"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714</v>
      </c>
      <c r="AE704" s="781"/>
      <c r="AF704" s="781"/>
      <c r="AG704" s="168" t="s">
        <v>745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714</v>
      </c>
      <c r="AE705" s="713"/>
      <c r="AF705" s="713"/>
      <c r="AG705" s="128" t="s">
        <v>402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377</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740</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315</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740</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741</v>
      </c>
      <c r="AE708" s="603"/>
      <c r="AF708" s="603"/>
      <c r="AG708" s="740" t="s">
        <v>402</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714</v>
      </c>
      <c r="AE709" s="323"/>
      <c r="AF709" s="323"/>
      <c r="AG709" s="104" t="s">
        <v>746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741</v>
      </c>
      <c r="AE710" s="323"/>
      <c r="AF710" s="323"/>
      <c r="AG710" s="104" t="s">
        <v>402</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714</v>
      </c>
      <c r="AE711" s="323"/>
      <c r="AF711" s="323"/>
      <c r="AG711" s="104" t="s">
        <v>747</v>
      </c>
      <c r="AH711" s="105"/>
      <c r="AI711" s="105"/>
      <c r="AJ711" s="105"/>
      <c r="AK711" s="105"/>
      <c r="AL711" s="105"/>
      <c r="AM711" s="105"/>
      <c r="AN711" s="105"/>
      <c r="AO711" s="105"/>
      <c r="AP711" s="105"/>
      <c r="AQ711" s="105"/>
      <c r="AR711" s="105"/>
      <c r="AS711" s="105"/>
      <c r="AT711" s="105"/>
      <c r="AU711" s="105"/>
      <c r="AV711" s="105"/>
      <c r="AW711" s="105"/>
      <c r="AX711" s="106"/>
    </row>
    <row r="712" spans="1:50" ht="72.75" customHeight="1" x14ac:dyDescent="0.15">
      <c r="A712" s="640"/>
      <c r="B712" s="642"/>
      <c r="C712" s="385" t="s">
        <v>341</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714</v>
      </c>
      <c r="AE712" s="781"/>
      <c r="AF712" s="781"/>
      <c r="AG712" s="805" t="s">
        <v>761</v>
      </c>
      <c r="AH712" s="806"/>
      <c r="AI712" s="806"/>
      <c r="AJ712" s="806"/>
      <c r="AK712" s="806"/>
      <c r="AL712" s="806"/>
      <c r="AM712" s="806"/>
      <c r="AN712" s="806"/>
      <c r="AO712" s="806"/>
      <c r="AP712" s="806"/>
      <c r="AQ712" s="806"/>
      <c r="AR712" s="806"/>
      <c r="AS712" s="806"/>
      <c r="AT712" s="806"/>
      <c r="AU712" s="806"/>
      <c r="AV712" s="806"/>
      <c r="AW712" s="806"/>
      <c r="AX712" s="807"/>
    </row>
    <row r="713" spans="1:50" ht="69.75" customHeight="1" x14ac:dyDescent="0.15">
      <c r="A713" s="640"/>
      <c r="B713" s="642"/>
      <c r="C713" s="943" t="s">
        <v>342</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714</v>
      </c>
      <c r="AE713" s="323"/>
      <c r="AF713" s="661"/>
      <c r="AG713" s="104" t="s">
        <v>808</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320</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741</v>
      </c>
      <c r="AE714" s="803"/>
      <c r="AF714" s="804"/>
      <c r="AG714" s="734" t="s">
        <v>402</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321</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742</v>
      </c>
      <c r="AE715" s="603"/>
      <c r="AF715" s="654"/>
      <c r="AG715" s="740" t="s">
        <v>764</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714</v>
      </c>
      <c r="AE716" s="625"/>
      <c r="AF716" s="625"/>
      <c r="AG716" s="104" t="s">
        <v>748</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741</v>
      </c>
      <c r="AE717" s="323"/>
      <c r="AF717" s="323"/>
      <c r="AG717" s="104" t="s">
        <v>402</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714</v>
      </c>
      <c r="AE718" s="323"/>
      <c r="AF718" s="323"/>
      <c r="AG718" s="130" t="s">
        <v>749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714</v>
      </c>
      <c r="AE719" s="603"/>
      <c r="AF719" s="603"/>
      <c r="AG719" s="128" t="s">
        <v>750</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334</v>
      </c>
      <c r="D720" s="297"/>
      <c r="E720" s="297"/>
      <c r="F720" s="300"/>
      <c r="G720" s="296" t="s">
        <v>335</v>
      </c>
      <c r="H720" s="297"/>
      <c r="I720" s="297"/>
      <c r="J720" s="297"/>
      <c r="K720" s="297"/>
      <c r="L720" s="297"/>
      <c r="M720" s="297"/>
      <c r="N720" s="296" t="s">
        <v>338</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710</v>
      </c>
      <c r="D721" s="294"/>
      <c r="E721" s="294"/>
      <c r="F721" s="295"/>
      <c r="G721" s="284"/>
      <c r="H721" s="285"/>
      <c r="I721" s="77" t="str">
        <f>IF(OR(G721="　", G721=""), "", "-")</f>
        <v/>
      </c>
      <c r="J721" s="288">
        <v>1009</v>
      </c>
      <c r="K721" s="288"/>
      <c r="L721" s="77" t="str">
        <f>IF(M721="","","-")</f>
        <v/>
      </c>
      <c r="M721" s="78"/>
      <c r="N721" s="301" t="s">
        <v>751</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765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762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32.25" customHeight="1" thickBot="1" x14ac:dyDescent="0.2">
      <c r="A729" s="632" t="s">
        <v>752</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54.75" customHeight="1" thickBot="1" x14ac:dyDescent="0.2">
      <c r="A731" s="671" t="s">
        <v>137</v>
      </c>
      <c r="B731" s="672"/>
      <c r="C731" s="672"/>
      <c r="D731" s="672"/>
      <c r="E731" s="673"/>
      <c r="F731" s="727" t="s">
        <v>809</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9.75" customHeight="1" thickBot="1" x14ac:dyDescent="0.2">
      <c r="A733" s="671" t="s">
        <v>138</v>
      </c>
      <c r="B733" s="672"/>
      <c r="C733" s="672"/>
      <c r="D733" s="672"/>
      <c r="E733" s="673"/>
      <c r="F733" s="635" t="s">
        <v>816</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27.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347</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670</v>
      </c>
      <c r="B737" s="211"/>
      <c r="C737" s="211"/>
      <c r="D737" s="212"/>
      <c r="E737" s="950" t="s">
        <v>753</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393</v>
      </c>
      <c r="B738" s="361"/>
      <c r="C738" s="361"/>
      <c r="D738" s="361"/>
      <c r="E738" s="950" t="s">
        <v>754</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392</v>
      </c>
      <c r="B739" s="361"/>
      <c r="C739" s="361"/>
      <c r="D739" s="361"/>
      <c r="E739" s="950" t="s">
        <v>755</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391</v>
      </c>
      <c r="B740" s="361"/>
      <c r="C740" s="361"/>
      <c r="D740" s="361"/>
      <c r="E740" s="950" t="s">
        <v>756</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390</v>
      </c>
      <c r="B741" s="361"/>
      <c r="C741" s="361"/>
      <c r="D741" s="361"/>
      <c r="E741" s="950" t="s">
        <v>757</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389</v>
      </c>
      <c r="B742" s="361"/>
      <c r="C742" s="361"/>
      <c r="D742" s="361"/>
      <c r="E742" s="950" t="s">
        <v>758</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388</v>
      </c>
      <c r="B743" s="361"/>
      <c r="C743" s="361"/>
      <c r="D743" s="361"/>
      <c r="E743" s="950" t="s">
        <v>759</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387</v>
      </c>
      <c r="B744" s="361"/>
      <c r="C744" s="361"/>
      <c r="D744" s="361"/>
      <c r="E744" s="950" t="s">
        <v>760</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386</v>
      </c>
      <c r="B745" s="361"/>
      <c r="C745" s="361"/>
      <c r="D745" s="361"/>
      <c r="E745" s="987" t="s">
        <v>760</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543</v>
      </c>
      <c r="B746" s="361"/>
      <c r="C746" s="361"/>
      <c r="D746" s="361"/>
      <c r="E746" s="956" t="s">
        <v>710</v>
      </c>
      <c r="F746" s="954"/>
      <c r="G746" s="954"/>
      <c r="H746" s="100" t="str">
        <f>IF(E746="","","-")</f>
        <v>-</v>
      </c>
      <c r="I746" s="954"/>
      <c r="J746" s="954"/>
      <c r="K746" s="100" t="str">
        <f>IF(I746="","","-")</f>
        <v/>
      </c>
      <c r="L746" s="955">
        <v>897</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505</v>
      </c>
      <c r="B747" s="361"/>
      <c r="C747" s="361"/>
      <c r="D747" s="361"/>
      <c r="E747" s="956" t="s">
        <v>710</v>
      </c>
      <c r="F747" s="954"/>
      <c r="G747" s="954"/>
      <c r="H747" s="100" t="str">
        <f>IF(E747="","","-")</f>
        <v>-</v>
      </c>
      <c r="I747" s="954"/>
      <c r="J747" s="954"/>
      <c r="K747" s="100" t="str">
        <f>IF(I747="","","-")</f>
        <v/>
      </c>
      <c r="L747" s="955">
        <v>920</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380</v>
      </c>
      <c r="B748" s="613"/>
      <c r="C748" s="613"/>
      <c r="D748" s="613"/>
      <c r="E748" s="613"/>
      <c r="F748" s="614"/>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3.2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2.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thickBot="1" x14ac:dyDescent="0.2">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382</v>
      </c>
      <c r="B787" s="627"/>
      <c r="C787" s="627"/>
      <c r="D787" s="627"/>
      <c r="E787" s="627"/>
      <c r="F787" s="628"/>
      <c r="G787" s="593" t="s">
        <v>771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766</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767</v>
      </c>
      <c r="H789" s="669"/>
      <c r="I789" s="669"/>
      <c r="J789" s="669"/>
      <c r="K789" s="670"/>
      <c r="L789" s="662" t="s">
        <v>768</v>
      </c>
      <c r="M789" s="663"/>
      <c r="N789" s="663"/>
      <c r="O789" s="663"/>
      <c r="P789" s="663"/>
      <c r="Q789" s="663"/>
      <c r="R789" s="663"/>
      <c r="S789" s="663"/>
      <c r="T789" s="663"/>
      <c r="U789" s="663"/>
      <c r="V789" s="663"/>
      <c r="W789" s="663"/>
      <c r="X789" s="664"/>
      <c r="Y789" s="382">
        <v>0.1</v>
      </c>
      <c r="Z789" s="383"/>
      <c r="AA789" s="383"/>
      <c r="AB789" s="800"/>
      <c r="AC789" s="668" t="s">
        <v>767</v>
      </c>
      <c r="AD789" s="669"/>
      <c r="AE789" s="669"/>
      <c r="AF789" s="669"/>
      <c r="AG789" s="670"/>
      <c r="AH789" s="662" t="s">
        <v>768</v>
      </c>
      <c r="AI789" s="663"/>
      <c r="AJ789" s="663"/>
      <c r="AK789" s="663"/>
      <c r="AL789" s="663"/>
      <c r="AM789" s="663"/>
      <c r="AN789" s="663"/>
      <c r="AO789" s="663"/>
      <c r="AP789" s="663"/>
      <c r="AQ789" s="663"/>
      <c r="AR789" s="663"/>
      <c r="AS789" s="663"/>
      <c r="AT789" s="664"/>
      <c r="AU789" s="382">
        <v>0.9</v>
      </c>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0.1</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0.9</v>
      </c>
      <c r="AV799" s="827"/>
      <c r="AW799" s="827"/>
      <c r="AX799" s="829"/>
    </row>
    <row r="800" spans="1:51" ht="24.75" customHeight="1" x14ac:dyDescent="0.15">
      <c r="A800" s="629"/>
      <c r="B800" s="630"/>
      <c r="C800" s="630"/>
      <c r="D800" s="630"/>
      <c r="E800" s="630"/>
      <c r="F800" s="631"/>
      <c r="G800" s="593" t="s">
        <v>772</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769</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2</v>
      </c>
    </row>
    <row r="801" spans="1:51" ht="24.75"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2</v>
      </c>
    </row>
    <row r="802" spans="1:51" ht="24.75" customHeight="1" x14ac:dyDescent="0.15">
      <c r="A802" s="629"/>
      <c r="B802" s="630"/>
      <c r="C802" s="630"/>
      <c r="D802" s="630"/>
      <c r="E802" s="630"/>
      <c r="F802" s="631"/>
      <c r="G802" s="668" t="s">
        <v>767</v>
      </c>
      <c r="H802" s="669"/>
      <c r="I802" s="669"/>
      <c r="J802" s="669"/>
      <c r="K802" s="670"/>
      <c r="L802" s="662" t="s">
        <v>768</v>
      </c>
      <c r="M802" s="663"/>
      <c r="N802" s="663"/>
      <c r="O802" s="663"/>
      <c r="P802" s="663"/>
      <c r="Q802" s="663"/>
      <c r="R802" s="663"/>
      <c r="S802" s="663"/>
      <c r="T802" s="663"/>
      <c r="U802" s="663"/>
      <c r="V802" s="663"/>
      <c r="W802" s="663"/>
      <c r="X802" s="664"/>
      <c r="Y802" s="382">
        <v>0.1</v>
      </c>
      <c r="Z802" s="383"/>
      <c r="AA802" s="383"/>
      <c r="AB802" s="800"/>
      <c r="AC802" s="668" t="s">
        <v>767</v>
      </c>
      <c r="AD802" s="669"/>
      <c r="AE802" s="669"/>
      <c r="AF802" s="669"/>
      <c r="AG802" s="670"/>
      <c r="AH802" s="662" t="s">
        <v>768</v>
      </c>
      <c r="AI802" s="663"/>
      <c r="AJ802" s="663"/>
      <c r="AK802" s="663"/>
      <c r="AL802" s="663"/>
      <c r="AM802" s="663"/>
      <c r="AN802" s="663"/>
      <c r="AO802" s="663"/>
      <c r="AP802" s="663"/>
      <c r="AQ802" s="663"/>
      <c r="AR802" s="663"/>
      <c r="AS802" s="663"/>
      <c r="AT802" s="664"/>
      <c r="AU802" s="382">
        <v>1.3</v>
      </c>
      <c r="AV802" s="383"/>
      <c r="AW802" s="383"/>
      <c r="AX802" s="384"/>
      <c r="AY802">
        <f t="shared" ref="AY802:AY812" si="115">$AY$800</f>
        <v>2</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2</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2</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2</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2</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2</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4.75"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0.1</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1.3</v>
      </c>
      <c r="AV812" s="827"/>
      <c r="AW812" s="827"/>
      <c r="AX812" s="829"/>
      <c r="AY812">
        <f t="shared" si="115"/>
        <v>2</v>
      </c>
    </row>
    <row r="813" spans="1:51" ht="24.75" customHeight="1" x14ac:dyDescent="0.15">
      <c r="A813" s="629"/>
      <c r="B813" s="630"/>
      <c r="C813" s="630"/>
      <c r="D813" s="630"/>
      <c r="E813" s="630"/>
      <c r="F813" s="631"/>
      <c r="G813" s="593" t="s">
        <v>770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776</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2</v>
      </c>
    </row>
    <row r="814" spans="1:51" ht="24.75"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2</v>
      </c>
    </row>
    <row r="815" spans="1:51" ht="24.75" customHeight="1" x14ac:dyDescent="0.15">
      <c r="A815" s="629"/>
      <c r="B815" s="630"/>
      <c r="C815" s="630"/>
      <c r="D815" s="630"/>
      <c r="E815" s="630"/>
      <c r="F815" s="631"/>
      <c r="G815" s="668" t="s">
        <v>767</v>
      </c>
      <c r="H815" s="669"/>
      <c r="I815" s="669"/>
      <c r="J815" s="669"/>
      <c r="K815" s="670"/>
      <c r="L815" s="662" t="s">
        <v>768</v>
      </c>
      <c r="M815" s="663"/>
      <c r="N815" s="663"/>
      <c r="O815" s="663"/>
      <c r="P815" s="663"/>
      <c r="Q815" s="663"/>
      <c r="R815" s="663"/>
      <c r="S815" s="663"/>
      <c r="T815" s="663"/>
      <c r="U815" s="663"/>
      <c r="V815" s="663"/>
      <c r="W815" s="663"/>
      <c r="X815" s="664"/>
      <c r="Y815" s="382">
        <v>0.1</v>
      </c>
      <c r="Z815" s="383"/>
      <c r="AA815" s="383"/>
      <c r="AB815" s="800"/>
      <c r="AC815" s="668" t="s">
        <v>773</v>
      </c>
      <c r="AD815" s="669"/>
      <c r="AE815" s="669"/>
      <c r="AF815" s="669"/>
      <c r="AG815" s="670"/>
      <c r="AH815" s="662" t="s">
        <v>774</v>
      </c>
      <c r="AI815" s="663"/>
      <c r="AJ815" s="663"/>
      <c r="AK815" s="663"/>
      <c r="AL815" s="663"/>
      <c r="AM815" s="663"/>
      <c r="AN815" s="663"/>
      <c r="AO815" s="663"/>
      <c r="AP815" s="663"/>
      <c r="AQ815" s="663"/>
      <c r="AR815" s="663"/>
      <c r="AS815" s="663"/>
      <c r="AT815" s="664"/>
      <c r="AU815" s="382">
        <v>1</v>
      </c>
      <c r="AV815" s="383"/>
      <c r="AW815" s="383"/>
      <c r="AX815" s="384"/>
      <c r="AY815">
        <f t="shared" ref="AY815:AY825" si="116">$AY$813</f>
        <v>2</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2</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2</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2</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2</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2</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2</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2</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2</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2</v>
      </c>
    </row>
    <row r="825" spans="1:51" ht="24.75"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0.1</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1</v>
      </c>
      <c r="AV825" s="827"/>
      <c r="AW825" s="827"/>
      <c r="AX825" s="829"/>
      <c r="AY825">
        <f t="shared" si="116"/>
        <v>2</v>
      </c>
    </row>
    <row r="826" spans="1:51" ht="24.75" customHeight="1" x14ac:dyDescent="0.15">
      <c r="A826" s="629"/>
      <c r="B826" s="630"/>
      <c r="C826" s="630"/>
      <c r="D826" s="630"/>
      <c r="E826" s="630"/>
      <c r="F826" s="631"/>
      <c r="G826" s="593" t="s">
        <v>777</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1</v>
      </c>
    </row>
    <row r="827" spans="1:51" ht="24.75"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1</v>
      </c>
    </row>
    <row r="828" spans="1:51" s="16" customFormat="1" ht="24.75" customHeight="1" x14ac:dyDescent="0.15">
      <c r="A828" s="629"/>
      <c r="B828" s="630"/>
      <c r="C828" s="630"/>
      <c r="D828" s="630"/>
      <c r="E828" s="630"/>
      <c r="F828" s="631"/>
      <c r="G828" s="668" t="s">
        <v>773</v>
      </c>
      <c r="H828" s="669"/>
      <c r="I828" s="669"/>
      <c r="J828" s="669"/>
      <c r="K828" s="670"/>
      <c r="L828" s="662" t="s">
        <v>775</v>
      </c>
      <c r="M828" s="663"/>
      <c r="N828" s="663"/>
      <c r="O828" s="663"/>
      <c r="P828" s="663"/>
      <c r="Q828" s="663"/>
      <c r="R828" s="663"/>
      <c r="S828" s="663"/>
      <c r="T828" s="663"/>
      <c r="U828" s="663"/>
      <c r="V828" s="663"/>
      <c r="W828" s="663"/>
      <c r="X828" s="664"/>
      <c r="Y828" s="382">
        <v>105.6</v>
      </c>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1</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1</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1</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1</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1</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1</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1</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1</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1</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1</v>
      </c>
    </row>
    <row r="838" spans="1:51" ht="24.75"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105.6</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1</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339</v>
      </c>
      <c r="AM839" s="276"/>
      <c r="AN839" s="276"/>
      <c r="AO839" s="102" t="s">
        <v>337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296</v>
      </c>
      <c r="K844" s="361"/>
      <c r="L844" s="361"/>
      <c r="M844" s="361"/>
      <c r="N844" s="361"/>
      <c r="O844" s="361"/>
      <c r="P844" s="247" t="s">
        <v>244</v>
      </c>
      <c r="Q844" s="247"/>
      <c r="R844" s="247"/>
      <c r="S844" s="247"/>
      <c r="T844" s="247"/>
      <c r="U844" s="247"/>
      <c r="V844" s="247"/>
      <c r="W844" s="247"/>
      <c r="X844" s="247"/>
      <c r="Y844" s="362" t="s">
        <v>294</v>
      </c>
      <c r="Z844" s="363"/>
      <c r="AA844" s="363"/>
      <c r="AB844" s="363"/>
      <c r="AC844" s="152" t="s">
        <v>333</v>
      </c>
      <c r="AD844" s="152"/>
      <c r="AE844" s="152"/>
      <c r="AF844" s="152"/>
      <c r="AG844" s="152"/>
      <c r="AH844" s="362" t="s">
        <v>363</v>
      </c>
      <c r="AI844" s="360"/>
      <c r="AJ844" s="360"/>
      <c r="AK844" s="360"/>
      <c r="AL844" s="360" t="s">
        <v>21</v>
      </c>
      <c r="AM844" s="360"/>
      <c r="AN844" s="360"/>
      <c r="AO844" s="364"/>
      <c r="AP844" s="365" t="s">
        <v>297</v>
      </c>
      <c r="AQ844" s="365"/>
      <c r="AR844" s="365"/>
      <c r="AS844" s="365"/>
      <c r="AT844" s="365"/>
      <c r="AU844" s="365"/>
      <c r="AV844" s="365"/>
      <c r="AW844" s="365"/>
      <c r="AX844" s="365"/>
    </row>
    <row r="845" spans="1:51" ht="30" customHeight="1" x14ac:dyDescent="0.15">
      <c r="A845" s="370">
        <v>1</v>
      </c>
      <c r="B845" s="370">
        <v>1</v>
      </c>
      <c r="C845" s="358" t="s">
        <v>778</v>
      </c>
      <c r="D845" s="343"/>
      <c r="E845" s="343"/>
      <c r="F845" s="343"/>
      <c r="G845" s="343"/>
      <c r="H845" s="343"/>
      <c r="I845" s="343"/>
      <c r="J845" s="344" t="s">
        <v>798</v>
      </c>
      <c r="K845" s="345"/>
      <c r="L845" s="345"/>
      <c r="M845" s="345"/>
      <c r="N845" s="345"/>
      <c r="O845" s="345"/>
      <c r="P845" s="359" t="s">
        <v>799</v>
      </c>
      <c r="Q845" s="346"/>
      <c r="R845" s="346"/>
      <c r="S845" s="346"/>
      <c r="T845" s="346"/>
      <c r="U845" s="346"/>
      <c r="V845" s="346"/>
      <c r="W845" s="346"/>
      <c r="X845" s="346"/>
      <c r="Y845" s="347">
        <v>0.1</v>
      </c>
      <c r="Z845" s="348"/>
      <c r="AA845" s="348"/>
      <c r="AB845" s="349"/>
      <c r="AC845" s="350" t="s">
        <v>80</v>
      </c>
      <c r="AD845" s="351"/>
      <c r="AE845" s="351"/>
      <c r="AF845" s="351"/>
      <c r="AG845" s="351"/>
      <c r="AH845" s="366" t="s">
        <v>798</v>
      </c>
      <c r="AI845" s="367"/>
      <c r="AJ845" s="367"/>
      <c r="AK845" s="367"/>
      <c r="AL845" s="354" t="s">
        <v>798</v>
      </c>
      <c r="AM845" s="355"/>
      <c r="AN845" s="355"/>
      <c r="AO845" s="356"/>
      <c r="AP845" s="357" t="s">
        <v>798</v>
      </c>
      <c r="AQ845" s="357"/>
      <c r="AR845" s="357"/>
      <c r="AS845" s="357"/>
      <c r="AT845" s="357"/>
      <c r="AU845" s="357"/>
      <c r="AV845" s="357"/>
      <c r="AW845" s="357"/>
      <c r="AX845" s="357"/>
    </row>
    <row r="846" spans="1:51" ht="30" customHeight="1" x14ac:dyDescent="0.15">
      <c r="A846" s="370">
        <v>2</v>
      </c>
      <c r="B846" s="370">
        <v>1</v>
      </c>
      <c r="C846" s="358" t="s">
        <v>779</v>
      </c>
      <c r="D846" s="343"/>
      <c r="E846" s="343"/>
      <c r="F846" s="343"/>
      <c r="G846" s="343"/>
      <c r="H846" s="343"/>
      <c r="I846" s="343"/>
      <c r="J846" s="344" t="s">
        <v>798</v>
      </c>
      <c r="K846" s="345"/>
      <c r="L846" s="345"/>
      <c r="M846" s="345"/>
      <c r="N846" s="345"/>
      <c r="O846" s="345"/>
      <c r="P846" s="359" t="s">
        <v>799</v>
      </c>
      <c r="Q846" s="346"/>
      <c r="R846" s="346"/>
      <c r="S846" s="346"/>
      <c r="T846" s="346"/>
      <c r="U846" s="346"/>
      <c r="V846" s="346"/>
      <c r="W846" s="346"/>
      <c r="X846" s="346"/>
      <c r="Y846" s="347">
        <v>0.1</v>
      </c>
      <c r="Z846" s="348"/>
      <c r="AA846" s="348"/>
      <c r="AB846" s="349"/>
      <c r="AC846" s="350" t="s">
        <v>80</v>
      </c>
      <c r="AD846" s="351"/>
      <c r="AE846" s="351"/>
      <c r="AF846" s="351"/>
      <c r="AG846" s="351"/>
      <c r="AH846" s="366" t="s">
        <v>798</v>
      </c>
      <c r="AI846" s="367"/>
      <c r="AJ846" s="367"/>
      <c r="AK846" s="367"/>
      <c r="AL846" s="354" t="s">
        <v>798</v>
      </c>
      <c r="AM846" s="355"/>
      <c r="AN846" s="355"/>
      <c r="AO846" s="356"/>
      <c r="AP846" s="357" t="s">
        <v>798</v>
      </c>
      <c r="AQ846" s="357"/>
      <c r="AR846" s="357"/>
      <c r="AS846" s="357"/>
      <c r="AT846" s="357"/>
      <c r="AU846" s="357"/>
      <c r="AV846" s="357"/>
      <c r="AW846" s="357"/>
      <c r="AX846" s="357"/>
      <c r="AY846">
        <f>COUNTA($C$846)</f>
        <v>1</v>
      </c>
    </row>
    <row r="847" spans="1:51" ht="30" customHeight="1" x14ac:dyDescent="0.15">
      <c r="A847" s="370">
        <v>3</v>
      </c>
      <c r="B847" s="370">
        <v>1</v>
      </c>
      <c r="C847" s="358" t="s">
        <v>780</v>
      </c>
      <c r="D847" s="343"/>
      <c r="E847" s="343"/>
      <c r="F847" s="343"/>
      <c r="G847" s="343"/>
      <c r="H847" s="343"/>
      <c r="I847" s="343"/>
      <c r="J847" s="344" t="s">
        <v>798</v>
      </c>
      <c r="K847" s="345"/>
      <c r="L847" s="345"/>
      <c r="M847" s="345"/>
      <c r="N847" s="345"/>
      <c r="O847" s="345"/>
      <c r="P847" s="359" t="s">
        <v>799</v>
      </c>
      <c r="Q847" s="346"/>
      <c r="R847" s="346"/>
      <c r="S847" s="346"/>
      <c r="T847" s="346"/>
      <c r="U847" s="346"/>
      <c r="V847" s="346"/>
      <c r="W847" s="346"/>
      <c r="X847" s="346"/>
      <c r="Y847" s="347">
        <v>0</v>
      </c>
      <c r="Z847" s="348"/>
      <c r="AA847" s="348"/>
      <c r="AB847" s="349"/>
      <c r="AC847" s="350" t="s">
        <v>80</v>
      </c>
      <c r="AD847" s="351"/>
      <c r="AE847" s="351"/>
      <c r="AF847" s="351"/>
      <c r="AG847" s="351"/>
      <c r="AH847" s="352" t="s">
        <v>798</v>
      </c>
      <c r="AI847" s="353"/>
      <c r="AJ847" s="353"/>
      <c r="AK847" s="353"/>
      <c r="AL847" s="354" t="s">
        <v>798</v>
      </c>
      <c r="AM847" s="355"/>
      <c r="AN847" s="355"/>
      <c r="AO847" s="356"/>
      <c r="AP847" s="357" t="s">
        <v>798</v>
      </c>
      <c r="AQ847" s="357"/>
      <c r="AR847" s="357"/>
      <c r="AS847" s="357"/>
      <c r="AT847" s="357"/>
      <c r="AU847" s="357"/>
      <c r="AV847" s="357"/>
      <c r="AW847" s="357"/>
      <c r="AX847" s="357"/>
      <c r="AY847">
        <f>COUNTA($C$847)</f>
        <v>1</v>
      </c>
    </row>
    <row r="848" spans="1:51" ht="30" customHeight="1" x14ac:dyDescent="0.15">
      <c r="A848" s="370">
        <v>4</v>
      </c>
      <c r="B848" s="370">
        <v>1</v>
      </c>
      <c r="C848" s="358" t="s">
        <v>781</v>
      </c>
      <c r="D848" s="343"/>
      <c r="E848" s="343"/>
      <c r="F848" s="343"/>
      <c r="G848" s="343"/>
      <c r="H848" s="343"/>
      <c r="I848" s="343"/>
      <c r="J848" s="344" t="s">
        <v>798</v>
      </c>
      <c r="K848" s="345"/>
      <c r="L848" s="345"/>
      <c r="M848" s="345"/>
      <c r="N848" s="345"/>
      <c r="O848" s="345"/>
      <c r="P848" s="359" t="s">
        <v>799</v>
      </c>
      <c r="Q848" s="346"/>
      <c r="R848" s="346"/>
      <c r="S848" s="346"/>
      <c r="T848" s="346"/>
      <c r="U848" s="346"/>
      <c r="V848" s="346"/>
      <c r="W848" s="346"/>
      <c r="X848" s="346"/>
      <c r="Y848" s="347">
        <v>0</v>
      </c>
      <c r="Z848" s="348"/>
      <c r="AA848" s="348"/>
      <c r="AB848" s="349"/>
      <c r="AC848" s="350" t="s">
        <v>80</v>
      </c>
      <c r="AD848" s="351"/>
      <c r="AE848" s="351"/>
      <c r="AF848" s="351"/>
      <c r="AG848" s="351"/>
      <c r="AH848" s="352" t="s">
        <v>798</v>
      </c>
      <c r="AI848" s="353"/>
      <c r="AJ848" s="353"/>
      <c r="AK848" s="353"/>
      <c r="AL848" s="354" t="s">
        <v>798</v>
      </c>
      <c r="AM848" s="355"/>
      <c r="AN848" s="355"/>
      <c r="AO848" s="356"/>
      <c r="AP848" s="357" t="s">
        <v>798</v>
      </c>
      <c r="AQ848" s="357"/>
      <c r="AR848" s="357"/>
      <c r="AS848" s="357"/>
      <c r="AT848" s="357"/>
      <c r="AU848" s="357"/>
      <c r="AV848" s="357"/>
      <c r="AW848" s="357"/>
      <c r="AX848" s="357"/>
      <c r="AY848">
        <f>COUNTA($C$848)</f>
        <v>1</v>
      </c>
    </row>
    <row r="849" spans="1:51" ht="30" customHeight="1" x14ac:dyDescent="0.15">
      <c r="A849" s="370">
        <v>5</v>
      </c>
      <c r="B849" s="370">
        <v>1</v>
      </c>
      <c r="C849" s="358" t="s">
        <v>782</v>
      </c>
      <c r="D849" s="343"/>
      <c r="E849" s="343"/>
      <c r="F849" s="343"/>
      <c r="G849" s="343"/>
      <c r="H849" s="343"/>
      <c r="I849" s="343"/>
      <c r="J849" s="344" t="s">
        <v>798</v>
      </c>
      <c r="K849" s="345"/>
      <c r="L849" s="345"/>
      <c r="M849" s="345"/>
      <c r="N849" s="345"/>
      <c r="O849" s="345"/>
      <c r="P849" s="359" t="s">
        <v>799</v>
      </c>
      <c r="Q849" s="346"/>
      <c r="R849" s="346"/>
      <c r="S849" s="346"/>
      <c r="T849" s="346"/>
      <c r="U849" s="346"/>
      <c r="V849" s="346"/>
      <c r="W849" s="346"/>
      <c r="X849" s="346"/>
      <c r="Y849" s="347">
        <v>0</v>
      </c>
      <c r="Z849" s="348"/>
      <c r="AA849" s="348"/>
      <c r="AB849" s="349"/>
      <c r="AC849" s="350" t="s">
        <v>80</v>
      </c>
      <c r="AD849" s="351"/>
      <c r="AE849" s="351"/>
      <c r="AF849" s="351"/>
      <c r="AG849" s="351"/>
      <c r="AH849" s="352" t="s">
        <v>798</v>
      </c>
      <c r="AI849" s="353"/>
      <c r="AJ849" s="353"/>
      <c r="AK849" s="353"/>
      <c r="AL849" s="354" t="s">
        <v>798</v>
      </c>
      <c r="AM849" s="355"/>
      <c r="AN849" s="355"/>
      <c r="AO849" s="356"/>
      <c r="AP849" s="357" t="s">
        <v>798</v>
      </c>
      <c r="AQ849" s="357"/>
      <c r="AR849" s="357"/>
      <c r="AS849" s="357"/>
      <c r="AT849" s="357"/>
      <c r="AU849" s="357"/>
      <c r="AV849" s="357"/>
      <c r="AW849" s="357"/>
      <c r="AX849" s="357"/>
      <c r="AY849">
        <f>COUNTA($C$849)</f>
        <v>1</v>
      </c>
    </row>
    <row r="850" spans="1:51" ht="30" customHeight="1" x14ac:dyDescent="0.15">
      <c r="A850" s="370">
        <v>6</v>
      </c>
      <c r="B850" s="370">
        <v>1</v>
      </c>
      <c r="C850" s="358" t="s">
        <v>783</v>
      </c>
      <c r="D850" s="343"/>
      <c r="E850" s="343"/>
      <c r="F850" s="343"/>
      <c r="G850" s="343"/>
      <c r="H850" s="343"/>
      <c r="I850" s="343"/>
      <c r="J850" s="344" t="s">
        <v>798</v>
      </c>
      <c r="K850" s="345"/>
      <c r="L850" s="345"/>
      <c r="M850" s="345"/>
      <c r="N850" s="345"/>
      <c r="O850" s="345"/>
      <c r="P850" s="359" t="s">
        <v>799</v>
      </c>
      <c r="Q850" s="346"/>
      <c r="R850" s="346"/>
      <c r="S850" s="346"/>
      <c r="T850" s="346"/>
      <c r="U850" s="346"/>
      <c r="V850" s="346"/>
      <c r="W850" s="346"/>
      <c r="X850" s="346"/>
      <c r="Y850" s="347">
        <v>0</v>
      </c>
      <c r="Z850" s="348"/>
      <c r="AA850" s="348"/>
      <c r="AB850" s="349"/>
      <c r="AC850" s="350" t="s">
        <v>80</v>
      </c>
      <c r="AD850" s="351"/>
      <c r="AE850" s="351"/>
      <c r="AF850" s="351"/>
      <c r="AG850" s="351"/>
      <c r="AH850" s="352" t="s">
        <v>798</v>
      </c>
      <c r="AI850" s="353"/>
      <c r="AJ850" s="353"/>
      <c r="AK850" s="353"/>
      <c r="AL850" s="354" t="s">
        <v>798</v>
      </c>
      <c r="AM850" s="355"/>
      <c r="AN850" s="355"/>
      <c r="AO850" s="356"/>
      <c r="AP850" s="357" t="s">
        <v>798</v>
      </c>
      <c r="AQ850" s="357"/>
      <c r="AR850" s="357"/>
      <c r="AS850" s="357"/>
      <c r="AT850" s="357"/>
      <c r="AU850" s="357"/>
      <c r="AV850" s="357"/>
      <c r="AW850" s="357"/>
      <c r="AX850" s="357"/>
      <c r="AY850">
        <f>COUNTA($C$850)</f>
        <v>1</v>
      </c>
    </row>
    <row r="851" spans="1:51" ht="30" customHeight="1" x14ac:dyDescent="0.15">
      <c r="A851" s="370">
        <v>7</v>
      </c>
      <c r="B851" s="370">
        <v>1</v>
      </c>
      <c r="C851" s="358" t="s">
        <v>784</v>
      </c>
      <c r="D851" s="343"/>
      <c r="E851" s="343"/>
      <c r="F851" s="343"/>
      <c r="G851" s="343"/>
      <c r="H851" s="343"/>
      <c r="I851" s="343"/>
      <c r="J851" s="344" t="s">
        <v>798</v>
      </c>
      <c r="K851" s="345"/>
      <c r="L851" s="345"/>
      <c r="M851" s="345"/>
      <c r="N851" s="345"/>
      <c r="O851" s="345"/>
      <c r="P851" s="359" t="s">
        <v>799</v>
      </c>
      <c r="Q851" s="346"/>
      <c r="R851" s="346"/>
      <c r="S851" s="346"/>
      <c r="T851" s="346"/>
      <c r="U851" s="346"/>
      <c r="V851" s="346"/>
      <c r="W851" s="346"/>
      <c r="X851" s="346"/>
      <c r="Y851" s="347">
        <v>0</v>
      </c>
      <c r="Z851" s="348"/>
      <c r="AA851" s="348"/>
      <c r="AB851" s="349"/>
      <c r="AC851" s="350" t="s">
        <v>80</v>
      </c>
      <c r="AD851" s="351"/>
      <c r="AE851" s="351"/>
      <c r="AF851" s="351"/>
      <c r="AG851" s="351"/>
      <c r="AH851" s="352" t="s">
        <v>798</v>
      </c>
      <c r="AI851" s="353"/>
      <c r="AJ851" s="353"/>
      <c r="AK851" s="353"/>
      <c r="AL851" s="354" t="s">
        <v>798</v>
      </c>
      <c r="AM851" s="355"/>
      <c r="AN851" s="355"/>
      <c r="AO851" s="356"/>
      <c r="AP851" s="357" t="s">
        <v>798</v>
      </c>
      <c r="AQ851" s="357"/>
      <c r="AR851" s="357"/>
      <c r="AS851" s="357"/>
      <c r="AT851" s="357"/>
      <c r="AU851" s="357"/>
      <c r="AV851" s="357"/>
      <c r="AW851" s="357"/>
      <c r="AX851" s="357"/>
      <c r="AY851">
        <f>COUNTA($C$851)</f>
        <v>1</v>
      </c>
    </row>
    <row r="852" spans="1:51" ht="30" customHeight="1" x14ac:dyDescent="0.15">
      <c r="A852" s="370">
        <v>8</v>
      </c>
      <c r="B852" s="370">
        <v>1</v>
      </c>
      <c r="C852" s="358" t="s">
        <v>785</v>
      </c>
      <c r="D852" s="343"/>
      <c r="E852" s="343"/>
      <c r="F852" s="343"/>
      <c r="G852" s="343"/>
      <c r="H852" s="343"/>
      <c r="I852" s="343"/>
      <c r="J852" s="344" t="s">
        <v>798</v>
      </c>
      <c r="K852" s="345"/>
      <c r="L852" s="345"/>
      <c r="M852" s="345"/>
      <c r="N852" s="345"/>
      <c r="O852" s="345"/>
      <c r="P852" s="359" t="s">
        <v>799</v>
      </c>
      <c r="Q852" s="346"/>
      <c r="R852" s="346"/>
      <c r="S852" s="346"/>
      <c r="T852" s="346"/>
      <c r="U852" s="346"/>
      <c r="V852" s="346"/>
      <c r="W852" s="346"/>
      <c r="X852" s="346"/>
      <c r="Y852" s="347">
        <v>0</v>
      </c>
      <c r="Z852" s="348"/>
      <c r="AA852" s="348"/>
      <c r="AB852" s="349"/>
      <c r="AC852" s="350" t="s">
        <v>80</v>
      </c>
      <c r="AD852" s="351"/>
      <c r="AE852" s="351"/>
      <c r="AF852" s="351"/>
      <c r="AG852" s="351"/>
      <c r="AH852" s="352" t="s">
        <v>798</v>
      </c>
      <c r="AI852" s="353"/>
      <c r="AJ852" s="353"/>
      <c r="AK852" s="353"/>
      <c r="AL852" s="354" t="s">
        <v>798</v>
      </c>
      <c r="AM852" s="355"/>
      <c r="AN852" s="355"/>
      <c r="AO852" s="356"/>
      <c r="AP852" s="357" t="s">
        <v>798</v>
      </c>
      <c r="AQ852" s="357"/>
      <c r="AR852" s="357"/>
      <c r="AS852" s="357"/>
      <c r="AT852" s="357"/>
      <c r="AU852" s="357"/>
      <c r="AV852" s="357"/>
      <c r="AW852" s="357"/>
      <c r="AX852" s="357"/>
      <c r="AY852">
        <f>COUNTA($C$852)</f>
        <v>1</v>
      </c>
    </row>
    <row r="853" spans="1:51" ht="30" customHeight="1" x14ac:dyDescent="0.15">
      <c r="A853" s="370">
        <v>9</v>
      </c>
      <c r="B853" s="370">
        <v>1</v>
      </c>
      <c r="C853" s="358" t="s">
        <v>786</v>
      </c>
      <c r="D853" s="343"/>
      <c r="E853" s="343"/>
      <c r="F853" s="343"/>
      <c r="G853" s="343"/>
      <c r="H853" s="343"/>
      <c r="I853" s="343"/>
      <c r="J853" s="344" t="s">
        <v>798</v>
      </c>
      <c r="K853" s="345"/>
      <c r="L853" s="345"/>
      <c r="M853" s="345"/>
      <c r="N853" s="345"/>
      <c r="O853" s="345"/>
      <c r="P853" s="359" t="s">
        <v>799</v>
      </c>
      <c r="Q853" s="346"/>
      <c r="R853" s="346"/>
      <c r="S853" s="346"/>
      <c r="T853" s="346"/>
      <c r="U853" s="346"/>
      <c r="V853" s="346"/>
      <c r="W853" s="346"/>
      <c r="X853" s="346"/>
      <c r="Y853" s="347">
        <v>0</v>
      </c>
      <c r="Z853" s="348"/>
      <c r="AA853" s="348"/>
      <c r="AB853" s="349"/>
      <c r="AC853" s="350" t="s">
        <v>80</v>
      </c>
      <c r="AD853" s="351"/>
      <c r="AE853" s="351"/>
      <c r="AF853" s="351"/>
      <c r="AG853" s="351"/>
      <c r="AH853" s="352" t="s">
        <v>798</v>
      </c>
      <c r="AI853" s="353"/>
      <c r="AJ853" s="353"/>
      <c r="AK853" s="353"/>
      <c r="AL853" s="354" t="s">
        <v>798</v>
      </c>
      <c r="AM853" s="355"/>
      <c r="AN853" s="355"/>
      <c r="AO853" s="356"/>
      <c r="AP853" s="357" t="s">
        <v>798</v>
      </c>
      <c r="AQ853" s="357"/>
      <c r="AR853" s="357"/>
      <c r="AS853" s="357"/>
      <c r="AT853" s="357"/>
      <c r="AU853" s="357"/>
      <c r="AV853" s="357"/>
      <c r="AW853" s="357"/>
      <c r="AX853" s="357"/>
      <c r="AY853">
        <f>COUNTA($C$853)</f>
        <v>1</v>
      </c>
    </row>
    <row r="854" spans="1:51" ht="30" customHeight="1" x14ac:dyDescent="0.15">
      <c r="A854" s="370">
        <v>10</v>
      </c>
      <c r="B854" s="370">
        <v>1</v>
      </c>
      <c r="C854" s="358" t="s">
        <v>787</v>
      </c>
      <c r="D854" s="343"/>
      <c r="E854" s="343"/>
      <c r="F854" s="343"/>
      <c r="G854" s="343"/>
      <c r="H854" s="343"/>
      <c r="I854" s="343"/>
      <c r="J854" s="344" t="s">
        <v>798</v>
      </c>
      <c r="K854" s="345"/>
      <c r="L854" s="345"/>
      <c r="M854" s="345"/>
      <c r="N854" s="345"/>
      <c r="O854" s="345"/>
      <c r="P854" s="359" t="s">
        <v>799</v>
      </c>
      <c r="Q854" s="346"/>
      <c r="R854" s="346"/>
      <c r="S854" s="346"/>
      <c r="T854" s="346"/>
      <c r="U854" s="346"/>
      <c r="V854" s="346"/>
      <c r="W854" s="346"/>
      <c r="X854" s="346"/>
      <c r="Y854" s="347">
        <v>0</v>
      </c>
      <c r="Z854" s="348"/>
      <c r="AA854" s="348"/>
      <c r="AB854" s="349"/>
      <c r="AC854" s="350" t="s">
        <v>80</v>
      </c>
      <c r="AD854" s="351"/>
      <c r="AE854" s="351"/>
      <c r="AF854" s="351"/>
      <c r="AG854" s="351"/>
      <c r="AH854" s="352" t="s">
        <v>798</v>
      </c>
      <c r="AI854" s="353"/>
      <c r="AJ854" s="353"/>
      <c r="AK854" s="353"/>
      <c r="AL854" s="354" t="s">
        <v>798</v>
      </c>
      <c r="AM854" s="355"/>
      <c r="AN854" s="355"/>
      <c r="AO854" s="356"/>
      <c r="AP854" s="357" t="s">
        <v>798</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296</v>
      </c>
      <c r="K877" s="361"/>
      <c r="L877" s="361"/>
      <c r="M877" s="361"/>
      <c r="N877" s="361"/>
      <c r="O877" s="361"/>
      <c r="P877" s="247" t="s">
        <v>244</v>
      </c>
      <c r="Q877" s="247"/>
      <c r="R877" s="247"/>
      <c r="S877" s="247"/>
      <c r="T877" s="247"/>
      <c r="U877" s="247"/>
      <c r="V877" s="247"/>
      <c r="W877" s="247"/>
      <c r="X877" s="247"/>
      <c r="Y877" s="362" t="s">
        <v>294</v>
      </c>
      <c r="Z877" s="363"/>
      <c r="AA877" s="363"/>
      <c r="AB877" s="363"/>
      <c r="AC877" s="152" t="s">
        <v>333</v>
      </c>
      <c r="AD877" s="152"/>
      <c r="AE877" s="152"/>
      <c r="AF877" s="152"/>
      <c r="AG877" s="152"/>
      <c r="AH877" s="362" t="s">
        <v>363</v>
      </c>
      <c r="AI877" s="360"/>
      <c r="AJ877" s="360"/>
      <c r="AK877" s="360"/>
      <c r="AL877" s="360" t="s">
        <v>21</v>
      </c>
      <c r="AM877" s="360"/>
      <c r="AN877" s="360"/>
      <c r="AO877" s="364"/>
      <c r="AP877" s="365" t="s">
        <v>297</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788</v>
      </c>
      <c r="D878" s="343"/>
      <c r="E878" s="343"/>
      <c r="F878" s="343"/>
      <c r="G878" s="343"/>
      <c r="H878" s="343"/>
      <c r="I878" s="343"/>
      <c r="J878" s="344" t="s">
        <v>798</v>
      </c>
      <c r="K878" s="345"/>
      <c r="L878" s="345"/>
      <c r="M878" s="345"/>
      <c r="N878" s="345"/>
      <c r="O878" s="345"/>
      <c r="P878" s="359" t="s">
        <v>800</v>
      </c>
      <c r="Q878" s="346"/>
      <c r="R878" s="346"/>
      <c r="S878" s="346"/>
      <c r="T878" s="346"/>
      <c r="U878" s="346"/>
      <c r="V878" s="346"/>
      <c r="W878" s="346"/>
      <c r="X878" s="346"/>
      <c r="Y878" s="347">
        <v>0.9</v>
      </c>
      <c r="Z878" s="348"/>
      <c r="AA878" s="348"/>
      <c r="AB878" s="349"/>
      <c r="AC878" s="350" t="s">
        <v>80</v>
      </c>
      <c r="AD878" s="351"/>
      <c r="AE878" s="351"/>
      <c r="AF878" s="351"/>
      <c r="AG878" s="351"/>
      <c r="AH878" s="366" t="s">
        <v>798</v>
      </c>
      <c r="AI878" s="367"/>
      <c r="AJ878" s="367"/>
      <c r="AK878" s="367"/>
      <c r="AL878" s="354" t="s">
        <v>798</v>
      </c>
      <c r="AM878" s="355"/>
      <c r="AN878" s="355"/>
      <c r="AO878" s="356"/>
      <c r="AP878" s="357" t="s">
        <v>798</v>
      </c>
      <c r="AQ878" s="357"/>
      <c r="AR878" s="357"/>
      <c r="AS878" s="357"/>
      <c r="AT878" s="357"/>
      <c r="AU878" s="357"/>
      <c r="AV878" s="357"/>
      <c r="AW878" s="357"/>
      <c r="AX878" s="357"/>
      <c r="AY878">
        <f t="shared" si="118"/>
        <v>1</v>
      </c>
    </row>
    <row r="879" spans="1:51" ht="30" customHeight="1" x14ac:dyDescent="0.15">
      <c r="A879" s="370">
        <v>2</v>
      </c>
      <c r="B879" s="370">
        <v>1</v>
      </c>
      <c r="C879" s="358" t="s">
        <v>789</v>
      </c>
      <c r="D879" s="343"/>
      <c r="E879" s="343"/>
      <c r="F879" s="343"/>
      <c r="G879" s="343"/>
      <c r="H879" s="343"/>
      <c r="I879" s="343"/>
      <c r="J879" s="344" t="s">
        <v>798</v>
      </c>
      <c r="K879" s="345"/>
      <c r="L879" s="345"/>
      <c r="M879" s="345"/>
      <c r="N879" s="345"/>
      <c r="O879" s="345"/>
      <c r="P879" s="359" t="s">
        <v>800</v>
      </c>
      <c r="Q879" s="346"/>
      <c r="R879" s="346"/>
      <c r="S879" s="346"/>
      <c r="T879" s="346"/>
      <c r="U879" s="346"/>
      <c r="V879" s="346"/>
      <c r="W879" s="346"/>
      <c r="X879" s="346"/>
      <c r="Y879" s="347">
        <v>0.8</v>
      </c>
      <c r="Z879" s="348"/>
      <c r="AA879" s="348"/>
      <c r="AB879" s="349"/>
      <c r="AC879" s="350" t="s">
        <v>80</v>
      </c>
      <c r="AD879" s="351"/>
      <c r="AE879" s="351"/>
      <c r="AF879" s="351"/>
      <c r="AG879" s="351"/>
      <c r="AH879" s="366" t="s">
        <v>798</v>
      </c>
      <c r="AI879" s="367"/>
      <c r="AJ879" s="367"/>
      <c r="AK879" s="367"/>
      <c r="AL879" s="354" t="s">
        <v>798</v>
      </c>
      <c r="AM879" s="355"/>
      <c r="AN879" s="355"/>
      <c r="AO879" s="356"/>
      <c r="AP879" s="357" t="s">
        <v>798</v>
      </c>
      <c r="AQ879" s="357"/>
      <c r="AR879" s="357"/>
      <c r="AS879" s="357"/>
      <c r="AT879" s="357"/>
      <c r="AU879" s="357"/>
      <c r="AV879" s="357"/>
      <c r="AW879" s="357"/>
      <c r="AX879" s="357"/>
      <c r="AY879">
        <f>COUNTA($C$879)</f>
        <v>1</v>
      </c>
    </row>
    <row r="880" spans="1:51" ht="30" customHeight="1" x14ac:dyDescent="0.15">
      <c r="A880" s="370">
        <v>3</v>
      </c>
      <c r="B880" s="370">
        <v>1</v>
      </c>
      <c r="C880" s="358" t="s">
        <v>790</v>
      </c>
      <c r="D880" s="343"/>
      <c r="E880" s="343"/>
      <c r="F880" s="343"/>
      <c r="G880" s="343"/>
      <c r="H880" s="343"/>
      <c r="I880" s="343"/>
      <c r="J880" s="344" t="s">
        <v>798</v>
      </c>
      <c r="K880" s="345"/>
      <c r="L880" s="345"/>
      <c r="M880" s="345"/>
      <c r="N880" s="345"/>
      <c r="O880" s="345"/>
      <c r="P880" s="359" t="s">
        <v>800</v>
      </c>
      <c r="Q880" s="346"/>
      <c r="R880" s="346"/>
      <c r="S880" s="346"/>
      <c r="T880" s="346"/>
      <c r="U880" s="346"/>
      <c r="V880" s="346"/>
      <c r="W880" s="346"/>
      <c r="X880" s="346"/>
      <c r="Y880" s="347">
        <v>0.8</v>
      </c>
      <c r="Z880" s="348"/>
      <c r="AA880" s="348"/>
      <c r="AB880" s="349"/>
      <c r="AC880" s="350" t="s">
        <v>80</v>
      </c>
      <c r="AD880" s="351"/>
      <c r="AE880" s="351"/>
      <c r="AF880" s="351"/>
      <c r="AG880" s="351"/>
      <c r="AH880" s="352" t="s">
        <v>798</v>
      </c>
      <c r="AI880" s="353"/>
      <c r="AJ880" s="353"/>
      <c r="AK880" s="353"/>
      <c r="AL880" s="354" t="s">
        <v>798</v>
      </c>
      <c r="AM880" s="355"/>
      <c r="AN880" s="355"/>
      <c r="AO880" s="356"/>
      <c r="AP880" s="357" t="s">
        <v>798</v>
      </c>
      <c r="AQ880" s="357"/>
      <c r="AR880" s="357"/>
      <c r="AS880" s="357"/>
      <c r="AT880" s="357"/>
      <c r="AU880" s="357"/>
      <c r="AV880" s="357"/>
      <c r="AW880" s="357"/>
      <c r="AX880" s="357"/>
      <c r="AY880">
        <f>COUNTA($C$880)</f>
        <v>1</v>
      </c>
    </row>
    <row r="881" spans="1:51" ht="30" customHeight="1" x14ac:dyDescent="0.15">
      <c r="A881" s="370">
        <v>4</v>
      </c>
      <c r="B881" s="370">
        <v>1</v>
      </c>
      <c r="C881" s="358" t="s">
        <v>791</v>
      </c>
      <c r="D881" s="343"/>
      <c r="E881" s="343"/>
      <c r="F881" s="343"/>
      <c r="G881" s="343"/>
      <c r="H881" s="343"/>
      <c r="I881" s="343"/>
      <c r="J881" s="344" t="s">
        <v>798</v>
      </c>
      <c r="K881" s="345"/>
      <c r="L881" s="345"/>
      <c r="M881" s="345"/>
      <c r="N881" s="345"/>
      <c r="O881" s="345"/>
      <c r="P881" s="359" t="s">
        <v>800</v>
      </c>
      <c r="Q881" s="346"/>
      <c r="R881" s="346"/>
      <c r="S881" s="346"/>
      <c r="T881" s="346"/>
      <c r="U881" s="346"/>
      <c r="V881" s="346"/>
      <c r="W881" s="346"/>
      <c r="X881" s="346"/>
      <c r="Y881" s="347">
        <v>0.6</v>
      </c>
      <c r="Z881" s="348"/>
      <c r="AA881" s="348"/>
      <c r="AB881" s="349"/>
      <c r="AC881" s="350" t="s">
        <v>80</v>
      </c>
      <c r="AD881" s="351"/>
      <c r="AE881" s="351"/>
      <c r="AF881" s="351"/>
      <c r="AG881" s="351"/>
      <c r="AH881" s="352" t="s">
        <v>798</v>
      </c>
      <c r="AI881" s="353"/>
      <c r="AJ881" s="353"/>
      <c r="AK881" s="353"/>
      <c r="AL881" s="354" t="s">
        <v>798</v>
      </c>
      <c r="AM881" s="355"/>
      <c r="AN881" s="355"/>
      <c r="AO881" s="356"/>
      <c r="AP881" s="357" t="s">
        <v>798</v>
      </c>
      <c r="AQ881" s="357"/>
      <c r="AR881" s="357"/>
      <c r="AS881" s="357"/>
      <c r="AT881" s="357"/>
      <c r="AU881" s="357"/>
      <c r="AV881" s="357"/>
      <c r="AW881" s="357"/>
      <c r="AX881" s="357"/>
      <c r="AY881">
        <f>COUNTA($C$881)</f>
        <v>1</v>
      </c>
    </row>
    <row r="882" spans="1:51" ht="30" customHeight="1" x14ac:dyDescent="0.15">
      <c r="A882" s="370">
        <v>5</v>
      </c>
      <c r="B882" s="370">
        <v>1</v>
      </c>
      <c r="C882" s="358" t="s">
        <v>792</v>
      </c>
      <c r="D882" s="343"/>
      <c r="E882" s="343"/>
      <c r="F882" s="343"/>
      <c r="G882" s="343"/>
      <c r="H882" s="343"/>
      <c r="I882" s="343"/>
      <c r="J882" s="344" t="s">
        <v>798</v>
      </c>
      <c r="K882" s="345"/>
      <c r="L882" s="345"/>
      <c r="M882" s="345"/>
      <c r="N882" s="345"/>
      <c r="O882" s="345"/>
      <c r="P882" s="359" t="s">
        <v>800</v>
      </c>
      <c r="Q882" s="346"/>
      <c r="R882" s="346"/>
      <c r="S882" s="346"/>
      <c r="T882" s="346"/>
      <c r="U882" s="346"/>
      <c r="V882" s="346"/>
      <c r="W882" s="346"/>
      <c r="X882" s="346"/>
      <c r="Y882" s="347">
        <v>0.6</v>
      </c>
      <c r="Z882" s="348"/>
      <c r="AA882" s="348"/>
      <c r="AB882" s="349"/>
      <c r="AC882" s="350" t="s">
        <v>80</v>
      </c>
      <c r="AD882" s="351"/>
      <c r="AE882" s="351"/>
      <c r="AF882" s="351"/>
      <c r="AG882" s="351"/>
      <c r="AH882" s="352" t="s">
        <v>798</v>
      </c>
      <c r="AI882" s="353"/>
      <c r="AJ882" s="353"/>
      <c r="AK882" s="353"/>
      <c r="AL882" s="354" t="s">
        <v>798</v>
      </c>
      <c r="AM882" s="355"/>
      <c r="AN882" s="355"/>
      <c r="AO882" s="356"/>
      <c r="AP882" s="357" t="s">
        <v>798</v>
      </c>
      <c r="AQ882" s="357"/>
      <c r="AR882" s="357"/>
      <c r="AS882" s="357"/>
      <c r="AT882" s="357"/>
      <c r="AU882" s="357"/>
      <c r="AV882" s="357"/>
      <c r="AW882" s="357"/>
      <c r="AX882" s="357"/>
      <c r="AY882">
        <f>COUNTA($C$882)</f>
        <v>1</v>
      </c>
    </row>
    <row r="883" spans="1:51" ht="30" customHeight="1" x14ac:dyDescent="0.15">
      <c r="A883" s="370">
        <v>6</v>
      </c>
      <c r="B883" s="370">
        <v>1</v>
      </c>
      <c r="C883" s="358" t="s">
        <v>793</v>
      </c>
      <c r="D883" s="343"/>
      <c r="E883" s="343"/>
      <c r="F883" s="343"/>
      <c r="G883" s="343"/>
      <c r="H883" s="343"/>
      <c r="I883" s="343"/>
      <c r="J883" s="344" t="s">
        <v>798</v>
      </c>
      <c r="K883" s="345"/>
      <c r="L883" s="345"/>
      <c r="M883" s="345"/>
      <c r="N883" s="345"/>
      <c r="O883" s="345"/>
      <c r="P883" s="359" t="s">
        <v>800</v>
      </c>
      <c r="Q883" s="346"/>
      <c r="R883" s="346"/>
      <c r="S883" s="346"/>
      <c r="T883" s="346"/>
      <c r="U883" s="346"/>
      <c r="V883" s="346"/>
      <c r="W883" s="346"/>
      <c r="X883" s="346"/>
      <c r="Y883" s="347">
        <v>0.5</v>
      </c>
      <c r="Z883" s="348"/>
      <c r="AA883" s="348"/>
      <c r="AB883" s="349"/>
      <c r="AC883" s="350" t="s">
        <v>80</v>
      </c>
      <c r="AD883" s="351"/>
      <c r="AE883" s="351"/>
      <c r="AF883" s="351"/>
      <c r="AG883" s="351"/>
      <c r="AH883" s="352" t="s">
        <v>798</v>
      </c>
      <c r="AI883" s="353"/>
      <c r="AJ883" s="353"/>
      <c r="AK883" s="353"/>
      <c r="AL883" s="354" t="s">
        <v>798</v>
      </c>
      <c r="AM883" s="355"/>
      <c r="AN883" s="355"/>
      <c r="AO883" s="356"/>
      <c r="AP883" s="357" t="s">
        <v>798</v>
      </c>
      <c r="AQ883" s="357"/>
      <c r="AR883" s="357"/>
      <c r="AS883" s="357"/>
      <c r="AT883" s="357"/>
      <c r="AU883" s="357"/>
      <c r="AV883" s="357"/>
      <c r="AW883" s="357"/>
      <c r="AX883" s="357"/>
      <c r="AY883">
        <f>COUNTA($C$883)</f>
        <v>1</v>
      </c>
    </row>
    <row r="884" spans="1:51" ht="30" customHeight="1" x14ac:dyDescent="0.15">
      <c r="A884" s="370">
        <v>7</v>
      </c>
      <c r="B884" s="370">
        <v>1</v>
      </c>
      <c r="C884" s="358" t="s">
        <v>794</v>
      </c>
      <c r="D884" s="343"/>
      <c r="E884" s="343"/>
      <c r="F884" s="343"/>
      <c r="G884" s="343"/>
      <c r="H884" s="343"/>
      <c r="I884" s="343"/>
      <c r="J884" s="344" t="s">
        <v>798</v>
      </c>
      <c r="K884" s="345"/>
      <c r="L884" s="345"/>
      <c r="M884" s="345"/>
      <c r="N884" s="345"/>
      <c r="O884" s="345"/>
      <c r="P884" s="359" t="s">
        <v>800</v>
      </c>
      <c r="Q884" s="346"/>
      <c r="R884" s="346"/>
      <c r="S884" s="346"/>
      <c r="T884" s="346"/>
      <c r="U884" s="346"/>
      <c r="V884" s="346"/>
      <c r="W884" s="346"/>
      <c r="X884" s="346"/>
      <c r="Y884" s="347">
        <v>0.5</v>
      </c>
      <c r="Z884" s="348"/>
      <c r="AA884" s="348"/>
      <c r="AB884" s="349"/>
      <c r="AC884" s="350" t="s">
        <v>80</v>
      </c>
      <c r="AD884" s="351"/>
      <c r="AE884" s="351"/>
      <c r="AF884" s="351"/>
      <c r="AG884" s="351"/>
      <c r="AH884" s="352" t="s">
        <v>798</v>
      </c>
      <c r="AI884" s="353"/>
      <c r="AJ884" s="353"/>
      <c r="AK884" s="353"/>
      <c r="AL884" s="354" t="s">
        <v>798</v>
      </c>
      <c r="AM884" s="355"/>
      <c r="AN884" s="355"/>
      <c r="AO884" s="356"/>
      <c r="AP884" s="357" t="s">
        <v>798</v>
      </c>
      <c r="AQ884" s="357"/>
      <c r="AR884" s="357"/>
      <c r="AS884" s="357"/>
      <c r="AT884" s="357"/>
      <c r="AU884" s="357"/>
      <c r="AV884" s="357"/>
      <c r="AW884" s="357"/>
      <c r="AX884" s="357"/>
      <c r="AY884">
        <f>COUNTA($C$884)</f>
        <v>1</v>
      </c>
    </row>
    <row r="885" spans="1:51" ht="30" customHeight="1" x14ac:dyDescent="0.15">
      <c r="A885" s="370">
        <v>8</v>
      </c>
      <c r="B885" s="370">
        <v>1</v>
      </c>
      <c r="C885" s="358" t="s">
        <v>795</v>
      </c>
      <c r="D885" s="343"/>
      <c r="E885" s="343"/>
      <c r="F885" s="343"/>
      <c r="G885" s="343"/>
      <c r="H885" s="343"/>
      <c r="I885" s="343"/>
      <c r="J885" s="344" t="s">
        <v>798</v>
      </c>
      <c r="K885" s="345"/>
      <c r="L885" s="345"/>
      <c r="M885" s="345"/>
      <c r="N885" s="345"/>
      <c r="O885" s="345"/>
      <c r="P885" s="359" t="s">
        <v>800</v>
      </c>
      <c r="Q885" s="346"/>
      <c r="R885" s="346"/>
      <c r="S885" s="346"/>
      <c r="T885" s="346"/>
      <c r="U885" s="346"/>
      <c r="V885" s="346"/>
      <c r="W885" s="346"/>
      <c r="X885" s="346"/>
      <c r="Y885" s="347">
        <v>0.5</v>
      </c>
      <c r="Z885" s="348"/>
      <c r="AA885" s="348"/>
      <c r="AB885" s="349"/>
      <c r="AC885" s="350" t="s">
        <v>80</v>
      </c>
      <c r="AD885" s="351"/>
      <c r="AE885" s="351"/>
      <c r="AF885" s="351"/>
      <c r="AG885" s="351"/>
      <c r="AH885" s="352" t="s">
        <v>798</v>
      </c>
      <c r="AI885" s="353"/>
      <c r="AJ885" s="353"/>
      <c r="AK885" s="353"/>
      <c r="AL885" s="354" t="s">
        <v>798</v>
      </c>
      <c r="AM885" s="355"/>
      <c r="AN885" s="355"/>
      <c r="AO885" s="356"/>
      <c r="AP885" s="357" t="s">
        <v>798</v>
      </c>
      <c r="AQ885" s="357"/>
      <c r="AR885" s="357"/>
      <c r="AS885" s="357"/>
      <c r="AT885" s="357"/>
      <c r="AU885" s="357"/>
      <c r="AV885" s="357"/>
      <c r="AW885" s="357"/>
      <c r="AX885" s="357"/>
      <c r="AY885">
        <f>COUNTA($C$885)</f>
        <v>1</v>
      </c>
    </row>
    <row r="886" spans="1:51" ht="30" customHeight="1" x14ac:dyDescent="0.15">
      <c r="A886" s="370">
        <v>9</v>
      </c>
      <c r="B886" s="370">
        <v>1</v>
      </c>
      <c r="C886" s="358" t="s">
        <v>796</v>
      </c>
      <c r="D886" s="343"/>
      <c r="E886" s="343"/>
      <c r="F886" s="343"/>
      <c r="G886" s="343"/>
      <c r="H886" s="343"/>
      <c r="I886" s="343"/>
      <c r="J886" s="344" t="s">
        <v>798</v>
      </c>
      <c r="K886" s="345"/>
      <c r="L886" s="345"/>
      <c r="M886" s="345"/>
      <c r="N886" s="345"/>
      <c r="O886" s="345"/>
      <c r="P886" s="359" t="s">
        <v>800</v>
      </c>
      <c r="Q886" s="346"/>
      <c r="R886" s="346"/>
      <c r="S886" s="346"/>
      <c r="T886" s="346"/>
      <c r="U886" s="346"/>
      <c r="V886" s="346"/>
      <c r="W886" s="346"/>
      <c r="X886" s="346"/>
      <c r="Y886" s="347">
        <v>0.5</v>
      </c>
      <c r="Z886" s="348"/>
      <c r="AA886" s="348"/>
      <c r="AB886" s="349"/>
      <c r="AC886" s="350" t="s">
        <v>80</v>
      </c>
      <c r="AD886" s="351"/>
      <c r="AE886" s="351"/>
      <c r="AF886" s="351"/>
      <c r="AG886" s="351"/>
      <c r="AH886" s="352" t="s">
        <v>798</v>
      </c>
      <c r="AI886" s="353"/>
      <c r="AJ886" s="353"/>
      <c r="AK886" s="353"/>
      <c r="AL886" s="354" t="s">
        <v>798</v>
      </c>
      <c r="AM886" s="355"/>
      <c r="AN886" s="355"/>
      <c r="AO886" s="356"/>
      <c r="AP886" s="357" t="s">
        <v>798</v>
      </c>
      <c r="AQ886" s="357"/>
      <c r="AR886" s="357"/>
      <c r="AS886" s="357"/>
      <c r="AT886" s="357"/>
      <c r="AU886" s="357"/>
      <c r="AV886" s="357"/>
      <c r="AW886" s="357"/>
      <c r="AX886" s="357"/>
      <c r="AY886">
        <f>COUNTA($C$886)</f>
        <v>1</v>
      </c>
    </row>
    <row r="887" spans="1:51" ht="30" customHeight="1" x14ac:dyDescent="0.15">
      <c r="A887" s="370">
        <v>10</v>
      </c>
      <c r="B887" s="370">
        <v>1</v>
      </c>
      <c r="C887" s="358" t="s">
        <v>797</v>
      </c>
      <c r="D887" s="343"/>
      <c r="E887" s="343"/>
      <c r="F887" s="343"/>
      <c r="G887" s="343"/>
      <c r="H887" s="343"/>
      <c r="I887" s="343"/>
      <c r="J887" s="344" t="s">
        <v>798</v>
      </c>
      <c r="K887" s="345"/>
      <c r="L887" s="345"/>
      <c r="M887" s="345"/>
      <c r="N887" s="345"/>
      <c r="O887" s="345"/>
      <c r="P887" s="359" t="s">
        <v>800</v>
      </c>
      <c r="Q887" s="346"/>
      <c r="R887" s="346"/>
      <c r="S887" s="346"/>
      <c r="T887" s="346"/>
      <c r="U887" s="346"/>
      <c r="V887" s="346"/>
      <c r="W887" s="346"/>
      <c r="X887" s="346"/>
      <c r="Y887" s="347">
        <v>0.5</v>
      </c>
      <c r="Z887" s="348"/>
      <c r="AA887" s="348"/>
      <c r="AB887" s="349"/>
      <c r="AC887" s="350" t="s">
        <v>80</v>
      </c>
      <c r="AD887" s="351"/>
      <c r="AE887" s="351"/>
      <c r="AF887" s="351"/>
      <c r="AG887" s="351"/>
      <c r="AH887" s="352" t="s">
        <v>798</v>
      </c>
      <c r="AI887" s="353"/>
      <c r="AJ887" s="353"/>
      <c r="AK887" s="353"/>
      <c r="AL887" s="354" t="s">
        <v>798</v>
      </c>
      <c r="AM887" s="355"/>
      <c r="AN887" s="355"/>
      <c r="AO887" s="356"/>
      <c r="AP887" s="357" t="s">
        <v>798</v>
      </c>
      <c r="AQ887" s="357"/>
      <c r="AR887" s="357"/>
      <c r="AS887" s="357"/>
      <c r="AT887" s="357"/>
      <c r="AU887" s="357"/>
      <c r="AV887" s="357"/>
      <c r="AW887" s="357"/>
      <c r="AX887" s="357"/>
      <c r="AY887">
        <f>COUNTA($C$887)</f>
        <v>1</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317</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296</v>
      </c>
      <c r="K910" s="361"/>
      <c r="L910" s="361"/>
      <c r="M910" s="361"/>
      <c r="N910" s="361"/>
      <c r="O910" s="361"/>
      <c r="P910" s="247" t="s">
        <v>244</v>
      </c>
      <c r="Q910" s="247"/>
      <c r="R910" s="247"/>
      <c r="S910" s="247"/>
      <c r="T910" s="247"/>
      <c r="U910" s="247"/>
      <c r="V910" s="247"/>
      <c r="W910" s="247"/>
      <c r="X910" s="247"/>
      <c r="Y910" s="362" t="s">
        <v>294</v>
      </c>
      <c r="Z910" s="363"/>
      <c r="AA910" s="363"/>
      <c r="AB910" s="363"/>
      <c r="AC910" s="152" t="s">
        <v>333</v>
      </c>
      <c r="AD910" s="152"/>
      <c r="AE910" s="152"/>
      <c r="AF910" s="152"/>
      <c r="AG910" s="152"/>
      <c r="AH910" s="362" t="s">
        <v>363</v>
      </c>
      <c r="AI910" s="360"/>
      <c r="AJ910" s="360"/>
      <c r="AK910" s="360"/>
      <c r="AL910" s="360" t="s">
        <v>21</v>
      </c>
      <c r="AM910" s="360"/>
      <c r="AN910" s="360"/>
      <c r="AO910" s="364"/>
      <c r="AP910" s="365" t="s">
        <v>297</v>
      </c>
      <c r="AQ910" s="365"/>
      <c r="AR910" s="365"/>
      <c r="AS910" s="365"/>
      <c r="AT910" s="365"/>
      <c r="AU910" s="365"/>
      <c r="AV910" s="365"/>
      <c r="AW910" s="365"/>
      <c r="AX910" s="365"/>
      <c r="AY910">
        <f t="shared" ref="AY910:AY911" si="119">$AY$908</f>
        <v>1</v>
      </c>
    </row>
    <row r="911" spans="1:51" ht="30" customHeight="1" x14ac:dyDescent="0.15">
      <c r="A911" s="370">
        <v>1</v>
      </c>
      <c r="B911" s="370">
        <v>1</v>
      </c>
      <c r="C911" s="358" t="s">
        <v>778</v>
      </c>
      <c r="D911" s="343"/>
      <c r="E911" s="343"/>
      <c r="F911" s="343"/>
      <c r="G911" s="343"/>
      <c r="H911" s="343"/>
      <c r="I911" s="343"/>
      <c r="J911" s="344" t="s">
        <v>798</v>
      </c>
      <c r="K911" s="345"/>
      <c r="L911" s="345"/>
      <c r="M911" s="345"/>
      <c r="N911" s="345"/>
      <c r="O911" s="345"/>
      <c r="P911" s="359" t="s">
        <v>799</v>
      </c>
      <c r="Q911" s="346"/>
      <c r="R911" s="346"/>
      <c r="S911" s="346"/>
      <c r="T911" s="346"/>
      <c r="U911" s="346"/>
      <c r="V911" s="346"/>
      <c r="W911" s="346"/>
      <c r="X911" s="346"/>
      <c r="Y911" s="347">
        <v>0.1</v>
      </c>
      <c r="Z911" s="348"/>
      <c r="AA911" s="348"/>
      <c r="AB911" s="349"/>
      <c r="AC911" s="350" t="s">
        <v>80</v>
      </c>
      <c r="AD911" s="351"/>
      <c r="AE911" s="351"/>
      <c r="AF911" s="351"/>
      <c r="AG911" s="351"/>
      <c r="AH911" s="366" t="s">
        <v>798</v>
      </c>
      <c r="AI911" s="367"/>
      <c r="AJ911" s="367"/>
      <c r="AK911" s="367"/>
      <c r="AL911" s="354" t="s">
        <v>798</v>
      </c>
      <c r="AM911" s="355"/>
      <c r="AN911" s="355"/>
      <c r="AO911" s="356"/>
      <c r="AP911" s="357" t="s">
        <v>798</v>
      </c>
      <c r="AQ911" s="357"/>
      <c r="AR911" s="357"/>
      <c r="AS911" s="357"/>
      <c r="AT911" s="357"/>
      <c r="AU911" s="357"/>
      <c r="AV911" s="357"/>
      <c r="AW911" s="357"/>
      <c r="AX911" s="357"/>
      <c r="AY911">
        <f t="shared" si="119"/>
        <v>1</v>
      </c>
    </row>
    <row r="912" spans="1:51" ht="30" customHeight="1" x14ac:dyDescent="0.15">
      <c r="A912" s="370">
        <v>2</v>
      </c>
      <c r="B912" s="370">
        <v>1</v>
      </c>
      <c r="C912" s="343" t="s">
        <v>779</v>
      </c>
      <c r="D912" s="343"/>
      <c r="E912" s="343"/>
      <c r="F912" s="343"/>
      <c r="G912" s="343"/>
      <c r="H912" s="343"/>
      <c r="I912" s="343"/>
      <c r="J912" s="344" t="s">
        <v>798</v>
      </c>
      <c r="K912" s="345"/>
      <c r="L912" s="345"/>
      <c r="M912" s="345"/>
      <c r="N912" s="345"/>
      <c r="O912" s="345"/>
      <c r="P912" s="359" t="s">
        <v>799</v>
      </c>
      <c r="Q912" s="346"/>
      <c r="R912" s="346"/>
      <c r="S912" s="346"/>
      <c r="T912" s="346"/>
      <c r="U912" s="346"/>
      <c r="V912" s="346"/>
      <c r="W912" s="346"/>
      <c r="X912" s="346"/>
      <c r="Y912" s="347">
        <v>0.1</v>
      </c>
      <c r="Z912" s="348"/>
      <c r="AA912" s="348"/>
      <c r="AB912" s="349"/>
      <c r="AC912" s="350" t="s">
        <v>80</v>
      </c>
      <c r="AD912" s="351"/>
      <c r="AE912" s="351"/>
      <c r="AF912" s="351"/>
      <c r="AG912" s="351"/>
      <c r="AH912" s="366" t="s">
        <v>798</v>
      </c>
      <c r="AI912" s="367"/>
      <c r="AJ912" s="367"/>
      <c r="AK912" s="367"/>
      <c r="AL912" s="354" t="s">
        <v>798</v>
      </c>
      <c r="AM912" s="355"/>
      <c r="AN912" s="355"/>
      <c r="AO912" s="356"/>
      <c r="AP912" s="357" t="s">
        <v>798</v>
      </c>
      <c r="AQ912" s="357"/>
      <c r="AR912" s="357"/>
      <c r="AS912" s="357"/>
      <c r="AT912" s="357"/>
      <c r="AU912" s="357"/>
      <c r="AV912" s="357"/>
      <c r="AW912" s="357"/>
      <c r="AX912" s="357"/>
      <c r="AY912">
        <f>COUNTA($C$912)</f>
        <v>1</v>
      </c>
    </row>
    <row r="913" spans="1:51" ht="30" customHeight="1" x14ac:dyDescent="0.15">
      <c r="A913" s="370">
        <v>3</v>
      </c>
      <c r="B913" s="370">
        <v>1</v>
      </c>
      <c r="C913" s="358" t="s">
        <v>780</v>
      </c>
      <c r="D913" s="343"/>
      <c r="E913" s="343"/>
      <c r="F913" s="343"/>
      <c r="G913" s="343"/>
      <c r="H913" s="343"/>
      <c r="I913" s="343"/>
      <c r="J913" s="344" t="s">
        <v>798</v>
      </c>
      <c r="K913" s="345"/>
      <c r="L913" s="345"/>
      <c r="M913" s="345"/>
      <c r="N913" s="345"/>
      <c r="O913" s="345"/>
      <c r="P913" s="359" t="s">
        <v>799</v>
      </c>
      <c r="Q913" s="346"/>
      <c r="R913" s="346"/>
      <c r="S913" s="346"/>
      <c r="T913" s="346"/>
      <c r="U913" s="346"/>
      <c r="V913" s="346"/>
      <c r="W913" s="346"/>
      <c r="X913" s="346"/>
      <c r="Y913" s="347">
        <v>0</v>
      </c>
      <c r="Z913" s="348"/>
      <c r="AA913" s="348"/>
      <c r="AB913" s="349"/>
      <c r="AC913" s="350" t="s">
        <v>80</v>
      </c>
      <c r="AD913" s="351"/>
      <c r="AE913" s="351"/>
      <c r="AF913" s="351"/>
      <c r="AG913" s="351"/>
      <c r="AH913" s="352" t="s">
        <v>798</v>
      </c>
      <c r="AI913" s="353"/>
      <c r="AJ913" s="353"/>
      <c r="AK913" s="353"/>
      <c r="AL913" s="354" t="s">
        <v>798</v>
      </c>
      <c r="AM913" s="355"/>
      <c r="AN913" s="355"/>
      <c r="AO913" s="356"/>
      <c r="AP913" s="357" t="s">
        <v>798</v>
      </c>
      <c r="AQ913" s="357"/>
      <c r="AR913" s="357"/>
      <c r="AS913" s="357"/>
      <c r="AT913" s="357"/>
      <c r="AU913" s="357"/>
      <c r="AV913" s="357"/>
      <c r="AW913" s="357"/>
      <c r="AX913" s="357"/>
      <c r="AY913">
        <f>COUNTA($C$913)</f>
        <v>1</v>
      </c>
    </row>
    <row r="914" spans="1:51" ht="30" customHeight="1" x14ac:dyDescent="0.15">
      <c r="A914" s="370">
        <v>4</v>
      </c>
      <c r="B914" s="370">
        <v>1</v>
      </c>
      <c r="C914" s="358" t="s">
        <v>781</v>
      </c>
      <c r="D914" s="343"/>
      <c r="E914" s="343"/>
      <c r="F914" s="343"/>
      <c r="G914" s="343"/>
      <c r="H914" s="343"/>
      <c r="I914" s="343"/>
      <c r="J914" s="344" t="s">
        <v>798</v>
      </c>
      <c r="K914" s="345"/>
      <c r="L914" s="345"/>
      <c r="M914" s="345"/>
      <c r="N914" s="345"/>
      <c r="O914" s="345"/>
      <c r="P914" s="359" t="s">
        <v>799</v>
      </c>
      <c r="Q914" s="346"/>
      <c r="R914" s="346"/>
      <c r="S914" s="346"/>
      <c r="T914" s="346"/>
      <c r="U914" s="346"/>
      <c r="V914" s="346"/>
      <c r="W914" s="346"/>
      <c r="X914" s="346"/>
      <c r="Y914" s="347">
        <v>0</v>
      </c>
      <c r="Z914" s="348"/>
      <c r="AA914" s="348"/>
      <c r="AB914" s="349"/>
      <c r="AC914" s="350" t="s">
        <v>80</v>
      </c>
      <c r="AD914" s="351"/>
      <c r="AE914" s="351"/>
      <c r="AF914" s="351"/>
      <c r="AG914" s="351"/>
      <c r="AH914" s="352" t="s">
        <v>798</v>
      </c>
      <c r="AI914" s="353"/>
      <c r="AJ914" s="353"/>
      <c r="AK914" s="353"/>
      <c r="AL914" s="354" t="s">
        <v>798</v>
      </c>
      <c r="AM914" s="355"/>
      <c r="AN914" s="355"/>
      <c r="AO914" s="356"/>
      <c r="AP914" s="357" t="s">
        <v>798</v>
      </c>
      <c r="AQ914" s="357"/>
      <c r="AR914" s="357"/>
      <c r="AS914" s="357"/>
      <c r="AT914" s="357"/>
      <c r="AU914" s="357"/>
      <c r="AV914" s="357"/>
      <c r="AW914" s="357"/>
      <c r="AX914" s="357"/>
      <c r="AY914">
        <f>COUNTA($C$914)</f>
        <v>1</v>
      </c>
    </row>
    <row r="915" spans="1:51" ht="30" customHeight="1" x14ac:dyDescent="0.15">
      <c r="A915" s="370">
        <v>5</v>
      </c>
      <c r="B915" s="370">
        <v>1</v>
      </c>
      <c r="C915" s="343" t="s">
        <v>782</v>
      </c>
      <c r="D915" s="343"/>
      <c r="E915" s="343"/>
      <c r="F915" s="343"/>
      <c r="G915" s="343"/>
      <c r="H915" s="343"/>
      <c r="I915" s="343"/>
      <c r="J915" s="344" t="s">
        <v>798</v>
      </c>
      <c r="K915" s="345"/>
      <c r="L915" s="345"/>
      <c r="M915" s="345"/>
      <c r="N915" s="345"/>
      <c r="O915" s="345"/>
      <c r="P915" s="359" t="s">
        <v>799</v>
      </c>
      <c r="Q915" s="346"/>
      <c r="R915" s="346"/>
      <c r="S915" s="346"/>
      <c r="T915" s="346"/>
      <c r="U915" s="346"/>
      <c r="V915" s="346"/>
      <c r="W915" s="346"/>
      <c r="X915" s="346"/>
      <c r="Y915" s="347">
        <v>0</v>
      </c>
      <c r="Z915" s="348"/>
      <c r="AA915" s="348"/>
      <c r="AB915" s="349"/>
      <c r="AC915" s="350" t="s">
        <v>80</v>
      </c>
      <c r="AD915" s="351"/>
      <c r="AE915" s="351"/>
      <c r="AF915" s="351"/>
      <c r="AG915" s="351"/>
      <c r="AH915" s="352" t="s">
        <v>798</v>
      </c>
      <c r="AI915" s="353"/>
      <c r="AJ915" s="353"/>
      <c r="AK915" s="353"/>
      <c r="AL915" s="354" t="s">
        <v>798</v>
      </c>
      <c r="AM915" s="355"/>
      <c r="AN915" s="355"/>
      <c r="AO915" s="356"/>
      <c r="AP915" s="357" t="s">
        <v>798</v>
      </c>
      <c r="AQ915" s="357"/>
      <c r="AR915" s="357"/>
      <c r="AS915" s="357"/>
      <c r="AT915" s="357"/>
      <c r="AU915" s="357"/>
      <c r="AV915" s="357"/>
      <c r="AW915" s="357"/>
      <c r="AX915" s="357"/>
      <c r="AY915">
        <f>COUNTA($C$915)</f>
        <v>1</v>
      </c>
    </row>
    <row r="916" spans="1:51" ht="30" customHeight="1" x14ac:dyDescent="0.15">
      <c r="A916" s="370">
        <v>6</v>
      </c>
      <c r="B916" s="370">
        <v>1</v>
      </c>
      <c r="C916" s="343" t="s">
        <v>783</v>
      </c>
      <c r="D916" s="343"/>
      <c r="E916" s="343"/>
      <c r="F916" s="343"/>
      <c r="G916" s="343"/>
      <c r="H916" s="343"/>
      <c r="I916" s="343"/>
      <c r="J916" s="344" t="s">
        <v>798</v>
      </c>
      <c r="K916" s="345"/>
      <c r="L916" s="345"/>
      <c r="M916" s="345"/>
      <c r="N916" s="345"/>
      <c r="O916" s="345"/>
      <c r="P916" s="359" t="s">
        <v>799</v>
      </c>
      <c r="Q916" s="346"/>
      <c r="R916" s="346"/>
      <c r="S916" s="346"/>
      <c r="T916" s="346"/>
      <c r="U916" s="346"/>
      <c r="V916" s="346"/>
      <c r="W916" s="346"/>
      <c r="X916" s="346"/>
      <c r="Y916" s="347">
        <v>0</v>
      </c>
      <c r="Z916" s="348"/>
      <c r="AA916" s="348"/>
      <c r="AB916" s="349"/>
      <c r="AC916" s="350" t="s">
        <v>80</v>
      </c>
      <c r="AD916" s="351"/>
      <c r="AE916" s="351"/>
      <c r="AF916" s="351"/>
      <c r="AG916" s="351"/>
      <c r="AH916" s="352" t="s">
        <v>798</v>
      </c>
      <c r="AI916" s="353"/>
      <c r="AJ916" s="353"/>
      <c r="AK916" s="353"/>
      <c r="AL916" s="354" t="s">
        <v>798</v>
      </c>
      <c r="AM916" s="355"/>
      <c r="AN916" s="355"/>
      <c r="AO916" s="356"/>
      <c r="AP916" s="357" t="s">
        <v>798</v>
      </c>
      <c r="AQ916" s="357"/>
      <c r="AR916" s="357"/>
      <c r="AS916" s="357"/>
      <c r="AT916" s="357"/>
      <c r="AU916" s="357"/>
      <c r="AV916" s="357"/>
      <c r="AW916" s="357"/>
      <c r="AX916" s="357"/>
      <c r="AY916">
        <f>COUNTA($C$916)</f>
        <v>1</v>
      </c>
    </row>
    <row r="917" spans="1:51" ht="30" customHeight="1" x14ac:dyDescent="0.15">
      <c r="A917" s="370">
        <v>7</v>
      </c>
      <c r="B917" s="370">
        <v>1</v>
      </c>
      <c r="C917" s="343" t="s">
        <v>784</v>
      </c>
      <c r="D917" s="343"/>
      <c r="E917" s="343"/>
      <c r="F917" s="343"/>
      <c r="G917" s="343"/>
      <c r="H917" s="343"/>
      <c r="I917" s="343"/>
      <c r="J917" s="344" t="s">
        <v>798</v>
      </c>
      <c r="K917" s="345"/>
      <c r="L917" s="345"/>
      <c r="M917" s="345"/>
      <c r="N917" s="345"/>
      <c r="O917" s="345"/>
      <c r="P917" s="359" t="s">
        <v>799</v>
      </c>
      <c r="Q917" s="346"/>
      <c r="R917" s="346"/>
      <c r="S917" s="346"/>
      <c r="T917" s="346"/>
      <c r="U917" s="346"/>
      <c r="V917" s="346"/>
      <c r="W917" s="346"/>
      <c r="X917" s="346"/>
      <c r="Y917" s="347">
        <v>0</v>
      </c>
      <c r="Z917" s="348"/>
      <c r="AA917" s="348"/>
      <c r="AB917" s="349"/>
      <c r="AC917" s="350" t="s">
        <v>80</v>
      </c>
      <c r="AD917" s="351"/>
      <c r="AE917" s="351"/>
      <c r="AF917" s="351"/>
      <c r="AG917" s="351"/>
      <c r="AH917" s="352" t="s">
        <v>798</v>
      </c>
      <c r="AI917" s="353"/>
      <c r="AJ917" s="353"/>
      <c r="AK917" s="353"/>
      <c r="AL917" s="354" t="s">
        <v>798</v>
      </c>
      <c r="AM917" s="355"/>
      <c r="AN917" s="355"/>
      <c r="AO917" s="356"/>
      <c r="AP917" s="357" t="s">
        <v>798</v>
      </c>
      <c r="AQ917" s="357"/>
      <c r="AR917" s="357"/>
      <c r="AS917" s="357"/>
      <c r="AT917" s="357"/>
      <c r="AU917" s="357"/>
      <c r="AV917" s="357"/>
      <c r="AW917" s="357"/>
      <c r="AX917" s="357"/>
      <c r="AY917">
        <f>COUNTA($C$917)</f>
        <v>1</v>
      </c>
    </row>
    <row r="918" spans="1:51" ht="30" customHeight="1" x14ac:dyDescent="0.15">
      <c r="A918" s="370">
        <v>8</v>
      </c>
      <c r="B918" s="370">
        <v>1</v>
      </c>
      <c r="C918" s="343" t="s">
        <v>785</v>
      </c>
      <c r="D918" s="343"/>
      <c r="E918" s="343"/>
      <c r="F918" s="343"/>
      <c r="G918" s="343"/>
      <c r="H918" s="343"/>
      <c r="I918" s="343"/>
      <c r="J918" s="344" t="s">
        <v>798</v>
      </c>
      <c r="K918" s="345"/>
      <c r="L918" s="345"/>
      <c r="M918" s="345"/>
      <c r="N918" s="345"/>
      <c r="O918" s="345"/>
      <c r="P918" s="359" t="s">
        <v>799</v>
      </c>
      <c r="Q918" s="346"/>
      <c r="R918" s="346"/>
      <c r="S918" s="346"/>
      <c r="T918" s="346"/>
      <c r="U918" s="346"/>
      <c r="V918" s="346"/>
      <c r="W918" s="346"/>
      <c r="X918" s="346"/>
      <c r="Y918" s="347">
        <v>0</v>
      </c>
      <c r="Z918" s="348"/>
      <c r="AA918" s="348"/>
      <c r="AB918" s="349"/>
      <c r="AC918" s="350" t="s">
        <v>80</v>
      </c>
      <c r="AD918" s="351"/>
      <c r="AE918" s="351"/>
      <c r="AF918" s="351"/>
      <c r="AG918" s="351"/>
      <c r="AH918" s="352" t="s">
        <v>798</v>
      </c>
      <c r="AI918" s="353"/>
      <c r="AJ918" s="353"/>
      <c r="AK918" s="353"/>
      <c r="AL918" s="354" t="s">
        <v>798</v>
      </c>
      <c r="AM918" s="355"/>
      <c r="AN918" s="355"/>
      <c r="AO918" s="356"/>
      <c r="AP918" s="357" t="s">
        <v>798</v>
      </c>
      <c r="AQ918" s="357"/>
      <c r="AR918" s="357"/>
      <c r="AS918" s="357"/>
      <c r="AT918" s="357"/>
      <c r="AU918" s="357"/>
      <c r="AV918" s="357"/>
      <c r="AW918" s="357"/>
      <c r="AX918" s="357"/>
      <c r="AY918">
        <f>COUNTA($C$918)</f>
        <v>1</v>
      </c>
    </row>
    <row r="919" spans="1:51" ht="30" customHeight="1" x14ac:dyDescent="0.15">
      <c r="A919" s="370">
        <v>9</v>
      </c>
      <c r="B919" s="370">
        <v>1</v>
      </c>
      <c r="C919" s="358" t="s">
        <v>801</v>
      </c>
      <c r="D919" s="343"/>
      <c r="E919" s="343"/>
      <c r="F919" s="343"/>
      <c r="G919" s="343"/>
      <c r="H919" s="343"/>
      <c r="I919" s="343"/>
      <c r="J919" s="344" t="s">
        <v>798</v>
      </c>
      <c r="K919" s="345"/>
      <c r="L919" s="345"/>
      <c r="M919" s="345"/>
      <c r="N919" s="345"/>
      <c r="O919" s="345"/>
      <c r="P919" s="359" t="s">
        <v>802</v>
      </c>
      <c r="Q919" s="346"/>
      <c r="R919" s="346"/>
      <c r="S919" s="346"/>
      <c r="T919" s="346"/>
      <c r="U919" s="346"/>
      <c r="V919" s="346"/>
      <c r="W919" s="346"/>
      <c r="X919" s="346"/>
      <c r="Y919" s="347">
        <v>0</v>
      </c>
      <c r="Z919" s="348"/>
      <c r="AA919" s="348"/>
      <c r="AB919" s="349"/>
      <c r="AC919" s="350" t="s">
        <v>80</v>
      </c>
      <c r="AD919" s="351"/>
      <c r="AE919" s="351"/>
      <c r="AF919" s="351"/>
      <c r="AG919" s="351"/>
      <c r="AH919" s="352" t="s">
        <v>798</v>
      </c>
      <c r="AI919" s="353"/>
      <c r="AJ919" s="353"/>
      <c r="AK919" s="353"/>
      <c r="AL919" s="354" t="s">
        <v>798</v>
      </c>
      <c r="AM919" s="355"/>
      <c r="AN919" s="355"/>
      <c r="AO919" s="356"/>
      <c r="AP919" s="357" t="s">
        <v>798</v>
      </c>
      <c r="AQ919" s="357"/>
      <c r="AR919" s="357"/>
      <c r="AS919" s="357"/>
      <c r="AT919" s="357"/>
      <c r="AU919" s="357"/>
      <c r="AV919" s="357"/>
      <c r="AW919" s="357"/>
      <c r="AX919" s="357"/>
      <c r="AY919">
        <f>COUNTA($C$919)</f>
        <v>1</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296</v>
      </c>
      <c r="K943" s="361"/>
      <c r="L943" s="361"/>
      <c r="M943" s="361"/>
      <c r="N943" s="361"/>
      <c r="O943" s="361"/>
      <c r="P943" s="247" t="s">
        <v>244</v>
      </c>
      <c r="Q943" s="247"/>
      <c r="R943" s="247"/>
      <c r="S943" s="247"/>
      <c r="T943" s="247"/>
      <c r="U943" s="247"/>
      <c r="V943" s="247"/>
      <c r="W943" s="247"/>
      <c r="X943" s="247"/>
      <c r="Y943" s="362" t="s">
        <v>294</v>
      </c>
      <c r="Z943" s="363"/>
      <c r="AA943" s="363"/>
      <c r="AB943" s="363"/>
      <c r="AC943" s="152" t="s">
        <v>333</v>
      </c>
      <c r="AD943" s="152"/>
      <c r="AE943" s="152"/>
      <c r="AF943" s="152"/>
      <c r="AG943" s="152"/>
      <c r="AH943" s="362" t="s">
        <v>363</v>
      </c>
      <c r="AI943" s="360"/>
      <c r="AJ943" s="360"/>
      <c r="AK943" s="360"/>
      <c r="AL943" s="360" t="s">
        <v>21</v>
      </c>
      <c r="AM943" s="360"/>
      <c r="AN943" s="360"/>
      <c r="AO943" s="364"/>
      <c r="AP943" s="365" t="s">
        <v>297</v>
      </c>
      <c r="AQ943" s="365"/>
      <c r="AR943" s="365"/>
      <c r="AS943" s="365"/>
      <c r="AT943" s="365"/>
      <c r="AU943" s="365"/>
      <c r="AV943" s="365"/>
      <c r="AW943" s="365"/>
      <c r="AX943" s="365"/>
      <c r="AY943">
        <f t="shared" ref="AY943:AY944" si="120">$AY$941</f>
        <v>1</v>
      </c>
    </row>
    <row r="944" spans="1:51" ht="30" customHeight="1" x14ac:dyDescent="0.15">
      <c r="A944" s="370">
        <v>1</v>
      </c>
      <c r="B944" s="370">
        <v>1</v>
      </c>
      <c r="C944" s="343" t="s">
        <v>788</v>
      </c>
      <c r="D944" s="343"/>
      <c r="E944" s="343"/>
      <c r="F944" s="343"/>
      <c r="G944" s="343"/>
      <c r="H944" s="343"/>
      <c r="I944" s="343"/>
      <c r="J944" s="344" t="s">
        <v>798</v>
      </c>
      <c r="K944" s="345"/>
      <c r="L944" s="345"/>
      <c r="M944" s="345"/>
      <c r="N944" s="345"/>
      <c r="O944" s="345"/>
      <c r="P944" s="359" t="s">
        <v>800</v>
      </c>
      <c r="Q944" s="346"/>
      <c r="R944" s="346"/>
      <c r="S944" s="346"/>
      <c r="T944" s="346"/>
      <c r="U944" s="346"/>
      <c r="V944" s="346"/>
      <c r="W944" s="346"/>
      <c r="X944" s="346"/>
      <c r="Y944" s="347">
        <v>1.3</v>
      </c>
      <c r="Z944" s="348"/>
      <c r="AA944" s="348"/>
      <c r="AB944" s="349"/>
      <c r="AC944" s="350" t="s">
        <v>80</v>
      </c>
      <c r="AD944" s="351"/>
      <c r="AE944" s="351"/>
      <c r="AF944" s="351"/>
      <c r="AG944" s="351"/>
      <c r="AH944" s="366" t="s">
        <v>798</v>
      </c>
      <c r="AI944" s="367"/>
      <c r="AJ944" s="367"/>
      <c r="AK944" s="367"/>
      <c r="AL944" s="354" t="s">
        <v>798</v>
      </c>
      <c r="AM944" s="355"/>
      <c r="AN944" s="355"/>
      <c r="AO944" s="356"/>
      <c r="AP944" s="357" t="s">
        <v>798</v>
      </c>
      <c r="AQ944" s="357"/>
      <c r="AR944" s="357"/>
      <c r="AS944" s="357"/>
      <c r="AT944" s="357"/>
      <c r="AU944" s="357"/>
      <c r="AV944" s="357"/>
      <c r="AW944" s="357"/>
      <c r="AX944" s="357"/>
      <c r="AY944">
        <f t="shared" si="120"/>
        <v>1</v>
      </c>
    </row>
    <row r="945" spans="1:51" ht="30" customHeight="1" x14ac:dyDescent="0.15">
      <c r="A945" s="370">
        <v>2</v>
      </c>
      <c r="B945" s="370">
        <v>1</v>
      </c>
      <c r="C945" s="343" t="s">
        <v>789</v>
      </c>
      <c r="D945" s="343"/>
      <c r="E945" s="343"/>
      <c r="F945" s="343"/>
      <c r="G945" s="343"/>
      <c r="H945" s="343"/>
      <c r="I945" s="343"/>
      <c r="J945" s="344" t="s">
        <v>798</v>
      </c>
      <c r="K945" s="345"/>
      <c r="L945" s="345"/>
      <c r="M945" s="345"/>
      <c r="N945" s="345"/>
      <c r="O945" s="345"/>
      <c r="P945" s="359" t="s">
        <v>800</v>
      </c>
      <c r="Q945" s="346"/>
      <c r="R945" s="346"/>
      <c r="S945" s="346"/>
      <c r="T945" s="346"/>
      <c r="U945" s="346"/>
      <c r="V945" s="346"/>
      <c r="W945" s="346"/>
      <c r="X945" s="346"/>
      <c r="Y945" s="347">
        <v>1.3</v>
      </c>
      <c r="Z945" s="348"/>
      <c r="AA945" s="348"/>
      <c r="AB945" s="349"/>
      <c r="AC945" s="350" t="s">
        <v>80</v>
      </c>
      <c r="AD945" s="351"/>
      <c r="AE945" s="351"/>
      <c r="AF945" s="351"/>
      <c r="AG945" s="351"/>
      <c r="AH945" s="366" t="s">
        <v>798</v>
      </c>
      <c r="AI945" s="367"/>
      <c r="AJ945" s="367"/>
      <c r="AK945" s="367"/>
      <c r="AL945" s="354" t="s">
        <v>798</v>
      </c>
      <c r="AM945" s="355"/>
      <c r="AN945" s="355"/>
      <c r="AO945" s="356"/>
      <c r="AP945" s="357" t="s">
        <v>798</v>
      </c>
      <c r="AQ945" s="357"/>
      <c r="AR945" s="357"/>
      <c r="AS945" s="357"/>
      <c r="AT945" s="357"/>
      <c r="AU945" s="357"/>
      <c r="AV945" s="357"/>
      <c r="AW945" s="357"/>
      <c r="AX945" s="357"/>
      <c r="AY945">
        <f>COUNTA($C$945)</f>
        <v>1</v>
      </c>
    </row>
    <row r="946" spans="1:51" ht="30" customHeight="1" x14ac:dyDescent="0.15">
      <c r="A946" s="370">
        <v>3</v>
      </c>
      <c r="B946" s="370">
        <v>1</v>
      </c>
      <c r="C946" s="358" t="s">
        <v>790</v>
      </c>
      <c r="D946" s="343"/>
      <c r="E946" s="343"/>
      <c r="F946" s="343"/>
      <c r="G946" s="343"/>
      <c r="H946" s="343"/>
      <c r="I946" s="343"/>
      <c r="J946" s="344" t="s">
        <v>798</v>
      </c>
      <c r="K946" s="345"/>
      <c r="L946" s="345"/>
      <c r="M946" s="345"/>
      <c r="N946" s="345"/>
      <c r="O946" s="345"/>
      <c r="P946" s="359" t="s">
        <v>800</v>
      </c>
      <c r="Q946" s="346"/>
      <c r="R946" s="346"/>
      <c r="S946" s="346"/>
      <c r="T946" s="346"/>
      <c r="U946" s="346"/>
      <c r="V946" s="346"/>
      <c r="W946" s="346"/>
      <c r="X946" s="346"/>
      <c r="Y946" s="347">
        <v>1.1000000000000001</v>
      </c>
      <c r="Z946" s="348"/>
      <c r="AA946" s="348"/>
      <c r="AB946" s="349"/>
      <c r="AC946" s="350" t="s">
        <v>80</v>
      </c>
      <c r="AD946" s="351"/>
      <c r="AE946" s="351"/>
      <c r="AF946" s="351"/>
      <c r="AG946" s="351"/>
      <c r="AH946" s="352" t="s">
        <v>798</v>
      </c>
      <c r="AI946" s="353"/>
      <c r="AJ946" s="353"/>
      <c r="AK946" s="353"/>
      <c r="AL946" s="354" t="s">
        <v>798</v>
      </c>
      <c r="AM946" s="355"/>
      <c r="AN946" s="355"/>
      <c r="AO946" s="356"/>
      <c r="AP946" s="357" t="s">
        <v>798</v>
      </c>
      <c r="AQ946" s="357"/>
      <c r="AR946" s="357"/>
      <c r="AS946" s="357"/>
      <c r="AT946" s="357"/>
      <c r="AU946" s="357"/>
      <c r="AV946" s="357"/>
      <c r="AW946" s="357"/>
      <c r="AX946" s="357"/>
      <c r="AY946">
        <f>COUNTA($C$946)</f>
        <v>1</v>
      </c>
    </row>
    <row r="947" spans="1:51" ht="30" customHeight="1" x14ac:dyDescent="0.15">
      <c r="A947" s="370">
        <v>4</v>
      </c>
      <c r="B947" s="370">
        <v>1</v>
      </c>
      <c r="C947" s="358" t="s">
        <v>803</v>
      </c>
      <c r="D947" s="343"/>
      <c r="E947" s="343"/>
      <c r="F947" s="343"/>
      <c r="G947" s="343"/>
      <c r="H947" s="343"/>
      <c r="I947" s="343"/>
      <c r="J947" s="344">
        <v>2010901001143</v>
      </c>
      <c r="K947" s="345"/>
      <c r="L947" s="345"/>
      <c r="M947" s="345"/>
      <c r="N947" s="345"/>
      <c r="O947" s="345"/>
      <c r="P947" s="359" t="s">
        <v>804</v>
      </c>
      <c r="Q947" s="346"/>
      <c r="R947" s="346"/>
      <c r="S947" s="346"/>
      <c r="T947" s="346"/>
      <c r="U947" s="346"/>
      <c r="V947" s="346"/>
      <c r="W947" s="346"/>
      <c r="X947" s="346"/>
      <c r="Y947" s="347">
        <v>0.2</v>
      </c>
      <c r="Z947" s="348"/>
      <c r="AA947" s="348"/>
      <c r="AB947" s="349"/>
      <c r="AC947" s="350" t="s">
        <v>375</v>
      </c>
      <c r="AD947" s="351"/>
      <c r="AE947" s="351"/>
      <c r="AF947" s="351"/>
      <c r="AG947" s="351"/>
      <c r="AH947" s="352" t="s">
        <v>798</v>
      </c>
      <c r="AI947" s="353"/>
      <c r="AJ947" s="353"/>
      <c r="AK947" s="353"/>
      <c r="AL947" s="354">
        <v>100</v>
      </c>
      <c r="AM947" s="355"/>
      <c r="AN947" s="355"/>
      <c r="AO947" s="356"/>
      <c r="AP947" s="357" t="s">
        <v>798</v>
      </c>
      <c r="AQ947" s="357"/>
      <c r="AR947" s="357"/>
      <c r="AS947" s="357"/>
      <c r="AT947" s="357"/>
      <c r="AU947" s="357"/>
      <c r="AV947" s="357"/>
      <c r="AW947" s="357"/>
      <c r="AX947" s="357"/>
      <c r="AY947">
        <f>COUNTA($C$947)</f>
        <v>1</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296</v>
      </c>
      <c r="K976" s="361"/>
      <c r="L976" s="361"/>
      <c r="M976" s="361"/>
      <c r="N976" s="361"/>
      <c r="O976" s="361"/>
      <c r="P976" s="247" t="s">
        <v>244</v>
      </c>
      <c r="Q976" s="247"/>
      <c r="R976" s="247"/>
      <c r="S976" s="247"/>
      <c r="T976" s="247"/>
      <c r="U976" s="247"/>
      <c r="V976" s="247"/>
      <c r="W976" s="247"/>
      <c r="X976" s="247"/>
      <c r="Y976" s="362" t="s">
        <v>294</v>
      </c>
      <c r="Z976" s="363"/>
      <c r="AA976" s="363"/>
      <c r="AB976" s="363"/>
      <c r="AC976" s="152" t="s">
        <v>333</v>
      </c>
      <c r="AD976" s="152"/>
      <c r="AE976" s="152"/>
      <c r="AF976" s="152"/>
      <c r="AG976" s="152"/>
      <c r="AH976" s="362" t="s">
        <v>363</v>
      </c>
      <c r="AI976" s="360"/>
      <c r="AJ976" s="360"/>
      <c r="AK976" s="360"/>
      <c r="AL976" s="360" t="s">
        <v>21</v>
      </c>
      <c r="AM976" s="360"/>
      <c r="AN976" s="360"/>
      <c r="AO976" s="364"/>
      <c r="AP976" s="365" t="s">
        <v>297</v>
      </c>
      <c r="AQ976" s="365"/>
      <c r="AR976" s="365"/>
      <c r="AS976" s="365"/>
      <c r="AT976" s="365"/>
      <c r="AU976" s="365"/>
      <c r="AV976" s="365"/>
      <c r="AW976" s="365"/>
      <c r="AX976" s="365"/>
      <c r="AY976">
        <f t="shared" ref="AY976:AY977" si="121">$AY$974</f>
        <v>1</v>
      </c>
    </row>
    <row r="977" spans="1:51" ht="30" customHeight="1" x14ac:dyDescent="0.15">
      <c r="A977" s="370">
        <v>1</v>
      </c>
      <c r="B977" s="370">
        <v>1</v>
      </c>
      <c r="C977" s="343" t="s">
        <v>778</v>
      </c>
      <c r="D977" s="343"/>
      <c r="E977" s="343"/>
      <c r="F977" s="343"/>
      <c r="G977" s="343"/>
      <c r="H977" s="343"/>
      <c r="I977" s="343"/>
      <c r="J977" s="344" t="s">
        <v>798</v>
      </c>
      <c r="K977" s="345"/>
      <c r="L977" s="345"/>
      <c r="M977" s="345"/>
      <c r="N977" s="345"/>
      <c r="O977" s="345"/>
      <c r="P977" s="359" t="s">
        <v>799</v>
      </c>
      <c r="Q977" s="346"/>
      <c r="R977" s="346"/>
      <c r="S977" s="346"/>
      <c r="T977" s="346"/>
      <c r="U977" s="346"/>
      <c r="V977" s="346"/>
      <c r="W977" s="346"/>
      <c r="X977" s="346"/>
      <c r="Y977" s="347">
        <v>0.1</v>
      </c>
      <c r="Z977" s="348"/>
      <c r="AA977" s="348"/>
      <c r="AB977" s="349"/>
      <c r="AC977" s="350" t="s">
        <v>80</v>
      </c>
      <c r="AD977" s="351"/>
      <c r="AE977" s="351"/>
      <c r="AF977" s="351"/>
      <c r="AG977" s="351"/>
      <c r="AH977" s="366" t="s">
        <v>798</v>
      </c>
      <c r="AI977" s="367"/>
      <c r="AJ977" s="367"/>
      <c r="AK977" s="367"/>
      <c r="AL977" s="354" t="s">
        <v>798</v>
      </c>
      <c r="AM977" s="355"/>
      <c r="AN977" s="355"/>
      <c r="AO977" s="356"/>
      <c r="AP977" s="357" t="s">
        <v>798</v>
      </c>
      <c r="AQ977" s="357"/>
      <c r="AR977" s="357"/>
      <c r="AS977" s="357"/>
      <c r="AT977" s="357"/>
      <c r="AU977" s="357"/>
      <c r="AV977" s="357"/>
      <c r="AW977" s="357"/>
      <c r="AX977" s="357"/>
      <c r="AY977">
        <f t="shared" si="121"/>
        <v>1</v>
      </c>
    </row>
    <row r="978" spans="1:51" ht="30" customHeight="1" x14ac:dyDescent="0.15">
      <c r="A978" s="370">
        <v>2</v>
      </c>
      <c r="B978" s="370">
        <v>1</v>
      </c>
      <c r="C978" s="343" t="s">
        <v>779</v>
      </c>
      <c r="D978" s="343"/>
      <c r="E978" s="343"/>
      <c r="F978" s="343"/>
      <c r="G978" s="343"/>
      <c r="H978" s="343"/>
      <c r="I978" s="343"/>
      <c r="J978" s="344" t="s">
        <v>798</v>
      </c>
      <c r="K978" s="345"/>
      <c r="L978" s="345"/>
      <c r="M978" s="345"/>
      <c r="N978" s="345"/>
      <c r="O978" s="345"/>
      <c r="P978" s="359" t="s">
        <v>799</v>
      </c>
      <c r="Q978" s="346"/>
      <c r="R978" s="346"/>
      <c r="S978" s="346"/>
      <c r="T978" s="346"/>
      <c r="U978" s="346"/>
      <c r="V978" s="346"/>
      <c r="W978" s="346"/>
      <c r="X978" s="346"/>
      <c r="Y978" s="347">
        <v>0.1</v>
      </c>
      <c r="Z978" s="348"/>
      <c r="AA978" s="348"/>
      <c r="AB978" s="349"/>
      <c r="AC978" s="350" t="s">
        <v>80</v>
      </c>
      <c r="AD978" s="351"/>
      <c r="AE978" s="351"/>
      <c r="AF978" s="351"/>
      <c r="AG978" s="351"/>
      <c r="AH978" s="366" t="s">
        <v>798</v>
      </c>
      <c r="AI978" s="367"/>
      <c r="AJ978" s="367"/>
      <c r="AK978" s="367"/>
      <c r="AL978" s="354" t="s">
        <v>798</v>
      </c>
      <c r="AM978" s="355"/>
      <c r="AN978" s="355"/>
      <c r="AO978" s="356"/>
      <c r="AP978" s="357" t="s">
        <v>798</v>
      </c>
      <c r="AQ978" s="357"/>
      <c r="AR978" s="357"/>
      <c r="AS978" s="357"/>
      <c r="AT978" s="357"/>
      <c r="AU978" s="357"/>
      <c r="AV978" s="357"/>
      <c r="AW978" s="357"/>
      <c r="AX978" s="357"/>
      <c r="AY978">
        <f>COUNTA($C$978)</f>
        <v>1</v>
      </c>
    </row>
    <row r="979" spans="1:51" ht="30" customHeight="1" x14ac:dyDescent="0.15">
      <c r="A979" s="370">
        <v>3</v>
      </c>
      <c r="B979" s="370">
        <v>1</v>
      </c>
      <c r="C979" s="358" t="s">
        <v>780</v>
      </c>
      <c r="D979" s="343"/>
      <c r="E979" s="343"/>
      <c r="F979" s="343"/>
      <c r="G979" s="343"/>
      <c r="H979" s="343"/>
      <c r="I979" s="343"/>
      <c r="J979" s="344" t="s">
        <v>798</v>
      </c>
      <c r="K979" s="345"/>
      <c r="L979" s="345"/>
      <c r="M979" s="345"/>
      <c r="N979" s="345"/>
      <c r="O979" s="345"/>
      <c r="P979" s="359" t="s">
        <v>799</v>
      </c>
      <c r="Q979" s="346"/>
      <c r="R979" s="346"/>
      <c r="S979" s="346"/>
      <c r="T979" s="346"/>
      <c r="U979" s="346"/>
      <c r="V979" s="346"/>
      <c r="W979" s="346"/>
      <c r="X979" s="346"/>
      <c r="Y979" s="347">
        <v>0.1</v>
      </c>
      <c r="Z979" s="348"/>
      <c r="AA979" s="348"/>
      <c r="AB979" s="349"/>
      <c r="AC979" s="350" t="s">
        <v>80</v>
      </c>
      <c r="AD979" s="351"/>
      <c r="AE979" s="351"/>
      <c r="AF979" s="351"/>
      <c r="AG979" s="351"/>
      <c r="AH979" s="352" t="s">
        <v>798</v>
      </c>
      <c r="AI979" s="353"/>
      <c r="AJ979" s="353"/>
      <c r="AK979" s="353"/>
      <c r="AL979" s="354" t="s">
        <v>798</v>
      </c>
      <c r="AM979" s="355"/>
      <c r="AN979" s="355"/>
      <c r="AO979" s="356"/>
      <c r="AP979" s="357" t="s">
        <v>798</v>
      </c>
      <c r="AQ979" s="357"/>
      <c r="AR979" s="357"/>
      <c r="AS979" s="357"/>
      <c r="AT979" s="357"/>
      <c r="AU979" s="357"/>
      <c r="AV979" s="357"/>
      <c r="AW979" s="357"/>
      <c r="AX979" s="357"/>
      <c r="AY979">
        <f>COUNTA($C$979)</f>
        <v>1</v>
      </c>
    </row>
    <row r="980" spans="1:51" ht="30" customHeight="1" x14ac:dyDescent="0.15">
      <c r="A980" s="370">
        <v>4</v>
      </c>
      <c r="B980" s="370">
        <v>1</v>
      </c>
      <c r="C980" s="358" t="s">
        <v>781</v>
      </c>
      <c r="D980" s="343"/>
      <c r="E980" s="343"/>
      <c r="F980" s="343"/>
      <c r="G980" s="343"/>
      <c r="H980" s="343"/>
      <c r="I980" s="343"/>
      <c r="J980" s="344" t="s">
        <v>798</v>
      </c>
      <c r="K980" s="345"/>
      <c r="L980" s="345"/>
      <c r="M980" s="345"/>
      <c r="N980" s="345"/>
      <c r="O980" s="345"/>
      <c r="P980" s="359" t="s">
        <v>799</v>
      </c>
      <c r="Q980" s="346"/>
      <c r="R980" s="346"/>
      <c r="S980" s="346"/>
      <c r="T980" s="346"/>
      <c r="U980" s="346"/>
      <c r="V980" s="346"/>
      <c r="W980" s="346"/>
      <c r="X980" s="346"/>
      <c r="Y980" s="347">
        <v>0.1</v>
      </c>
      <c r="Z980" s="348"/>
      <c r="AA980" s="348"/>
      <c r="AB980" s="349"/>
      <c r="AC980" s="350" t="s">
        <v>80</v>
      </c>
      <c r="AD980" s="351"/>
      <c r="AE980" s="351"/>
      <c r="AF980" s="351"/>
      <c r="AG980" s="351"/>
      <c r="AH980" s="352" t="s">
        <v>798</v>
      </c>
      <c r="AI980" s="353"/>
      <c r="AJ980" s="353"/>
      <c r="AK980" s="353"/>
      <c r="AL980" s="354" t="s">
        <v>798</v>
      </c>
      <c r="AM980" s="355"/>
      <c r="AN980" s="355"/>
      <c r="AO980" s="356"/>
      <c r="AP980" s="357" t="s">
        <v>798</v>
      </c>
      <c r="AQ980" s="357"/>
      <c r="AR980" s="357"/>
      <c r="AS980" s="357"/>
      <c r="AT980" s="357"/>
      <c r="AU980" s="357"/>
      <c r="AV980" s="357"/>
      <c r="AW980" s="357"/>
      <c r="AX980" s="357"/>
      <c r="AY980">
        <f>COUNTA($C$980)</f>
        <v>1</v>
      </c>
    </row>
    <row r="981" spans="1:51" ht="30" customHeight="1" x14ac:dyDescent="0.15">
      <c r="A981" s="370">
        <v>5</v>
      </c>
      <c r="B981" s="370">
        <v>1</v>
      </c>
      <c r="C981" s="343" t="s">
        <v>782</v>
      </c>
      <c r="D981" s="343"/>
      <c r="E981" s="343"/>
      <c r="F981" s="343"/>
      <c r="G981" s="343"/>
      <c r="H981" s="343"/>
      <c r="I981" s="343"/>
      <c r="J981" s="344" t="s">
        <v>798</v>
      </c>
      <c r="K981" s="345"/>
      <c r="L981" s="345"/>
      <c r="M981" s="345"/>
      <c r="N981" s="345"/>
      <c r="O981" s="345"/>
      <c r="P981" s="359" t="s">
        <v>799</v>
      </c>
      <c r="Q981" s="346"/>
      <c r="R981" s="346"/>
      <c r="S981" s="346"/>
      <c r="T981" s="346"/>
      <c r="U981" s="346"/>
      <c r="V981" s="346"/>
      <c r="W981" s="346"/>
      <c r="X981" s="346"/>
      <c r="Y981" s="347">
        <v>0.1</v>
      </c>
      <c r="Z981" s="348"/>
      <c r="AA981" s="348"/>
      <c r="AB981" s="349"/>
      <c r="AC981" s="350" t="s">
        <v>80</v>
      </c>
      <c r="AD981" s="351"/>
      <c r="AE981" s="351"/>
      <c r="AF981" s="351"/>
      <c r="AG981" s="351"/>
      <c r="AH981" s="352" t="s">
        <v>798</v>
      </c>
      <c r="AI981" s="353"/>
      <c r="AJ981" s="353"/>
      <c r="AK981" s="353"/>
      <c r="AL981" s="354" t="s">
        <v>798</v>
      </c>
      <c r="AM981" s="355"/>
      <c r="AN981" s="355"/>
      <c r="AO981" s="356"/>
      <c r="AP981" s="357" t="s">
        <v>798</v>
      </c>
      <c r="AQ981" s="357"/>
      <c r="AR981" s="357"/>
      <c r="AS981" s="357"/>
      <c r="AT981" s="357"/>
      <c r="AU981" s="357"/>
      <c r="AV981" s="357"/>
      <c r="AW981" s="357"/>
      <c r="AX981" s="357"/>
      <c r="AY981">
        <f>COUNTA($C$981)</f>
        <v>1</v>
      </c>
    </row>
    <row r="982" spans="1:51" ht="30" customHeight="1" x14ac:dyDescent="0.15">
      <c r="A982" s="370">
        <v>6</v>
      </c>
      <c r="B982" s="370">
        <v>1</v>
      </c>
      <c r="C982" s="343" t="s">
        <v>783</v>
      </c>
      <c r="D982" s="343"/>
      <c r="E982" s="343"/>
      <c r="F982" s="343"/>
      <c r="G982" s="343"/>
      <c r="H982" s="343"/>
      <c r="I982" s="343"/>
      <c r="J982" s="344" t="s">
        <v>798</v>
      </c>
      <c r="K982" s="345"/>
      <c r="L982" s="345"/>
      <c r="M982" s="345"/>
      <c r="N982" s="345"/>
      <c r="O982" s="345"/>
      <c r="P982" s="359" t="s">
        <v>799</v>
      </c>
      <c r="Q982" s="346"/>
      <c r="R982" s="346"/>
      <c r="S982" s="346"/>
      <c r="T982" s="346"/>
      <c r="U982" s="346"/>
      <c r="V982" s="346"/>
      <c r="W982" s="346"/>
      <c r="X982" s="346"/>
      <c r="Y982" s="347">
        <v>0.1</v>
      </c>
      <c r="Z982" s="348"/>
      <c r="AA982" s="348"/>
      <c r="AB982" s="349"/>
      <c r="AC982" s="350" t="s">
        <v>80</v>
      </c>
      <c r="AD982" s="351"/>
      <c r="AE982" s="351"/>
      <c r="AF982" s="351"/>
      <c r="AG982" s="351"/>
      <c r="AH982" s="352" t="s">
        <v>798</v>
      </c>
      <c r="AI982" s="353"/>
      <c r="AJ982" s="353"/>
      <c r="AK982" s="353"/>
      <c r="AL982" s="354" t="s">
        <v>798</v>
      </c>
      <c r="AM982" s="355"/>
      <c r="AN982" s="355"/>
      <c r="AO982" s="356"/>
      <c r="AP982" s="357" t="s">
        <v>798</v>
      </c>
      <c r="AQ982" s="357"/>
      <c r="AR982" s="357"/>
      <c r="AS982" s="357"/>
      <c r="AT982" s="357"/>
      <c r="AU982" s="357"/>
      <c r="AV982" s="357"/>
      <c r="AW982" s="357"/>
      <c r="AX982" s="357"/>
      <c r="AY982">
        <f>COUNTA($C$982)</f>
        <v>1</v>
      </c>
    </row>
    <row r="983" spans="1:51" ht="30" customHeight="1" x14ac:dyDescent="0.15">
      <c r="A983" s="370">
        <v>7</v>
      </c>
      <c r="B983" s="370">
        <v>1</v>
      </c>
      <c r="C983" s="343" t="s">
        <v>784</v>
      </c>
      <c r="D983" s="343"/>
      <c r="E983" s="343"/>
      <c r="F983" s="343"/>
      <c r="G983" s="343"/>
      <c r="H983" s="343"/>
      <c r="I983" s="343"/>
      <c r="J983" s="344" t="s">
        <v>798</v>
      </c>
      <c r="K983" s="345"/>
      <c r="L983" s="345"/>
      <c r="M983" s="345"/>
      <c r="N983" s="345"/>
      <c r="O983" s="345"/>
      <c r="P983" s="359" t="s">
        <v>799</v>
      </c>
      <c r="Q983" s="346"/>
      <c r="R983" s="346"/>
      <c r="S983" s="346"/>
      <c r="T983" s="346"/>
      <c r="U983" s="346"/>
      <c r="V983" s="346"/>
      <c r="W983" s="346"/>
      <c r="X983" s="346"/>
      <c r="Y983" s="347">
        <v>0.1</v>
      </c>
      <c r="Z983" s="348"/>
      <c r="AA983" s="348"/>
      <c r="AB983" s="349"/>
      <c r="AC983" s="350" t="s">
        <v>80</v>
      </c>
      <c r="AD983" s="351"/>
      <c r="AE983" s="351"/>
      <c r="AF983" s="351"/>
      <c r="AG983" s="351"/>
      <c r="AH983" s="352" t="s">
        <v>798</v>
      </c>
      <c r="AI983" s="353"/>
      <c r="AJ983" s="353"/>
      <c r="AK983" s="353"/>
      <c r="AL983" s="354" t="s">
        <v>798</v>
      </c>
      <c r="AM983" s="355"/>
      <c r="AN983" s="355"/>
      <c r="AO983" s="356"/>
      <c r="AP983" s="357" t="s">
        <v>798</v>
      </c>
      <c r="AQ983" s="357"/>
      <c r="AR983" s="357"/>
      <c r="AS983" s="357"/>
      <c r="AT983" s="357"/>
      <c r="AU983" s="357"/>
      <c r="AV983" s="357"/>
      <c r="AW983" s="357"/>
      <c r="AX983" s="357"/>
      <c r="AY983">
        <f>COUNTA($C$983)</f>
        <v>1</v>
      </c>
    </row>
    <row r="984" spans="1:51" ht="30" customHeight="1" x14ac:dyDescent="0.15">
      <c r="A984" s="370">
        <v>8</v>
      </c>
      <c r="B984" s="370">
        <v>1</v>
      </c>
      <c r="C984" s="343" t="s">
        <v>785</v>
      </c>
      <c r="D984" s="343"/>
      <c r="E984" s="343"/>
      <c r="F984" s="343"/>
      <c r="G984" s="343"/>
      <c r="H984" s="343"/>
      <c r="I984" s="343"/>
      <c r="J984" s="344" t="s">
        <v>798</v>
      </c>
      <c r="K984" s="345"/>
      <c r="L984" s="345"/>
      <c r="M984" s="345"/>
      <c r="N984" s="345"/>
      <c r="O984" s="345"/>
      <c r="P984" s="359" t="s">
        <v>799</v>
      </c>
      <c r="Q984" s="346"/>
      <c r="R984" s="346"/>
      <c r="S984" s="346"/>
      <c r="T984" s="346"/>
      <c r="U984" s="346"/>
      <c r="V984" s="346"/>
      <c r="W984" s="346"/>
      <c r="X984" s="346"/>
      <c r="Y984" s="347">
        <v>0.1</v>
      </c>
      <c r="Z984" s="348"/>
      <c r="AA984" s="348"/>
      <c r="AB984" s="349"/>
      <c r="AC984" s="350" t="s">
        <v>80</v>
      </c>
      <c r="AD984" s="351"/>
      <c r="AE984" s="351"/>
      <c r="AF984" s="351"/>
      <c r="AG984" s="351"/>
      <c r="AH984" s="352" t="s">
        <v>798</v>
      </c>
      <c r="AI984" s="353"/>
      <c r="AJ984" s="353"/>
      <c r="AK984" s="353"/>
      <c r="AL984" s="354" t="s">
        <v>798</v>
      </c>
      <c r="AM984" s="355"/>
      <c r="AN984" s="355"/>
      <c r="AO984" s="356"/>
      <c r="AP984" s="357" t="s">
        <v>798</v>
      </c>
      <c r="AQ984" s="357"/>
      <c r="AR984" s="357"/>
      <c r="AS984" s="357"/>
      <c r="AT984" s="357"/>
      <c r="AU984" s="357"/>
      <c r="AV984" s="357"/>
      <c r="AW984" s="357"/>
      <c r="AX984" s="357"/>
      <c r="AY984">
        <f>COUNTA($C$984)</f>
        <v>1</v>
      </c>
    </row>
    <row r="985" spans="1:51" ht="30" customHeight="1" x14ac:dyDescent="0.15">
      <c r="A985" s="370">
        <v>9</v>
      </c>
      <c r="B985" s="370">
        <v>1</v>
      </c>
      <c r="C985" s="343" t="s">
        <v>786</v>
      </c>
      <c r="D985" s="343"/>
      <c r="E985" s="343"/>
      <c r="F985" s="343"/>
      <c r="G985" s="343"/>
      <c r="H985" s="343"/>
      <c r="I985" s="343"/>
      <c r="J985" s="344" t="s">
        <v>798</v>
      </c>
      <c r="K985" s="345"/>
      <c r="L985" s="345"/>
      <c r="M985" s="345"/>
      <c r="N985" s="345"/>
      <c r="O985" s="345"/>
      <c r="P985" s="359" t="s">
        <v>799</v>
      </c>
      <c r="Q985" s="346"/>
      <c r="R985" s="346"/>
      <c r="S985" s="346"/>
      <c r="T985" s="346"/>
      <c r="U985" s="346"/>
      <c r="V985" s="346"/>
      <c r="W985" s="346"/>
      <c r="X985" s="346"/>
      <c r="Y985" s="347">
        <v>0.1</v>
      </c>
      <c r="Z985" s="348"/>
      <c r="AA985" s="348"/>
      <c r="AB985" s="349"/>
      <c r="AC985" s="350" t="s">
        <v>80</v>
      </c>
      <c r="AD985" s="351"/>
      <c r="AE985" s="351"/>
      <c r="AF985" s="351"/>
      <c r="AG985" s="351"/>
      <c r="AH985" s="352" t="s">
        <v>798</v>
      </c>
      <c r="AI985" s="353"/>
      <c r="AJ985" s="353"/>
      <c r="AK985" s="353"/>
      <c r="AL985" s="354" t="s">
        <v>798</v>
      </c>
      <c r="AM985" s="355"/>
      <c r="AN985" s="355"/>
      <c r="AO985" s="356"/>
      <c r="AP985" s="357" t="s">
        <v>798</v>
      </c>
      <c r="AQ985" s="357"/>
      <c r="AR985" s="357"/>
      <c r="AS985" s="357"/>
      <c r="AT985" s="357"/>
      <c r="AU985" s="357"/>
      <c r="AV985" s="357"/>
      <c r="AW985" s="357"/>
      <c r="AX985" s="357"/>
      <c r="AY985">
        <f>COUNTA($C$985)</f>
        <v>1</v>
      </c>
    </row>
    <row r="986" spans="1:51" ht="30" customHeight="1" x14ac:dyDescent="0.15">
      <c r="A986" s="370">
        <v>10</v>
      </c>
      <c r="B986" s="370">
        <v>1</v>
      </c>
      <c r="C986" s="343" t="s">
        <v>787</v>
      </c>
      <c r="D986" s="343"/>
      <c r="E986" s="343"/>
      <c r="F986" s="343"/>
      <c r="G986" s="343"/>
      <c r="H986" s="343"/>
      <c r="I986" s="343"/>
      <c r="J986" s="344" t="s">
        <v>798</v>
      </c>
      <c r="K986" s="345"/>
      <c r="L986" s="345"/>
      <c r="M986" s="345"/>
      <c r="N986" s="345"/>
      <c r="O986" s="345"/>
      <c r="P986" s="359" t="s">
        <v>799</v>
      </c>
      <c r="Q986" s="346"/>
      <c r="R986" s="346"/>
      <c r="S986" s="346"/>
      <c r="T986" s="346"/>
      <c r="U986" s="346"/>
      <c r="V986" s="346"/>
      <c r="W986" s="346"/>
      <c r="X986" s="346"/>
      <c r="Y986" s="347">
        <v>0.1</v>
      </c>
      <c r="Z986" s="348"/>
      <c r="AA986" s="348"/>
      <c r="AB986" s="349"/>
      <c r="AC986" s="350" t="s">
        <v>80</v>
      </c>
      <c r="AD986" s="351"/>
      <c r="AE986" s="351"/>
      <c r="AF986" s="351"/>
      <c r="AG986" s="351"/>
      <c r="AH986" s="352" t="s">
        <v>798</v>
      </c>
      <c r="AI986" s="353"/>
      <c r="AJ986" s="353"/>
      <c r="AK986" s="353"/>
      <c r="AL986" s="354" t="s">
        <v>798</v>
      </c>
      <c r="AM986" s="355"/>
      <c r="AN986" s="355"/>
      <c r="AO986" s="356"/>
      <c r="AP986" s="357" t="s">
        <v>798</v>
      </c>
      <c r="AQ986" s="357"/>
      <c r="AR986" s="357"/>
      <c r="AS986" s="357"/>
      <c r="AT986" s="357"/>
      <c r="AU986" s="357"/>
      <c r="AV986" s="357"/>
      <c r="AW986" s="357"/>
      <c r="AX986" s="357"/>
      <c r="AY986">
        <f>COUNTA($C$986)</f>
        <v>1</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0"/>
      <c r="B1009" s="360"/>
      <c r="C1009" s="360" t="s">
        <v>26</v>
      </c>
      <c r="D1009" s="360"/>
      <c r="E1009" s="360"/>
      <c r="F1009" s="360"/>
      <c r="G1009" s="360"/>
      <c r="H1009" s="360"/>
      <c r="I1009" s="360"/>
      <c r="J1009" s="152" t="s">
        <v>296</v>
      </c>
      <c r="K1009" s="361"/>
      <c r="L1009" s="361"/>
      <c r="M1009" s="361"/>
      <c r="N1009" s="361"/>
      <c r="O1009" s="361"/>
      <c r="P1009" s="247" t="s">
        <v>244</v>
      </c>
      <c r="Q1009" s="247"/>
      <c r="R1009" s="247"/>
      <c r="S1009" s="247"/>
      <c r="T1009" s="247"/>
      <c r="U1009" s="247"/>
      <c r="V1009" s="247"/>
      <c r="W1009" s="247"/>
      <c r="X1009" s="247"/>
      <c r="Y1009" s="362" t="s">
        <v>294</v>
      </c>
      <c r="Z1009" s="363"/>
      <c r="AA1009" s="363"/>
      <c r="AB1009" s="363"/>
      <c r="AC1009" s="152" t="s">
        <v>333</v>
      </c>
      <c r="AD1009" s="152"/>
      <c r="AE1009" s="152"/>
      <c r="AF1009" s="152"/>
      <c r="AG1009" s="152"/>
      <c r="AH1009" s="362" t="s">
        <v>363</v>
      </c>
      <c r="AI1009" s="360"/>
      <c r="AJ1009" s="360"/>
      <c r="AK1009" s="360"/>
      <c r="AL1009" s="360" t="s">
        <v>21</v>
      </c>
      <c r="AM1009" s="360"/>
      <c r="AN1009" s="360"/>
      <c r="AO1009" s="364"/>
      <c r="AP1009" s="365" t="s">
        <v>297</v>
      </c>
      <c r="AQ1009" s="365"/>
      <c r="AR1009" s="365"/>
      <c r="AS1009" s="365"/>
      <c r="AT1009" s="365"/>
      <c r="AU1009" s="365"/>
      <c r="AV1009" s="365"/>
      <c r="AW1009" s="365"/>
      <c r="AX1009" s="365"/>
      <c r="AY1009">
        <f t="shared" ref="AY1009:AY1010" si="122">$AY$1007</f>
        <v>1</v>
      </c>
    </row>
    <row r="1010" spans="1:51" ht="47.25" customHeight="1" x14ac:dyDescent="0.15">
      <c r="A1010" s="370">
        <v>1</v>
      </c>
      <c r="B1010" s="370">
        <v>1</v>
      </c>
      <c r="C1010" s="358" t="s">
        <v>805</v>
      </c>
      <c r="D1010" s="343"/>
      <c r="E1010" s="343"/>
      <c r="F1010" s="343"/>
      <c r="G1010" s="343"/>
      <c r="H1010" s="343"/>
      <c r="I1010" s="343"/>
      <c r="J1010" s="344" t="s">
        <v>798</v>
      </c>
      <c r="K1010" s="345"/>
      <c r="L1010" s="345"/>
      <c r="M1010" s="345"/>
      <c r="N1010" s="345"/>
      <c r="O1010" s="345"/>
      <c r="P1010" s="359" t="s">
        <v>774</v>
      </c>
      <c r="Q1010" s="346"/>
      <c r="R1010" s="346"/>
      <c r="S1010" s="346"/>
      <c r="T1010" s="346"/>
      <c r="U1010" s="346"/>
      <c r="V1010" s="346"/>
      <c r="W1010" s="346"/>
      <c r="X1010" s="346"/>
      <c r="Y1010" s="347">
        <v>1</v>
      </c>
      <c r="Z1010" s="348"/>
      <c r="AA1010" s="348"/>
      <c r="AB1010" s="349"/>
      <c r="AC1010" s="350" t="s">
        <v>374</v>
      </c>
      <c r="AD1010" s="351"/>
      <c r="AE1010" s="351"/>
      <c r="AF1010" s="351"/>
      <c r="AG1010" s="351"/>
      <c r="AH1010" s="366" t="s">
        <v>798</v>
      </c>
      <c r="AI1010" s="367"/>
      <c r="AJ1010" s="367"/>
      <c r="AK1010" s="367"/>
      <c r="AL1010" s="354">
        <v>100</v>
      </c>
      <c r="AM1010" s="355"/>
      <c r="AN1010" s="355"/>
      <c r="AO1010" s="356"/>
      <c r="AP1010" s="357" t="s">
        <v>798</v>
      </c>
      <c r="AQ1010" s="357"/>
      <c r="AR1010" s="357"/>
      <c r="AS1010" s="357"/>
      <c r="AT1010" s="357"/>
      <c r="AU1010" s="357"/>
      <c r="AV1010" s="357"/>
      <c r="AW1010" s="357"/>
      <c r="AX1010" s="357"/>
      <c r="AY1010">
        <f t="shared" si="122"/>
        <v>1</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0"/>
      <c r="B1042" s="360"/>
      <c r="C1042" s="360" t="s">
        <v>26</v>
      </c>
      <c r="D1042" s="360"/>
      <c r="E1042" s="360"/>
      <c r="F1042" s="360"/>
      <c r="G1042" s="360"/>
      <c r="H1042" s="360"/>
      <c r="I1042" s="360"/>
      <c r="J1042" s="152" t="s">
        <v>296</v>
      </c>
      <c r="K1042" s="361"/>
      <c r="L1042" s="361"/>
      <c r="M1042" s="361"/>
      <c r="N1042" s="361"/>
      <c r="O1042" s="361"/>
      <c r="P1042" s="247" t="s">
        <v>244</v>
      </c>
      <c r="Q1042" s="247"/>
      <c r="R1042" s="247"/>
      <c r="S1042" s="247"/>
      <c r="T1042" s="247"/>
      <c r="U1042" s="247"/>
      <c r="V1042" s="247"/>
      <c r="W1042" s="247"/>
      <c r="X1042" s="247"/>
      <c r="Y1042" s="362" t="s">
        <v>294</v>
      </c>
      <c r="Z1042" s="363"/>
      <c r="AA1042" s="363"/>
      <c r="AB1042" s="363"/>
      <c r="AC1042" s="152" t="s">
        <v>333</v>
      </c>
      <c r="AD1042" s="152"/>
      <c r="AE1042" s="152"/>
      <c r="AF1042" s="152"/>
      <c r="AG1042" s="152"/>
      <c r="AH1042" s="362" t="s">
        <v>363</v>
      </c>
      <c r="AI1042" s="360"/>
      <c r="AJ1042" s="360"/>
      <c r="AK1042" s="360"/>
      <c r="AL1042" s="360" t="s">
        <v>21</v>
      </c>
      <c r="AM1042" s="360"/>
      <c r="AN1042" s="360"/>
      <c r="AO1042" s="364"/>
      <c r="AP1042" s="365" t="s">
        <v>297</v>
      </c>
      <c r="AQ1042" s="365"/>
      <c r="AR1042" s="365"/>
      <c r="AS1042" s="365"/>
      <c r="AT1042" s="365"/>
      <c r="AU1042" s="365"/>
      <c r="AV1042" s="365"/>
      <c r="AW1042" s="365"/>
      <c r="AX1042" s="365"/>
      <c r="AY1042">
        <f t="shared" ref="AY1042:AY1043" si="123">$AY$1040</f>
        <v>1</v>
      </c>
    </row>
    <row r="1043" spans="1:51" ht="60.75" customHeight="1" x14ac:dyDescent="0.15">
      <c r="A1043" s="370">
        <v>1</v>
      </c>
      <c r="B1043" s="370">
        <v>1</v>
      </c>
      <c r="C1043" s="358" t="s">
        <v>806</v>
      </c>
      <c r="D1043" s="343"/>
      <c r="E1043" s="343"/>
      <c r="F1043" s="343"/>
      <c r="G1043" s="343"/>
      <c r="H1043" s="343"/>
      <c r="I1043" s="343"/>
      <c r="J1043" s="344">
        <v>2010001193831</v>
      </c>
      <c r="K1043" s="345"/>
      <c r="L1043" s="345"/>
      <c r="M1043" s="345"/>
      <c r="N1043" s="345"/>
      <c r="O1043" s="345"/>
      <c r="P1043" s="359" t="s">
        <v>807</v>
      </c>
      <c r="Q1043" s="346"/>
      <c r="R1043" s="346"/>
      <c r="S1043" s="346"/>
      <c r="T1043" s="346"/>
      <c r="U1043" s="346"/>
      <c r="V1043" s="346"/>
      <c r="W1043" s="346"/>
      <c r="X1043" s="346"/>
      <c r="Y1043" s="347">
        <v>105.6</v>
      </c>
      <c r="Z1043" s="348"/>
      <c r="AA1043" s="348"/>
      <c r="AB1043" s="349"/>
      <c r="AC1043" s="350" t="s">
        <v>369</v>
      </c>
      <c r="AD1043" s="351"/>
      <c r="AE1043" s="351"/>
      <c r="AF1043" s="351"/>
      <c r="AG1043" s="351"/>
      <c r="AH1043" s="366">
        <v>2</v>
      </c>
      <c r="AI1043" s="367"/>
      <c r="AJ1043" s="367"/>
      <c r="AK1043" s="367"/>
      <c r="AL1043" s="354">
        <v>90</v>
      </c>
      <c r="AM1043" s="355"/>
      <c r="AN1043" s="355"/>
      <c r="AO1043" s="356"/>
      <c r="AP1043" s="357" t="s">
        <v>798</v>
      </c>
      <c r="AQ1043" s="357"/>
      <c r="AR1043" s="357"/>
      <c r="AS1043" s="357"/>
      <c r="AT1043" s="357"/>
      <c r="AU1043" s="357"/>
      <c r="AV1043" s="357"/>
      <c r="AW1043" s="357"/>
      <c r="AX1043" s="357"/>
      <c r="AY1043">
        <f t="shared" si="123"/>
        <v>1</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296</v>
      </c>
      <c r="K1075" s="361"/>
      <c r="L1075" s="361"/>
      <c r="M1075" s="361"/>
      <c r="N1075" s="361"/>
      <c r="O1075" s="361"/>
      <c r="P1075" s="247" t="s">
        <v>244</v>
      </c>
      <c r="Q1075" s="247"/>
      <c r="R1075" s="247"/>
      <c r="S1075" s="247"/>
      <c r="T1075" s="247"/>
      <c r="U1075" s="247"/>
      <c r="V1075" s="247"/>
      <c r="W1075" s="247"/>
      <c r="X1075" s="247"/>
      <c r="Y1075" s="362" t="s">
        <v>294</v>
      </c>
      <c r="Z1075" s="363"/>
      <c r="AA1075" s="363"/>
      <c r="AB1075" s="363"/>
      <c r="AC1075" s="152" t="s">
        <v>333</v>
      </c>
      <c r="AD1075" s="152"/>
      <c r="AE1075" s="152"/>
      <c r="AF1075" s="152"/>
      <c r="AG1075" s="152"/>
      <c r="AH1075" s="362" t="s">
        <v>363</v>
      </c>
      <c r="AI1075" s="360"/>
      <c r="AJ1075" s="360"/>
      <c r="AK1075" s="360"/>
      <c r="AL1075" s="360" t="s">
        <v>21</v>
      </c>
      <c r="AM1075" s="360"/>
      <c r="AN1075" s="360"/>
      <c r="AO1075" s="364"/>
      <c r="AP1075" s="365" t="s">
        <v>297</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324</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339</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296</v>
      </c>
      <c r="K1109" s="152"/>
      <c r="L1109" s="152"/>
      <c r="M1109" s="152"/>
      <c r="N1109" s="152"/>
      <c r="O1109" s="152"/>
      <c r="P1109" s="362" t="s">
        <v>27</v>
      </c>
      <c r="Q1109" s="362"/>
      <c r="R1109" s="362"/>
      <c r="S1109" s="362"/>
      <c r="T1109" s="362"/>
      <c r="U1109" s="362"/>
      <c r="V1109" s="362"/>
      <c r="W1109" s="362"/>
      <c r="X1109" s="362"/>
      <c r="Y1109" s="152" t="s">
        <v>298</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325</v>
      </c>
      <c r="AQ1109" s="365"/>
      <c r="AR1109" s="365"/>
      <c r="AS1109" s="365"/>
      <c r="AT1109" s="365"/>
      <c r="AU1109" s="365"/>
      <c r="AV1109" s="365"/>
      <c r="AW1109" s="365"/>
      <c r="AX1109" s="365"/>
    </row>
    <row r="1110" spans="1:51" ht="30" customHeight="1" x14ac:dyDescent="0.15">
      <c r="A1110" s="370">
        <v>1</v>
      </c>
      <c r="B1110" s="370">
        <v>1</v>
      </c>
      <c r="C1110" s="368"/>
      <c r="D1110" s="368"/>
      <c r="E1110" s="150" t="s">
        <v>798</v>
      </c>
      <c r="F1110" s="369"/>
      <c r="G1110" s="369"/>
      <c r="H1110" s="369"/>
      <c r="I1110" s="369"/>
      <c r="J1110" s="344" t="s">
        <v>798</v>
      </c>
      <c r="K1110" s="345"/>
      <c r="L1110" s="345"/>
      <c r="M1110" s="345"/>
      <c r="N1110" s="345"/>
      <c r="O1110" s="345"/>
      <c r="P1110" s="359" t="s">
        <v>798</v>
      </c>
      <c r="Q1110" s="346"/>
      <c r="R1110" s="346"/>
      <c r="S1110" s="346"/>
      <c r="T1110" s="346"/>
      <c r="U1110" s="346"/>
      <c r="V1110" s="346"/>
      <c r="W1110" s="346"/>
      <c r="X1110" s="346"/>
      <c r="Y1110" s="347" t="s">
        <v>798</v>
      </c>
      <c r="Z1110" s="348"/>
      <c r="AA1110" s="348"/>
      <c r="AB1110" s="349"/>
      <c r="AC1110" s="350"/>
      <c r="AD1110" s="351"/>
      <c r="AE1110" s="351"/>
      <c r="AF1110" s="351"/>
      <c r="AG1110" s="351"/>
      <c r="AH1110" s="352" t="s">
        <v>798</v>
      </c>
      <c r="AI1110" s="353"/>
      <c r="AJ1110" s="353"/>
      <c r="AK1110" s="353"/>
      <c r="AL1110" s="354" t="s">
        <v>798</v>
      </c>
      <c r="AM1110" s="355"/>
      <c r="AN1110" s="355"/>
      <c r="AO1110" s="356"/>
      <c r="AP1110" s="357" t="s">
        <v>798</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90">
    <cfRule type="expression" dxfId="2795" priority="13879">
      <formula>IF(RIGHT(TEXT(Y790,"0.#"),1)=".",FALSE,TRUE)</formula>
    </cfRule>
    <cfRule type="expression" dxfId="2794" priority="13880">
      <formula>IF(RIGHT(TEXT(Y790,"0.#"),1)=".",TRUE,FALSE)</formula>
    </cfRule>
  </conditionalFormatting>
  <conditionalFormatting sqref="Y799">
    <cfRule type="expression" dxfId="2793" priority="13875">
      <formula>IF(RIGHT(TEXT(Y799,"0.#"),1)=".",FALSE,TRUE)</formula>
    </cfRule>
    <cfRule type="expression" dxfId="2792" priority="13876">
      <formula>IF(RIGHT(TEXT(Y799,"0.#"),1)=".",TRUE,FALSE)</formula>
    </cfRule>
  </conditionalFormatting>
  <conditionalFormatting sqref="Y830:Y837 Y828 Y817:Y824 Y815 Y804:Y811 Y802">
    <cfRule type="expression" dxfId="2791" priority="13657">
      <formula>IF(RIGHT(TEXT(Y802,"0.#"),1)=".",FALSE,TRUE)</formula>
    </cfRule>
    <cfRule type="expression" dxfId="2790" priority="13658">
      <formula>IF(RIGHT(TEXT(Y802,"0.#"),1)=".",TRUE,FALSE)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91:Y798 Y789">
    <cfRule type="expression" dxfId="2783" priority="13681">
      <formula>IF(RIGHT(TEXT(Y789,"0.#"),1)=".",FALSE,TRUE)</formula>
    </cfRule>
    <cfRule type="expression" dxfId="2782" priority="13682">
      <formula>IF(RIGHT(TEXT(Y789,"0.#"),1)=".",TRUE,FALSE)</formula>
    </cfRule>
  </conditionalFormatting>
  <conditionalFormatting sqref="AU790">
    <cfRule type="expression" dxfId="2781" priority="13679">
      <formula>IF(RIGHT(TEXT(AU790,"0.#"),1)=".",FALSE,TRUE)</formula>
    </cfRule>
    <cfRule type="expression" dxfId="2780" priority="13680">
      <formula>IF(RIGHT(TEXT(AU790,"0.#"),1)=".",TRUE,FALSE)</formula>
    </cfRule>
  </conditionalFormatting>
  <conditionalFormatting sqref="AU799">
    <cfRule type="expression" dxfId="2779" priority="13677">
      <formula>IF(RIGHT(TEXT(AU799,"0.#"),1)=".",FALSE,TRUE)</formula>
    </cfRule>
    <cfRule type="expression" dxfId="2778" priority="13678">
      <formula>IF(RIGHT(TEXT(AU799,"0.#"),1)=".",TRUE,FALSE)</formula>
    </cfRule>
  </conditionalFormatting>
  <conditionalFormatting sqref="AU791:AU798 AU789">
    <cfRule type="expression" dxfId="2777" priority="13675">
      <formula>IF(RIGHT(TEXT(AU789,"0.#"),1)=".",FALSE,TRUE)</formula>
    </cfRule>
    <cfRule type="expression" dxfId="2776" priority="13676">
      <formula>IF(RIGHT(TEXT(AU789,"0.#"),1)=".",TRUE,FALSE)</formula>
    </cfRule>
  </conditionalFormatting>
  <conditionalFormatting sqref="Y829 Y816 Y803">
    <cfRule type="expression" dxfId="2775" priority="13661">
      <formula>IF(RIGHT(TEXT(Y803,"0.#"),1)=".",FALSE,TRUE)</formula>
    </cfRule>
    <cfRule type="expression" dxfId="2774" priority="13662">
      <formula>IF(RIGHT(TEXT(Y803,"0.#"),1)=".",TRUE,FALSE)</formula>
    </cfRule>
  </conditionalFormatting>
  <conditionalFormatting sqref="Y838 Y825 Y812">
    <cfRule type="expression" dxfId="2773" priority="13659">
      <formula>IF(RIGHT(TEXT(Y812,"0.#"),1)=".",FALSE,TRUE)</formula>
    </cfRule>
    <cfRule type="expression" dxfId="2772" priority="13660">
      <formula>IF(RIGHT(TEXT(Y812,"0.#"),1)=".",TRUE,FALSE)</formula>
    </cfRule>
  </conditionalFormatting>
  <conditionalFormatting sqref="AU829 AU816 AU803">
    <cfRule type="expression" dxfId="2771" priority="13655">
      <formula>IF(RIGHT(TEXT(AU803,"0.#"),1)=".",FALSE,TRUE)</formula>
    </cfRule>
    <cfRule type="expression" dxfId="2770" priority="13656">
      <formula>IF(RIGHT(TEXT(AU803,"0.#"),1)=".",TRUE,FALSE)</formula>
    </cfRule>
  </conditionalFormatting>
  <conditionalFormatting sqref="AU838 AU825 AU812">
    <cfRule type="expression" dxfId="2769" priority="13653">
      <formula>IF(RIGHT(TEXT(AU812,"0.#"),1)=".",FALSE,TRUE)</formula>
    </cfRule>
    <cfRule type="expression" dxfId="2768" priority="13654">
      <formula>IF(RIGHT(TEXT(AU812,"0.#"),1)=".",TRUE,FALSE)</formula>
    </cfRule>
  </conditionalFormatting>
  <conditionalFormatting sqref="AU830:AU837 AU828 AU817:AU824 AU815 AU804:AU811 AU802">
    <cfRule type="expression" dxfId="2767" priority="13651">
      <formula>IF(RIGHT(TEXT(AU802,"0.#"),1)=".",FALSE,TRUE)</formula>
    </cfRule>
    <cfRule type="expression" dxfId="2766" priority="13652">
      <formula>IF(RIGHT(TEXT(AU802,"0.#"),1)=".",TRUE,FALSE)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7:AO874">
    <cfRule type="expression" dxfId="2501" priority="6629">
      <formula>IF(AND(AL847&gt;=0, RIGHT(TEXT(AL847,"0.#"),1)&lt;&gt;"."),TRUE,FALSE)</formula>
    </cfRule>
    <cfRule type="expression" dxfId="2500" priority="6630">
      <formula>IF(AND(AL847&gt;=0, RIGHT(TEXT(AL847,"0.#"),1)="."),TRUE,FALSE)</formula>
    </cfRule>
    <cfRule type="expression" dxfId="2499" priority="6631">
      <formula>IF(AND(AL847&lt;0, RIGHT(TEXT(AL847,"0.#"),1)&lt;&gt;"."),TRUE,FALSE)</formula>
    </cfRule>
    <cfRule type="expression" dxfId="2498" priority="6632">
      <formula>IF(AND(AL847&lt;0, RIGHT(TEXT(AL847,"0.#"),1)="."),TRUE,FALSE)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7:Y874">
    <cfRule type="expression" dxfId="2427" priority="2957">
      <formula>IF(RIGHT(TEXT(Y847,"0.#"),1)=".",FALSE,TRUE)</formula>
    </cfRule>
    <cfRule type="expression" dxfId="2426" priority="2958">
      <formula>IF(RIGHT(TEXT(Y847,"0.#"),1)=".",TRUE,FALSE)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10:AO1139">
    <cfRule type="expression" dxfId="2397" priority="2863">
      <formula>IF(AND(AL1110&gt;=0, RIGHT(TEXT(AL1110,"0.#"),1)&lt;&gt;"."),TRUE,FALSE)</formula>
    </cfRule>
    <cfRule type="expression" dxfId="2396" priority="2864">
      <formula>IF(AND(AL1110&gt;=0, RIGHT(TEXT(AL1110,"0.#"),1)="."),TRUE,FALSE)</formula>
    </cfRule>
    <cfRule type="expression" dxfId="2395" priority="2865">
      <formula>IF(AND(AL1110&lt;0, RIGHT(TEXT(AL1110,"0.#"),1)&lt;&gt;"."),TRUE,FALSE)</formula>
    </cfRule>
    <cfRule type="expression" dxfId="2394" priority="2866">
      <formula>IF(AND(AL1110&lt;0, RIGHT(TEXT(AL1110,"0.#"),1)="."),TRUE,FALSE)</formula>
    </cfRule>
  </conditionalFormatting>
  <conditionalFormatting sqref="Y1110:Y1139">
    <cfRule type="expression" dxfId="2393" priority="2861">
      <formula>IF(RIGHT(TEXT(Y1110,"0.#"),1)=".",FALSE,TRUE)</formula>
    </cfRule>
    <cfRule type="expression" dxfId="2392" priority="2862">
      <formula>IF(RIGHT(TEXT(Y1110,"0.#"),1)=".",TRUE,FALSE)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45:AO846">
    <cfRule type="expression" dxfId="2383" priority="2815">
      <formula>IF(AND(AL845&gt;=0, RIGHT(TEXT(AL845,"0.#"),1)&lt;&gt;"."),TRUE,FALSE)</formula>
    </cfRule>
    <cfRule type="expression" dxfId="2382" priority="2816">
      <formula>IF(AND(AL845&gt;=0, RIGHT(TEXT(AL845,"0.#"),1)="."),TRUE,FALSE)</formula>
    </cfRule>
    <cfRule type="expression" dxfId="2381" priority="2817">
      <formula>IF(AND(AL845&lt;0, RIGHT(TEXT(AL845,"0.#"),1)&lt;&gt;"."),TRUE,FALSE)</formula>
    </cfRule>
    <cfRule type="expression" dxfId="2380" priority="2818">
      <formula>IF(AND(AL845&lt;0, RIGHT(TEXT(AL845,"0.#"),1)="."),TRUE,FALSE)</formula>
    </cfRule>
  </conditionalFormatting>
  <conditionalFormatting sqref="Y845:Y846">
    <cfRule type="expression" dxfId="2379" priority="2813">
      <formula>IF(RIGHT(TEXT(Y845,"0.#"),1)=".",FALSE,TRUE)</formula>
    </cfRule>
    <cfRule type="expression" dxfId="2378" priority="2814">
      <formula>IF(RIGHT(TEXT(Y845,"0.#"),1)=".",TRUE,FALSE)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907">
    <cfRule type="expression" dxfId="2061" priority="2073">
      <formula>IF(RIGHT(TEXT(Y880,"0.#"),1)=".",FALSE,TRUE)</formula>
    </cfRule>
    <cfRule type="expression" dxfId="2060" priority="2074">
      <formula>IF(RIGHT(TEXT(Y880,"0.#"),1)=".",TRUE,FALSE)</formula>
    </cfRule>
  </conditionalFormatting>
  <conditionalFormatting sqref="Y878:Y879">
    <cfRule type="expression" dxfId="2059" priority="2067">
      <formula>IF(RIGHT(TEXT(Y878,"0.#"),1)=".",FALSE,TRUE)</formula>
    </cfRule>
    <cfRule type="expression" dxfId="2058" priority="2068">
      <formula>IF(RIGHT(TEXT(Y878,"0.#"),1)=".",TRUE,FALSE)</formula>
    </cfRule>
  </conditionalFormatting>
  <conditionalFormatting sqref="Y913:Y940">
    <cfRule type="expression" dxfId="2057" priority="2061">
      <formula>IF(RIGHT(TEXT(Y913,"0.#"),1)=".",FALSE,TRUE)</formula>
    </cfRule>
    <cfRule type="expression" dxfId="2056" priority="2062">
      <formula>IF(RIGHT(TEXT(Y913,"0.#"),1)=".",TRUE,FALSE)</formula>
    </cfRule>
  </conditionalFormatting>
  <conditionalFormatting sqref="Y911:Y912">
    <cfRule type="expression" dxfId="2055" priority="2055">
      <formula>IF(RIGHT(TEXT(Y911,"0.#"),1)=".",FALSE,TRUE)</formula>
    </cfRule>
    <cfRule type="expression" dxfId="2054" priority="2056">
      <formula>IF(RIGHT(TEXT(Y911,"0.#"),1)=".",TRUE,FALSE)</formula>
    </cfRule>
  </conditionalFormatting>
  <conditionalFormatting sqref="Y946:Y973">
    <cfRule type="expression" dxfId="2053" priority="2049">
      <formula>IF(RIGHT(TEXT(Y946,"0.#"),1)=".",FALSE,TRUE)</formula>
    </cfRule>
    <cfRule type="expression" dxfId="2052" priority="2050">
      <formula>IF(RIGHT(TEXT(Y946,"0.#"),1)=".",TRUE,FALSE)</formula>
    </cfRule>
  </conditionalFormatting>
  <conditionalFormatting sqref="Y944:Y945">
    <cfRule type="expression" dxfId="2051" priority="2043">
      <formula>IF(RIGHT(TEXT(Y944,"0.#"),1)=".",FALSE,TRUE)</formula>
    </cfRule>
    <cfRule type="expression" dxfId="2050" priority="2044">
      <formula>IF(RIGHT(TEXT(Y944,"0.#"),1)=".",TRUE,FALSE)</formula>
    </cfRule>
  </conditionalFormatting>
  <conditionalFormatting sqref="Y979:Y1006">
    <cfRule type="expression" dxfId="2049" priority="2037">
      <formula>IF(RIGHT(TEXT(Y979,"0.#"),1)=".",FALSE,TRUE)</formula>
    </cfRule>
    <cfRule type="expression" dxfId="2048" priority="2038">
      <formula>IF(RIGHT(TEXT(Y979,"0.#"),1)=".",TRUE,FALSE)</formula>
    </cfRule>
  </conditionalFormatting>
  <conditionalFormatting sqref="Y977:Y978">
    <cfRule type="expression" dxfId="2047" priority="2031">
      <formula>IF(RIGHT(TEXT(Y977,"0.#"),1)=".",FALSE,TRUE)</formula>
    </cfRule>
    <cfRule type="expression" dxfId="2046" priority="2032">
      <formula>IF(RIGHT(TEXT(Y977,"0.#"),1)=".",TRUE,FALSE)</formula>
    </cfRule>
  </conditionalFormatting>
  <conditionalFormatting sqref="Y1012:Y1039">
    <cfRule type="expression" dxfId="2045" priority="2025">
      <formula>IF(RIGHT(TEXT(Y1012,"0.#"),1)=".",FALSE,TRUE)</formula>
    </cfRule>
    <cfRule type="expression" dxfId="2044" priority="2026">
      <formula>IF(RIGHT(TEXT(Y1012,"0.#"),1)=".",TRUE,FALSE)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907">
    <cfRule type="expression" dxfId="1963" priority="2075">
      <formula>IF(AND(AL880&gt;=0, RIGHT(TEXT(AL880,"0.#"),1)&lt;&gt;"."),TRUE,FALSE)</formula>
    </cfRule>
    <cfRule type="expression" dxfId="1962" priority="2076">
      <formula>IF(AND(AL880&gt;=0, RIGHT(TEXT(AL880,"0.#"),1)="."),TRUE,FALSE)</formula>
    </cfRule>
    <cfRule type="expression" dxfId="1961" priority="2077">
      <formula>IF(AND(AL880&lt;0, RIGHT(TEXT(AL880,"0.#"),1)&lt;&gt;"."),TRUE,FALSE)</formula>
    </cfRule>
    <cfRule type="expression" dxfId="1960" priority="2078">
      <formula>IF(AND(AL880&lt;0, RIGHT(TEXT(AL880,"0.#"),1)="."),TRUE,FALSE)</formula>
    </cfRule>
  </conditionalFormatting>
  <conditionalFormatting sqref="AL878:AO879">
    <cfRule type="expression" dxfId="1959" priority="2069">
      <formula>IF(AND(AL878&gt;=0, RIGHT(TEXT(AL878,"0.#"),1)&lt;&gt;"."),TRUE,FALSE)</formula>
    </cfRule>
    <cfRule type="expression" dxfId="1958" priority="2070">
      <formula>IF(AND(AL878&gt;=0, RIGHT(TEXT(AL878,"0.#"),1)="."),TRUE,FALSE)</formula>
    </cfRule>
    <cfRule type="expression" dxfId="1957" priority="2071">
      <formula>IF(AND(AL878&lt;0, RIGHT(TEXT(AL878,"0.#"),1)&lt;&gt;"."),TRUE,FALSE)</formula>
    </cfRule>
    <cfRule type="expression" dxfId="1956" priority="2072">
      <formula>IF(AND(AL878&lt;0, RIGHT(TEXT(AL878,"0.#"),1)="."),TRUE,FALSE)</formula>
    </cfRule>
  </conditionalFormatting>
  <conditionalFormatting sqref="AL913:AO940">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11:AO912">
    <cfRule type="expression" dxfId="1951" priority="2057">
      <formula>IF(AND(AL911&gt;=0, RIGHT(TEXT(AL911,"0.#"),1)&lt;&gt;"."),TRUE,FALSE)</formula>
    </cfRule>
    <cfRule type="expression" dxfId="1950" priority="2058">
      <formula>IF(AND(AL911&gt;=0, RIGHT(TEXT(AL911,"0.#"),1)="."),TRUE,FALSE)</formula>
    </cfRule>
    <cfRule type="expression" dxfId="1949" priority="2059">
      <formula>IF(AND(AL911&lt;0, RIGHT(TEXT(AL911,"0.#"),1)&lt;&gt;"."),TRUE,FALSE)</formula>
    </cfRule>
    <cfRule type="expression" dxfId="1948" priority="2060">
      <formula>IF(AND(AL911&lt;0, RIGHT(TEXT(AL911,"0.#"),1)="."),TRUE,FALSE)</formula>
    </cfRule>
  </conditionalFormatting>
  <conditionalFormatting sqref="AL946:AO973">
    <cfRule type="expression" dxfId="1947" priority="2051">
      <formula>IF(AND(AL946&gt;=0, RIGHT(TEXT(AL946,"0.#"),1)&lt;&gt;"."),TRUE,FALSE)</formula>
    </cfRule>
    <cfRule type="expression" dxfId="1946" priority="2052">
      <formula>IF(AND(AL946&gt;=0, RIGHT(TEXT(AL946,"0.#"),1)="."),TRUE,FALSE)</formula>
    </cfRule>
    <cfRule type="expression" dxfId="1945" priority="2053">
      <formula>IF(AND(AL946&lt;0, RIGHT(TEXT(AL946,"0.#"),1)&lt;&gt;"."),TRUE,FALSE)</formula>
    </cfRule>
    <cfRule type="expression" dxfId="1944" priority="2054">
      <formula>IF(AND(AL946&lt;0, RIGHT(TEXT(AL946,"0.#"),1)="."),TRUE,FALSE)</formula>
    </cfRule>
  </conditionalFormatting>
  <conditionalFormatting sqref="AL944:AO945">
    <cfRule type="expression" dxfId="1943" priority="2045">
      <formula>IF(AND(AL944&gt;=0, RIGHT(TEXT(AL944,"0.#"),1)&lt;&gt;"."),TRUE,FALSE)</formula>
    </cfRule>
    <cfRule type="expression" dxfId="1942" priority="2046">
      <formula>IF(AND(AL944&gt;=0, RIGHT(TEXT(AL944,"0.#"),1)="."),TRUE,FALSE)</formula>
    </cfRule>
    <cfRule type="expression" dxfId="1941" priority="2047">
      <formula>IF(AND(AL944&lt;0, RIGHT(TEXT(AL944,"0.#"),1)&lt;&gt;"."),TRUE,FALSE)</formula>
    </cfRule>
    <cfRule type="expression" dxfId="1940" priority="2048">
      <formula>IF(AND(AL944&lt;0, RIGHT(TEXT(AL944,"0.#"),1)="."),TRUE,FALSE)</formula>
    </cfRule>
  </conditionalFormatting>
  <conditionalFormatting sqref="AL979:AO1006">
    <cfRule type="expression" dxfId="1939" priority="2039">
      <formula>IF(AND(AL979&gt;=0, RIGHT(TEXT(AL979,"0.#"),1)&lt;&gt;"."),TRUE,FALSE)</formula>
    </cfRule>
    <cfRule type="expression" dxfId="1938" priority="2040">
      <formula>IF(AND(AL979&gt;=0, RIGHT(TEXT(AL979,"0.#"),1)="."),TRUE,FALSE)</formula>
    </cfRule>
    <cfRule type="expression" dxfId="1937" priority="2041">
      <formula>IF(AND(AL979&lt;0, RIGHT(TEXT(AL979,"0.#"),1)&lt;&gt;"."),TRUE,FALSE)</formula>
    </cfRule>
    <cfRule type="expression" dxfId="1936" priority="2042">
      <formula>IF(AND(AL979&lt;0, RIGHT(TEXT(AL979,"0.#"),1)="."),TRUE,FALSE)</formula>
    </cfRule>
  </conditionalFormatting>
  <conditionalFormatting sqref="AL977:AO978">
    <cfRule type="expression" dxfId="1935" priority="2033">
      <formula>IF(AND(AL977&gt;=0, RIGHT(TEXT(AL977,"0.#"),1)&lt;&gt;"."),TRUE,FALSE)</formula>
    </cfRule>
    <cfRule type="expression" dxfId="1934" priority="2034">
      <formula>IF(AND(AL977&gt;=0, RIGHT(TEXT(AL977,"0.#"),1)="."),TRUE,FALSE)</formula>
    </cfRule>
    <cfRule type="expression" dxfId="1933" priority="2035">
      <formula>IF(AND(AL977&lt;0, RIGHT(TEXT(AL977,"0.#"),1)&lt;&gt;"."),TRUE,FALSE)</formula>
    </cfRule>
    <cfRule type="expression" dxfId="1932" priority="2036">
      <formula>IF(AND(AL977&lt;0, RIGHT(TEXT(AL977,"0.#"),1)="."),TRUE,FALSE)</formula>
    </cfRule>
  </conditionalFormatting>
  <conditionalFormatting sqref="AL1012:AO1039">
    <cfRule type="expression" dxfId="1931" priority="2027">
      <formula>IF(AND(AL1012&gt;=0, RIGHT(TEXT(AL1012,"0.#"),1)&lt;&gt;"."),TRUE,FALSE)</formula>
    </cfRule>
    <cfRule type="expression" dxfId="1930" priority="2028">
      <formula>IF(AND(AL1012&gt;=0, RIGHT(TEXT(AL1012,"0.#"),1)="."),TRUE,FALSE)</formula>
    </cfRule>
    <cfRule type="expression" dxfId="1929" priority="2029">
      <formula>IF(AND(AL1012&lt;0, RIGHT(TEXT(AL1012,"0.#"),1)&lt;&gt;"."),TRUE,FALSE)</formula>
    </cfRule>
    <cfRule type="expression" dxfId="1928" priority="2030">
      <formula>IF(AND(AL1012&lt;0, RIGHT(TEXT(AL1012,"0.#"),1)="."),TRUE,FALSE)</formula>
    </cfRule>
  </conditionalFormatting>
  <conditionalFormatting sqref="AL1011:AO1011">
    <cfRule type="expression" dxfId="1927" priority="2021">
      <formula>IF(AND(AL1011&gt;=0, RIGHT(TEXT(AL1011,"0.#"),1)&lt;&gt;"."),TRUE,FALSE)</formula>
    </cfRule>
    <cfRule type="expression" dxfId="1926" priority="2022">
      <formula>IF(AND(AL1011&gt;=0, RIGHT(TEXT(AL1011,"0.#"),1)="."),TRUE,FALSE)</formula>
    </cfRule>
    <cfRule type="expression" dxfId="1925" priority="2023">
      <formula>IF(AND(AL1011&lt;0, RIGHT(TEXT(AL1011,"0.#"),1)&lt;&gt;"."),TRUE,FALSE)</formula>
    </cfRule>
    <cfRule type="expression" dxfId="1924" priority="2024">
      <formula>IF(AND(AL1011&lt;0, RIGHT(TEXT(AL1011,"0.#"),1)="."),TRUE,FALSE)</formula>
    </cfRule>
  </conditionalFormatting>
  <conditionalFormatting sqref="Y1010:Y1011">
    <cfRule type="expression" dxfId="1923" priority="2019">
      <formula>IF(RIGHT(TEXT(Y1010,"0.#"),1)=".",FALSE,TRUE)</formula>
    </cfRule>
    <cfRule type="expression" dxfId="1922" priority="2020">
      <formula>IF(RIGHT(TEXT(Y1010,"0.#"),1)=".",TRUE,FALSE)</formula>
    </cfRule>
  </conditionalFormatting>
  <conditionalFormatting sqref="AL1045:AO1072">
    <cfRule type="expression" dxfId="1921" priority="2015">
      <formula>IF(AND(AL1045&gt;=0, RIGHT(TEXT(AL1045,"0.#"),1)&lt;&gt;"."),TRUE,FALSE)</formula>
    </cfRule>
    <cfRule type="expression" dxfId="1920" priority="2016">
      <formula>IF(AND(AL1045&gt;=0, RIGHT(TEXT(AL1045,"0.#"),1)="."),TRUE,FALSE)</formula>
    </cfRule>
    <cfRule type="expression" dxfId="1919" priority="2017">
      <formula>IF(AND(AL1045&lt;0, RIGHT(TEXT(AL1045,"0.#"),1)&lt;&gt;"."),TRUE,FALSE)</formula>
    </cfRule>
    <cfRule type="expression" dxfId="1918" priority="2018">
      <formula>IF(AND(AL1045&lt;0, RIGHT(TEXT(AL1045,"0.#"),1)="."),TRUE,FALSE)</formula>
    </cfRule>
  </conditionalFormatting>
  <conditionalFormatting sqref="Y1045:Y1072">
    <cfRule type="expression" dxfId="1917" priority="2013">
      <formula>IF(RIGHT(TEXT(Y1045,"0.#"),1)=".",FALSE,TRUE)</formula>
    </cfRule>
    <cfRule type="expression" dxfId="1916" priority="2014">
      <formula>IF(RIGHT(TEXT(Y1045,"0.#"),1)=".",TRUE,FALSE)</formula>
    </cfRule>
  </conditionalFormatting>
  <conditionalFormatting sqref="AL1043:AO1044">
    <cfRule type="expression" dxfId="1915" priority="2009">
      <formula>IF(AND(AL1043&gt;=0, RIGHT(TEXT(AL1043,"0.#"),1)&lt;&gt;"."),TRUE,FALSE)</formula>
    </cfRule>
    <cfRule type="expression" dxfId="1914" priority="2010">
      <formula>IF(AND(AL1043&gt;=0, RIGHT(TEXT(AL1043,"0.#"),1)="."),TRUE,FALSE)</formula>
    </cfRule>
    <cfRule type="expression" dxfId="1913" priority="2011">
      <formula>IF(AND(AL1043&lt;0, RIGHT(TEXT(AL1043,"0.#"),1)&lt;&gt;"."),TRUE,FALSE)</formula>
    </cfRule>
    <cfRule type="expression" dxfId="1912" priority="2012">
      <formula>IF(AND(AL1043&lt;0, RIGHT(TEXT(AL1043,"0.#"),1)="."),TRUE,FALSE)</formula>
    </cfRule>
  </conditionalFormatting>
  <conditionalFormatting sqref="Y1043:Y1044">
    <cfRule type="expression" dxfId="1911" priority="2007">
      <formula>IF(RIGHT(TEXT(Y1043,"0.#"),1)=".",FALSE,TRUE)</formula>
    </cfRule>
    <cfRule type="expression" dxfId="1910" priority="2008">
      <formula>IF(RIGHT(TEXT(Y1043,"0.#"),1)=".",TRUE,FALSE)</formula>
    </cfRule>
  </conditionalFormatting>
  <conditionalFormatting sqref="AL1078:AO1105">
    <cfRule type="expression" dxfId="1909" priority="2003">
      <formula>IF(AND(AL1078&gt;=0, RIGHT(TEXT(AL1078,"0.#"),1)&lt;&gt;"."),TRUE,FALSE)</formula>
    </cfRule>
    <cfRule type="expression" dxfId="1908" priority="2004">
      <formula>IF(AND(AL1078&gt;=0, RIGHT(TEXT(AL1078,"0.#"),1)="."),TRUE,FALSE)</formula>
    </cfRule>
    <cfRule type="expression" dxfId="1907" priority="2005">
      <formula>IF(AND(AL1078&lt;0, RIGHT(TEXT(AL1078,"0.#"),1)&lt;&gt;"."),TRUE,FALSE)</formula>
    </cfRule>
    <cfRule type="expression" dxfId="1906" priority="2006">
      <formula>IF(AND(AL1078&lt;0, RIGHT(TEXT(AL1078,"0.#"),1)="."),TRUE,FALSE)</formula>
    </cfRule>
  </conditionalFormatting>
  <conditionalFormatting sqref="Y1078:Y1105">
    <cfRule type="expression" dxfId="1905" priority="2001">
      <formula>IF(RIGHT(TEXT(Y1078,"0.#"),1)=".",FALSE,TRUE)</formula>
    </cfRule>
    <cfRule type="expression" dxfId="1904" priority="2002">
      <formula>IF(RIGHT(TEXT(Y1078,"0.#"),1)=".",TRUE,FALSE)</formula>
    </cfRule>
  </conditionalFormatting>
  <conditionalFormatting sqref="AL1076:AO1077">
    <cfRule type="expression" dxfId="1903" priority="1997">
      <formula>IF(AND(AL1076&gt;=0, RIGHT(TEXT(AL1076,"0.#"),1)&lt;&gt;"."),TRUE,FALSE)</formula>
    </cfRule>
    <cfRule type="expression" dxfId="1902" priority="1998">
      <formula>IF(AND(AL1076&gt;=0, RIGHT(TEXT(AL1076,"0.#"),1)="."),TRUE,FALSE)</formula>
    </cfRule>
    <cfRule type="expression" dxfId="1901" priority="1999">
      <formula>IF(AND(AL1076&lt;0, RIGHT(TEXT(AL1076,"0.#"),1)&lt;&gt;"."),TRUE,FALSE)</formula>
    </cfRule>
    <cfRule type="expression" dxfId="1900" priority="2000">
      <formula>IF(AND(AL1076&lt;0, RIGHT(TEXT(AL1076,"0.#"),1)="."),TRUE,FALSE)</formula>
    </cfRule>
  </conditionalFormatting>
  <conditionalFormatting sqref="Y1076:Y1077">
    <cfRule type="expression" dxfId="1899" priority="1995">
      <formula>IF(RIGHT(TEXT(Y1076,"0.#"),1)=".",FALSE,TRUE)</formula>
    </cfRule>
    <cfRule type="expression" dxfId="1898" priority="1996">
      <formula>IF(RIGHT(TEXT(Y1076,"0.#"),1)=".",TRUE,FALSE)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L1010:AO1010">
    <cfRule type="expression" dxfId="703" priority="1">
      <formula>IF(AND(AL1010&gt;=0, RIGHT(TEXT(AL1010,"0.#"),1)&lt;&gt;"."),TRUE,FALSE)</formula>
    </cfRule>
    <cfRule type="expression" dxfId="702" priority="2">
      <formula>IF(AND(AL1010&gt;=0, RIGHT(TEXT(AL1010,"0.#"),1)="."),TRUE,FALSE)</formula>
    </cfRule>
    <cfRule type="expression" dxfId="701" priority="3">
      <formula>IF(AND(AL1010&lt;0, RIGHT(TEXT(AL1010,"0.#"),1)&lt;&gt;"."),TRUE,FALSE)</formula>
    </cfRule>
    <cfRule type="expression" dxfId="700" priority="4">
      <formula>IF(AND(AL1010&lt;0, RIGHT(TEXT(AL1010,"0.#"),1)="."),TRUE,FALSE)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2" max="49" man="1"/>
    <brk id="480" max="49" man="1"/>
    <brk id="10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351</v>
      </c>
    </row>
    <row r="2" spans="1:42" ht="13.5" customHeight="1" x14ac:dyDescent="0.15">
      <c r="A2" s="14" t="s">
        <v>85</v>
      </c>
      <c r="B2" s="15"/>
      <c r="C2" s="13" t="str">
        <f>IF(B2="","",A2)</f>
        <v/>
      </c>
      <c r="D2" s="13" t="str">
        <f>IF(C2="","",IF(D1&lt;&gt;"",CONCATENATE(D1,"、",C2),C2))</f>
        <v/>
      </c>
      <c r="F2" s="12" t="s">
        <v>72</v>
      </c>
      <c r="G2" s="17" t="s">
        <v>714</v>
      </c>
      <c r="H2" s="13" t="str">
        <f>IF(G2="","",F2)</f>
        <v>一般会計</v>
      </c>
      <c r="I2" s="13" t="str">
        <f>IF(H2="","",IF(I1&lt;&gt;"",CONCATENATE(I1,"、",H2),H2))</f>
        <v>一般会計</v>
      </c>
      <c r="K2" s="14" t="s">
        <v>103</v>
      </c>
      <c r="L2" s="15"/>
      <c r="M2" s="13" t="str">
        <f>IF(L2="","",K2)</f>
        <v/>
      </c>
      <c r="N2" s="13" t="str">
        <f>IF(M2="","",IF(N1&lt;&gt;"",CONCATENATE(N1,"、",M2),M2))</f>
        <v/>
      </c>
      <c r="O2" s="13"/>
      <c r="P2" s="12" t="s">
        <v>74</v>
      </c>
      <c r="Q2" s="17" t="s">
        <v>714</v>
      </c>
      <c r="R2" s="13" t="str">
        <f>IF(Q2="","",P2)</f>
        <v>直接実施</v>
      </c>
      <c r="S2" s="13" t="str">
        <f>IF(R2="","",IF(S1&lt;&gt;"",CONCATENATE(S1,"、",R2),R2))</f>
        <v>直接実施</v>
      </c>
      <c r="T2" s="13"/>
      <c r="U2" s="101">
        <v>20</v>
      </c>
      <c r="W2" s="32" t="s">
        <v>178</v>
      </c>
      <c r="Y2" s="32" t="s">
        <v>68</v>
      </c>
      <c r="Z2" s="32" t="s">
        <v>68</v>
      </c>
      <c r="AA2" s="94" t="s">
        <v>407</v>
      </c>
      <c r="AB2" s="94" t="s">
        <v>639</v>
      </c>
      <c r="AC2" s="95" t="s">
        <v>135</v>
      </c>
      <c r="AD2" s="28"/>
      <c r="AE2" s="43" t="s">
        <v>174</v>
      </c>
      <c r="AF2" s="30"/>
      <c r="AG2" s="53" t="s">
        <v>368</v>
      </c>
      <c r="AI2" s="51" t="s">
        <v>402</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714</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671</v>
      </c>
      <c r="W3" s="32" t="s">
        <v>150</v>
      </c>
      <c r="Y3" s="32" t="s">
        <v>69</v>
      </c>
      <c r="Z3" s="32" t="s">
        <v>546</v>
      </c>
      <c r="AA3" s="94" t="s">
        <v>507</v>
      </c>
      <c r="AB3" s="94" t="s">
        <v>640</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672</v>
      </c>
      <c r="W4" s="32" t="s">
        <v>151</v>
      </c>
      <c r="Y4" s="32" t="s">
        <v>414</v>
      </c>
      <c r="Z4" s="32" t="s">
        <v>547</v>
      </c>
      <c r="AA4" s="94" t="s">
        <v>508</v>
      </c>
      <c r="AB4" s="94" t="s">
        <v>641</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696</v>
      </c>
      <c r="Y5" s="32" t="s">
        <v>415</v>
      </c>
      <c r="Z5" s="32" t="s">
        <v>548</v>
      </c>
      <c r="AA5" s="94" t="s">
        <v>509</v>
      </c>
      <c r="AB5" s="94" t="s">
        <v>642</v>
      </c>
      <c r="AC5" s="94" t="s">
        <v>177</v>
      </c>
      <c r="AD5" s="31"/>
      <c r="AE5" s="43" t="s">
        <v>381</v>
      </c>
      <c r="AF5" s="30"/>
      <c r="AG5" s="53" t="s">
        <v>371</v>
      </c>
      <c r="AI5" s="51" t="s">
        <v>411</v>
      </c>
      <c r="AK5" s="51" t="str">
        <f t="shared" si="7"/>
        <v>D</v>
      </c>
      <c r="AP5" s="53" t="s">
        <v>371</v>
      </c>
    </row>
    <row r="6" spans="1:42" ht="13.5" customHeight="1" x14ac:dyDescent="0.15">
      <c r="A6" s="14" t="s">
        <v>89</v>
      </c>
      <c r="B6" s="15" t="s">
        <v>714</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383</v>
      </c>
      <c r="W6" s="32" t="s">
        <v>152</v>
      </c>
      <c r="Y6" s="32" t="s">
        <v>416</v>
      </c>
      <c r="Z6" s="32" t="s">
        <v>549</v>
      </c>
      <c r="AA6" s="94" t="s">
        <v>510</v>
      </c>
      <c r="AB6" s="94" t="s">
        <v>643</v>
      </c>
      <c r="AC6" s="94" t="s">
        <v>138</v>
      </c>
      <c r="AD6" s="31"/>
      <c r="AE6" s="43" t="s">
        <v>378</v>
      </c>
      <c r="AF6" s="30"/>
      <c r="AG6" s="53" t="s">
        <v>372</v>
      </c>
      <c r="AI6" s="51" t="s">
        <v>412</v>
      </c>
      <c r="AK6" s="51" t="str">
        <f>CHAR(CODE(AK5)+1)</f>
        <v>E</v>
      </c>
      <c r="AP6" s="53" t="s">
        <v>372</v>
      </c>
    </row>
    <row r="7" spans="1:42" ht="13.5" customHeight="1" x14ac:dyDescent="0.15">
      <c r="A7" s="14" t="s">
        <v>90</v>
      </c>
      <c r="B7" s="15"/>
      <c r="C7" s="13" t="str">
        <f t="shared" si="0"/>
        <v/>
      </c>
      <c r="D7" s="13" t="str">
        <f t="shared" si="8"/>
        <v>科学技術・イノベーション</v>
      </c>
      <c r="F7" s="18" t="s">
        <v>299</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417</v>
      </c>
      <c r="Z7" s="32" t="s">
        <v>550</v>
      </c>
      <c r="AA7" s="94" t="s">
        <v>511</v>
      </c>
      <c r="AB7" s="94" t="s">
        <v>644</v>
      </c>
      <c r="AC7" s="31"/>
      <c r="AD7" s="31"/>
      <c r="AE7" s="32" t="s">
        <v>138</v>
      </c>
      <c r="AF7" s="30"/>
      <c r="AG7" s="53" t="s">
        <v>373</v>
      </c>
      <c r="AH7" s="85"/>
      <c r="AI7" s="53" t="s">
        <v>396</v>
      </c>
      <c r="AK7" s="51" t="str">
        <f>CHAR(CODE(AK6)+1)</f>
        <v>F</v>
      </c>
      <c r="AP7" s="53" t="s">
        <v>373</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409</v>
      </c>
      <c r="W8" s="32" t="s">
        <v>154</v>
      </c>
      <c r="Y8" s="32" t="s">
        <v>418</v>
      </c>
      <c r="Z8" s="32" t="s">
        <v>551</v>
      </c>
      <c r="AA8" s="94" t="s">
        <v>512</v>
      </c>
      <c r="AB8" s="94" t="s">
        <v>645</v>
      </c>
      <c r="AC8" s="31"/>
      <c r="AD8" s="31"/>
      <c r="AE8" s="31"/>
      <c r="AF8" s="30"/>
      <c r="AG8" s="53" t="s">
        <v>374</v>
      </c>
      <c r="AI8" s="51" t="s">
        <v>397</v>
      </c>
      <c r="AK8" s="51" t="str">
        <f t="shared" si="7"/>
        <v>G</v>
      </c>
      <c r="AP8" s="53" t="s">
        <v>374</v>
      </c>
    </row>
    <row r="9" spans="1:42" ht="13.5" customHeight="1" x14ac:dyDescent="0.15">
      <c r="A9" s="14" t="s">
        <v>92</v>
      </c>
      <c r="B9" s="15"/>
      <c r="C9" s="13" t="str">
        <f t="shared" si="0"/>
        <v/>
      </c>
      <c r="D9" s="13" t="str">
        <f t="shared" si="8"/>
        <v>科学技術・イノベーション</v>
      </c>
      <c r="F9" s="18" t="s">
        <v>300</v>
      </c>
      <c r="G9" s="17"/>
      <c r="H9" s="13" t="str">
        <f t="shared" si="1"/>
        <v/>
      </c>
      <c r="I9" s="13" t="str">
        <f t="shared" si="5"/>
        <v>一般会計</v>
      </c>
      <c r="K9" s="14" t="s">
        <v>110</v>
      </c>
      <c r="L9" s="15"/>
      <c r="M9" s="13" t="str">
        <f t="shared" si="2"/>
        <v/>
      </c>
      <c r="N9" s="13" t="str">
        <f t="shared" si="6"/>
        <v>文教及び科学振興</v>
      </c>
      <c r="O9" s="13"/>
      <c r="P9" s="13"/>
      <c r="Q9" s="19"/>
      <c r="T9" s="13"/>
      <c r="U9" s="32" t="s">
        <v>410</v>
      </c>
      <c r="W9" s="32" t="s">
        <v>155</v>
      </c>
      <c r="Y9" s="32" t="s">
        <v>419</v>
      </c>
      <c r="Z9" s="32" t="s">
        <v>552</v>
      </c>
      <c r="AA9" s="94" t="s">
        <v>513</v>
      </c>
      <c r="AB9" s="94" t="s">
        <v>646</v>
      </c>
      <c r="AC9" s="31"/>
      <c r="AD9" s="31"/>
      <c r="AE9" s="31"/>
      <c r="AF9" s="30"/>
      <c r="AG9" s="53" t="s">
        <v>375</v>
      </c>
      <c r="AI9" s="81"/>
      <c r="AK9" s="51" t="str">
        <f t="shared" si="7"/>
        <v>H</v>
      </c>
      <c r="AP9" s="53" t="s">
        <v>375</v>
      </c>
    </row>
    <row r="10" spans="1:42" ht="13.5" customHeight="1" x14ac:dyDescent="0.15">
      <c r="A10" s="14" t="s">
        <v>322</v>
      </c>
      <c r="B10" s="15"/>
      <c r="C10" s="13" t="str">
        <f t="shared" si="0"/>
        <v/>
      </c>
      <c r="D10" s="13" t="str">
        <f t="shared" si="8"/>
        <v>科学技術・イノベーション</v>
      </c>
      <c r="F10" s="18" t="s">
        <v>117</v>
      </c>
      <c r="G10" s="17"/>
      <c r="H10" s="13" t="str">
        <f t="shared" si="1"/>
        <v/>
      </c>
      <c r="I10" s="13" t="str">
        <f t="shared" si="5"/>
        <v>一般会計</v>
      </c>
      <c r="K10" s="14" t="s">
        <v>326</v>
      </c>
      <c r="L10" s="15"/>
      <c r="M10" s="13" t="str">
        <f t="shared" si="2"/>
        <v/>
      </c>
      <c r="N10" s="13" t="str">
        <f t="shared" si="6"/>
        <v>文教及び科学振興</v>
      </c>
      <c r="O10" s="13"/>
      <c r="P10" s="13" t="str">
        <f>S8</f>
        <v>直接実施</v>
      </c>
      <c r="Q10" s="19"/>
      <c r="T10" s="13"/>
      <c r="W10" s="32" t="s">
        <v>156</v>
      </c>
      <c r="Y10" s="32" t="s">
        <v>420</v>
      </c>
      <c r="Z10" s="32" t="s">
        <v>553</v>
      </c>
      <c r="AA10" s="94" t="s">
        <v>514</v>
      </c>
      <c r="AB10" s="94" t="s">
        <v>647</v>
      </c>
      <c r="AC10" s="31"/>
      <c r="AD10" s="31"/>
      <c r="AE10" s="31"/>
      <c r="AF10" s="30"/>
      <c r="AG10" s="53" t="s">
        <v>358</v>
      </c>
      <c r="AK10" s="51" t="str">
        <f t="shared" si="7"/>
        <v>I</v>
      </c>
      <c r="AP10" s="51" t="s">
        <v>352</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421</v>
      </c>
      <c r="Z11" s="32" t="s">
        <v>554</v>
      </c>
      <c r="AA11" s="94" t="s">
        <v>515</v>
      </c>
      <c r="AB11" s="94" t="s">
        <v>648</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673</v>
      </c>
      <c r="W12" s="32" t="s">
        <v>158</v>
      </c>
      <c r="Y12" s="32" t="s">
        <v>422</v>
      </c>
      <c r="Z12" s="32" t="s">
        <v>555</v>
      </c>
      <c r="AA12" s="94" t="s">
        <v>516</v>
      </c>
      <c r="AB12" s="94" t="s">
        <v>649</v>
      </c>
      <c r="AC12" s="31"/>
      <c r="AD12" s="31"/>
      <c r="AE12" s="31"/>
      <c r="AF12" s="30"/>
      <c r="AG12" s="51" t="s">
        <v>359</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423</v>
      </c>
      <c r="Z13" s="32" t="s">
        <v>556</v>
      </c>
      <c r="AA13" s="94" t="s">
        <v>517</v>
      </c>
      <c r="AB13" s="94" t="s">
        <v>650</v>
      </c>
      <c r="AC13" s="31"/>
      <c r="AD13" s="31"/>
      <c r="AE13" s="31"/>
      <c r="AF13" s="30"/>
      <c r="AG13" s="51" t="s">
        <v>360</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674</v>
      </c>
      <c r="W14" s="32" t="s">
        <v>160</v>
      </c>
      <c r="Y14" s="32" t="s">
        <v>424</v>
      </c>
      <c r="Z14" s="32" t="s">
        <v>557</v>
      </c>
      <c r="AA14" s="94" t="s">
        <v>518</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675</v>
      </c>
      <c r="W15" s="32" t="s">
        <v>161</v>
      </c>
      <c r="Y15" s="32" t="s">
        <v>425</v>
      </c>
      <c r="Z15" s="32" t="s">
        <v>558</v>
      </c>
      <c r="AA15" s="94" t="s">
        <v>519</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676</v>
      </c>
      <c r="W16" s="32" t="s">
        <v>162</v>
      </c>
      <c r="Y16" s="32" t="s">
        <v>426</v>
      </c>
      <c r="Z16" s="32" t="s">
        <v>559</v>
      </c>
      <c r="AA16" s="94" t="s">
        <v>520</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677</v>
      </c>
      <c r="W17" s="32" t="s">
        <v>163</v>
      </c>
      <c r="Y17" s="32" t="s">
        <v>427</v>
      </c>
      <c r="Z17" s="32" t="s">
        <v>560</v>
      </c>
      <c r="AA17" s="94" t="s">
        <v>521</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678</v>
      </c>
      <c r="W18" s="32" t="s">
        <v>164</v>
      </c>
      <c r="Y18" s="32" t="s">
        <v>428</v>
      </c>
      <c r="Z18" s="32" t="s">
        <v>561</v>
      </c>
      <c r="AA18" s="94" t="s">
        <v>522</v>
      </c>
      <c r="AB18" s="94" t="s">
        <v>655</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679</v>
      </c>
      <c r="W19" s="32" t="s">
        <v>165</v>
      </c>
      <c r="Y19" s="32" t="s">
        <v>429</v>
      </c>
      <c r="Z19" s="32" t="s">
        <v>562</v>
      </c>
      <c r="AA19" s="94" t="s">
        <v>523</v>
      </c>
      <c r="AB19" s="94" t="s">
        <v>656</v>
      </c>
      <c r="AC19" s="31"/>
      <c r="AD19" s="31"/>
      <c r="AE19" s="31"/>
      <c r="AF19" s="30"/>
      <c r="AK19" s="51" t="str">
        <f t="shared" si="7"/>
        <v>R</v>
      </c>
    </row>
    <row r="20" spans="1:37" ht="13.5" customHeight="1" x14ac:dyDescent="0.15">
      <c r="A20" s="14" t="s">
        <v>310</v>
      </c>
      <c r="B20" s="15"/>
      <c r="C20" s="13" t="str">
        <f t="shared" si="9"/>
        <v/>
      </c>
      <c r="D20" s="13" t="str">
        <f t="shared" si="8"/>
        <v>科学技術・イノベーション</v>
      </c>
      <c r="F20" s="18" t="s">
        <v>309</v>
      </c>
      <c r="G20" s="17"/>
      <c r="H20" s="13" t="str">
        <f t="shared" si="1"/>
        <v/>
      </c>
      <c r="I20" s="13" t="str">
        <f t="shared" si="5"/>
        <v>一般会計</v>
      </c>
      <c r="K20" s="13"/>
      <c r="L20" s="13"/>
      <c r="O20" s="13"/>
      <c r="P20" s="13"/>
      <c r="Q20" s="19"/>
      <c r="T20" s="13"/>
      <c r="U20" s="32" t="s">
        <v>680</v>
      </c>
      <c r="W20" s="32" t="s">
        <v>166</v>
      </c>
      <c r="Y20" s="32" t="s">
        <v>430</v>
      </c>
      <c r="Z20" s="32" t="s">
        <v>563</v>
      </c>
      <c r="AA20" s="94" t="s">
        <v>524</v>
      </c>
      <c r="AB20" s="94" t="s">
        <v>657</v>
      </c>
      <c r="AC20" s="31"/>
      <c r="AD20" s="31"/>
      <c r="AE20" s="31"/>
      <c r="AF20" s="30"/>
      <c r="AK20" s="51" t="str">
        <f t="shared" si="7"/>
        <v>S</v>
      </c>
    </row>
    <row r="21" spans="1:37" ht="13.5" customHeight="1" x14ac:dyDescent="0.15">
      <c r="A21" s="14" t="s">
        <v>311</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681</v>
      </c>
      <c r="W21" s="32" t="s">
        <v>167</v>
      </c>
      <c r="Y21" s="32" t="s">
        <v>431</v>
      </c>
      <c r="Z21" s="32" t="s">
        <v>564</v>
      </c>
      <c r="AA21" s="94" t="s">
        <v>525</v>
      </c>
      <c r="AB21" s="94" t="s">
        <v>658</v>
      </c>
      <c r="AC21" s="31"/>
      <c r="AD21" s="31"/>
      <c r="AE21" s="31"/>
      <c r="AF21" s="30"/>
      <c r="AK21" s="51" t="str">
        <f t="shared" si="7"/>
        <v>T</v>
      </c>
    </row>
    <row r="22" spans="1:37" ht="13.5" customHeight="1" x14ac:dyDescent="0.15">
      <c r="A22" s="14" t="s">
        <v>312</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682</v>
      </c>
      <c r="W22" s="32" t="s">
        <v>168</v>
      </c>
      <c r="Y22" s="32" t="s">
        <v>432</v>
      </c>
      <c r="Z22" s="32" t="s">
        <v>565</v>
      </c>
      <c r="AA22" s="94" t="s">
        <v>526</v>
      </c>
      <c r="AB22" s="94" t="s">
        <v>659</v>
      </c>
      <c r="AC22" s="31"/>
      <c r="AD22" s="31"/>
      <c r="AE22" s="31"/>
      <c r="AF22" s="30"/>
      <c r="AK22" s="51" t="str">
        <f t="shared" si="7"/>
        <v>U</v>
      </c>
    </row>
    <row r="23" spans="1:37" ht="13.5" customHeight="1" x14ac:dyDescent="0.15">
      <c r="A23" s="14" t="s">
        <v>313</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683</v>
      </c>
      <c r="W23" s="32" t="s">
        <v>699</v>
      </c>
      <c r="Y23" s="32" t="s">
        <v>433</v>
      </c>
      <c r="Z23" s="32" t="s">
        <v>566</v>
      </c>
      <c r="AA23" s="94" t="s">
        <v>527</v>
      </c>
      <c r="AB23" s="94" t="s">
        <v>660</v>
      </c>
      <c r="AC23" s="31"/>
      <c r="AD23" s="31"/>
      <c r="AE23" s="31"/>
      <c r="AF23" s="30"/>
      <c r="AK23" s="51" t="str">
        <f t="shared" si="7"/>
        <v>V</v>
      </c>
    </row>
    <row r="24" spans="1:37" ht="13.5" customHeight="1" x14ac:dyDescent="0.15">
      <c r="A24" s="88" t="s">
        <v>400</v>
      </c>
      <c r="B24" s="15"/>
      <c r="C24" s="13" t="str">
        <f t="shared" si="9"/>
        <v/>
      </c>
      <c r="D24" s="13" t="str">
        <f>IF(C24="",D23,IF(D23&lt;&gt;"",CONCATENATE(D23,"、",C24),C24))</f>
        <v>科学技術・イノベーション</v>
      </c>
      <c r="F24" s="18" t="s">
        <v>405</v>
      </c>
      <c r="G24" s="17"/>
      <c r="H24" s="13" t="str">
        <f t="shared" si="1"/>
        <v/>
      </c>
      <c r="I24" s="13" t="str">
        <f t="shared" si="5"/>
        <v>一般会計</v>
      </c>
      <c r="K24" s="13"/>
      <c r="L24" s="13"/>
      <c r="O24" s="13"/>
      <c r="P24" s="13"/>
      <c r="Q24" s="19"/>
      <c r="T24" s="13"/>
      <c r="U24" s="32" t="s">
        <v>684</v>
      </c>
      <c r="Y24" s="32" t="s">
        <v>434</v>
      </c>
      <c r="Z24" s="32" t="s">
        <v>567</v>
      </c>
      <c r="AA24" s="94" t="s">
        <v>528</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435</v>
      </c>
      <c r="Z25" s="32" t="s">
        <v>568</v>
      </c>
      <c r="AA25" s="94" t="s">
        <v>529</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436</v>
      </c>
      <c r="Z26" s="32" t="s">
        <v>569</v>
      </c>
      <c r="AA26" s="94" t="s">
        <v>530</v>
      </c>
      <c r="AB26" s="94" t="s">
        <v>663</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687</v>
      </c>
      <c r="Y27" s="32" t="s">
        <v>437</v>
      </c>
      <c r="Z27" s="32" t="s">
        <v>570</v>
      </c>
      <c r="AA27" s="94" t="s">
        <v>531</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438</v>
      </c>
      <c r="Z28" s="32" t="s">
        <v>571</v>
      </c>
      <c r="AA28" s="94" t="s">
        <v>532</v>
      </c>
      <c r="AB28" s="94" t="s">
        <v>665</v>
      </c>
      <c r="AC28" s="31"/>
      <c r="AD28" s="31"/>
      <c r="AE28" s="31"/>
      <c r="AF28" s="30"/>
      <c r="AK28" s="51" t="s">
        <v>261</v>
      </c>
    </row>
    <row r="29" spans="1:37" ht="13.5" customHeight="1" x14ac:dyDescent="0.15">
      <c r="A29" s="13"/>
      <c r="B29" s="13"/>
      <c r="F29" s="18" t="s">
        <v>301</v>
      </c>
      <c r="G29" s="17"/>
      <c r="H29" s="13" t="str">
        <f t="shared" si="1"/>
        <v/>
      </c>
      <c r="I29" s="13" t="str">
        <f t="shared" si="5"/>
        <v>一般会計</v>
      </c>
      <c r="K29" s="13"/>
      <c r="L29" s="13"/>
      <c r="O29" s="13"/>
      <c r="P29" s="13"/>
      <c r="Q29" s="19"/>
      <c r="T29" s="13"/>
      <c r="U29" s="32" t="s">
        <v>689</v>
      </c>
      <c r="Y29" s="32" t="s">
        <v>439</v>
      </c>
      <c r="Z29" s="32" t="s">
        <v>572</v>
      </c>
      <c r="AA29" s="94" t="s">
        <v>533</v>
      </c>
      <c r="AB29" s="94" t="s">
        <v>666</v>
      </c>
      <c r="AC29" s="31"/>
      <c r="AD29" s="31"/>
      <c r="AE29" s="31"/>
      <c r="AF29" s="30"/>
      <c r="AK29" s="51" t="str">
        <f t="shared" si="7"/>
        <v>b</v>
      </c>
    </row>
    <row r="30" spans="1:37" ht="13.5" customHeight="1" x14ac:dyDescent="0.15">
      <c r="A30" s="13"/>
      <c r="B30" s="13"/>
      <c r="F30" s="18" t="s">
        <v>302</v>
      </c>
      <c r="G30" s="17"/>
      <c r="H30" s="13" t="str">
        <f t="shared" si="1"/>
        <v/>
      </c>
      <c r="I30" s="13" t="str">
        <f t="shared" si="5"/>
        <v>一般会計</v>
      </c>
      <c r="K30" s="13"/>
      <c r="L30" s="13"/>
      <c r="O30" s="13"/>
      <c r="P30" s="13"/>
      <c r="Q30" s="19"/>
      <c r="T30" s="13"/>
      <c r="U30" s="32" t="s">
        <v>690</v>
      </c>
      <c r="Y30" s="32" t="s">
        <v>440</v>
      </c>
      <c r="Z30" s="32" t="s">
        <v>573</v>
      </c>
      <c r="AA30" s="94" t="s">
        <v>534</v>
      </c>
      <c r="AB30" s="94" t="s">
        <v>667</v>
      </c>
      <c r="AC30" s="31"/>
      <c r="AD30" s="31"/>
      <c r="AE30" s="31"/>
      <c r="AF30" s="30"/>
      <c r="AK30" s="51" t="str">
        <f t="shared" si="7"/>
        <v>c</v>
      </c>
    </row>
    <row r="31" spans="1:37" ht="13.5" customHeight="1" x14ac:dyDescent="0.15">
      <c r="A31" s="13"/>
      <c r="B31" s="13"/>
      <c r="F31" s="18" t="s">
        <v>303</v>
      </c>
      <c r="G31" s="17"/>
      <c r="H31" s="13" t="str">
        <f t="shared" si="1"/>
        <v/>
      </c>
      <c r="I31" s="13" t="str">
        <f t="shared" si="5"/>
        <v>一般会計</v>
      </c>
      <c r="K31" s="13"/>
      <c r="L31" s="13"/>
      <c r="O31" s="13"/>
      <c r="P31" s="13"/>
      <c r="Q31" s="19"/>
      <c r="T31" s="13"/>
      <c r="U31" s="32" t="s">
        <v>691</v>
      </c>
      <c r="Y31" s="32" t="s">
        <v>441</v>
      </c>
      <c r="Z31" s="32" t="s">
        <v>574</v>
      </c>
      <c r="AA31" s="94" t="s">
        <v>535</v>
      </c>
      <c r="AB31" s="94" t="s">
        <v>668</v>
      </c>
      <c r="AC31" s="31"/>
      <c r="AD31" s="31"/>
      <c r="AE31" s="31"/>
      <c r="AF31" s="30"/>
      <c r="AK31" s="51" t="str">
        <f t="shared" si="7"/>
        <v>d</v>
      </c>
    </row>
    <row r="32" spans="1:37" ht="13.5" customHeight="1" x14ac:dyDescent="0.15">
      <c r="A32" s="13"/>
      <c r="B32" s="13"/>
      <c r="F32" s="18" t="s">
        <v>304</v>
      </c>
      <c r="G32" s="17"/>
      <c r="H32" s="13" t="str">
        <f t="shared" si="1"/>
        <v/>
      </c>
      <c r="I32" s="13" t="str">
        <f t="shared" si="5"/>
        <v>一般会計</v>
      </c>
      <c r="K32" s="13"/>
      <c r="L32" s="13"/>
      <c r="O32" s="13"/>
      <c r="P32" s="13"/>
      <c r="Q32" s="19"/>
      <c r="T32" s="13"/>
      <c r="U32" s="32" t="s">
        <v>692</v>
      </c>
      <c r="Y32" s="32" t="s">
        <v>442</v>
      </c>
      <c r="Z32" s="32" t="s">
        <v>575</v>
      </c>
      <c r="AA32" s="94" t="s">
        <v>70</v>
      </c>
      <c r="AB32" s="94" t="s">
        <v>70</v>
      </c>
      <c r="AC32" s="31"/>
      <c r="AD32" s="31"/>
      <c r="AE32" s="31"/>
      <c r="AF32" s="30"/>
      <c r="AK32" s="51" t="str">
        <f t="shared" si="7"/>
        <v>e</v>
      </c>
    </row>
    <row r="33" spans="1:37" ht="13.5" customHeight="1" x14ac:dyDescent="0.15">
      <c r="A33" s="13"/>
      <c r="B33" s="13"/>
      <c r="F33" s="18" t="s">
        <v>305</v>
      </c>
      <c r="G33" s="17"/>
      <c r="H33" s="13" t="str">
        <f t="shared" si="1"/>
        <v/>
      </c>
      <c r="I33" s="13" t="str">
        <f t="shared" si="5"/>
        <v>一般会計</v>
      </c>
      <c r="K33" s="13"/>
      <c r="L33" s="13"/>
      <c r="O33" s="13"/>
      <c r="P33" s="13"/>
      <c r="Q33" s="19"/>
      <c r="T33" s="13"/>
      <c r="U33" s="32" t="s">
        <v>693</v>
      </c>
      <c r="Y33" s="32" t="s">
        <v>443</v>
      </c>
      <c r="Z33" s="32" t="s">
        <v>576</v>
      </c>
      <c r="AA33" s="75"/>
      <c r="AB33" s="31"/>
      <c r="AC33" s="31"/>
      <c r="AD33" s="31"/>
      <c r="AE33" s="31"/>
      <c r="AF33" s="30"/>
      <c r="AK33" s="51" t="str">
        <f t="shared" si="7"/>
        <v>f</v>
      </c>
    </row>
    <row r="34" spans="1:37" ht="13.5" customHeight="1" x14ac:dyDescent="0.15">
      <c r="A34" s="13"/>
      <c r="B34" s="13"/>
      <c r="F34" s="18" t="s">
        <v>306</v>
      </c>
      <c r="G34" s="17"/>
      <c r="H34" s="13" t="str">
        <f t="shared" si="1"/>
        <v/>
      </c>
      <c r="I34" s="13" t="str">
        <f t="shared" si="5"/>
        <v>一般会計</v>
      </c>
      <c r="K34" s="13"/>
      <c r="L34" s="13"/>
      <c r="O34" s="13"/>
      <c r="P34" s="13"/>
      <c r="Q34" s="19"/>
      <c r="T34" s="13"/>
      <c r="U34" s="32" t="s">
        <v>694</v>
      </c>
      <c r="Y34" s="32" t="s">
        <v>444</v>
      </c>
      <c r="Z34" s="32" t="s">
        <v>577</v>
      </c>
      <c r="AB34" s="31"/>
      <c r="AC34" s="31"/>
      <c r="AD34" s="31"/>
      <c r="AE34" s="31"/>
      <c r="AF34" s="30"/>
      <c r="AK34" s="51" t="str">
        <f t="shared" si="7"/>
        <v>g</v>
      </c>
    </row>
    <row r="35" spans="1:37" ht="13.5" customHeight="1" x14ac:dyDescent="0.15">
      <c r="A35" s="13"/>
      <c r="B35" s="13"/>
      <c r="F35" s="18" t="s">
        <v>307</v>
      </c>
      <c r="G35" s="17"/>
      <c r="H35" s="13" t="str">
        <f t="shared" si="1"/>
        <v/>
      </c>
      <c r="I35" s="13" t="str">
        <f t="shared" si="5"/>
        <v>一般会計</v>
      </c>
      <c r="K35" s="13"/>
      <c r="L35" s="13"/>
      <c r="O35" s="13"/>
      <c r="P35" s="13"/>
      <c r="Q35" s="19"/>
      <c r="T35" s="13"/>
      <c r="Y35" s="32" t="s">
        <v>445</v>
      </c>
      <c r="Z35" s="32" t="s">
        <v>578</v>
      </c>
      <c r="AC35" s="31"/>
      <c r="AF35" s="30"/>
      <c r="AK35" s="51" t="str">
        <f t="shared" si="7"/>
        <v>h</v>
      </c>
    </row>
    <row r="36" spans="1:37" ht="13.5" customHeight="1" x14ac:dyDescent="0.15">
      <c r="A36" s="13"/>
      <c r="B36" s="13"/>
      <c r="F36" s="18" t="s">
        <v>308</v>
      </c>
      <c r="G36" s="17"/>
      <c r="H36" s="13" t="str">
        <f t="shared" si="1"/>
        <v/>
      </c>
      <c r="I36" s="13" t="str">
        <f t="shared" si="5"/>
        <v>一般会計</v>
      </c>
      <c r="K36" s="13"/>
      <c r="L36" s="13"/>
      <c r="O36" s="13"/>
      <c r="P36" s="13"/>
      <c r="Q36" s="19"/>
      <c r="T36" s="13"/>
      <c r="U36" s="32" t="s">
        <v>695</v>
      </c>
      <c r="Y36" s="32" t="s">
        <v>446</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447</v>
      </c>
      <c r="Z37" s="32" t="s">
        <v>580</v>
      </c>
      <c r="AF37" s="30"/>
      <c r="AK37" s="51" t="str">
        <f t="shared" si="7"/>
        <v>j</v>
      </c>
    </row>
    <row r="38" spans="1:37" x14ac:dyDescent="0.15">
      <c r="A38" s="13"/>
      <c r="B38" s="13"/>
      <c r="F38" s="13"/>
      <c r="G38" s="19"/>
      <c r="K38" s="13"/>
      <c r="L38" s="13"/>
      <c r="O38" s="13"/>
      <c r="P38" s="13"/>
      <c r="Q38" s="19"/>
      <c r="T38" s="13"/>
      <c r="U38" s="32" t="s">
        <v>384</v>
      </c>
      <c r="Y38" s="32" t="s">
        <v>448</v>
      </c>
      <c r="Z38" s="32" t="s">
        <v>581</v>
      </c>
      <c r="AF38" s="30"/>
      <c r="AK38" s="51" t="str">
        <f t="shared" si="7"/>
        <v>k</v>
      </c>
    </row>
    <row r="39" spans="1:37" x14ac:dyDescent="0.15">
      <c r="A39" s="13"/>
      <c r="B39" s="13"/>
      <c r="F39" s="13" t="str">
        <f>I37</f>
        <v>一般会計</v>
      </c>
      <c r="G39" s="19"/>
      <c r="K39" s="13"/>
      <c r="L39" s="13"/>
      <c r="O39" s="13"/>
      <c r="P39" s="13"/>
      <c r="Q39" s="19"/>
      <c r="T39" s="13"/>
      <c r="U39" s="32" t="s">
        <v>394</v>
      </c>
      <c r="Y39" s="32" t="s">
        <v>449</v>
      </c>
      <c r="Z39" s="32" t="s">
        <v>582</v>
      </c>
      <c r="AF39" s="30"/>
      <c r="AK39" s="51" t="str">
        <f t="shared" si="7"/>
        <v>l</v>
      </c>
    </row>
    <row r="40" spans="1:37" x14ac:dyDescent="0.15">
      <c r="A40" s="13"/>
      <c r="B40" s="13"/>
      <c r="F40" s="13"/>
      <c r="G40" s="19"/>
      <c r="K40" s="13"/>
      <c r="L40" s="13"/>
      <c r="O40" s="13"/>
      <c r="P40" s="13"/>
      <c r="Q40" s="19"/>
      <c r="T40" s="13"/>
      <c r="Y40" s="32" t="s">
        <v>450</v>
      </c>
      <c r="Z40" s="32" t="s">
        <v>583</v>
      </c>
      <c r="AF40" s="30"/>
      <c r="AK40" s="51" t="str">
        <f t="shared" si="7"/>
        <v>m</v>
      </c>
    </row>
    <row r="41" spans="1:37" x14ac:dyDescent="0.15">
      <c r="A41" s="13"/>
      <c r="B41" s="13"/>
      <c r="F41" s="13"/>
      <c r="G41" s="19"/>
      <c r="K41" s="13"/>
      <c r="L41" s="13"/>
      <c r="O41" s="13"/>
      <c r="P41" s="13"/>
      <c r="Q41" s="19"/>
      <c r="T41" s="13"/>
      <c r="Y41" s="32" t="s">
        <v>451</v>
      </c>
      <c r="Z41" s="32" t="s">
        <v>584</v>
      </c>
      <c r="AF41" s="30"/>
      <c r="AK41" s="51" t="str">
        <f t="shared" si="7"/>
        <v>n</v>
      </c>
    </row>
    <row r="42" spans="1:37" x14ac:dyDescent="0.15">
      <c r="A42" s="13"/>
      <c r="B42" s="13"/>
      <c r="F42" s="13"/>
      <c r="G42" s="19"/>
      <c r="K42" s="13"/>
      <c r="L42" s="13"/>
      <c r="O42" s="13"/>
      <c r="P42" s="13"/>
      <c r="Q42" s="19"/>
      <c r="T42" s="13"/>
      <c r="Y42" s="32" t="s">
        <v>452</v>
      </c>
      <c r="Z42" s="32" t="s">
        <v>585</v>
      </c>
      <c r="AF42" s="30"/>
      <c r="AK42" s="51" t="str">
        <f t="shared" si="7"/>
        <v>o</v>
      </c>
    </row>
    <row r="43" spans="1:37" x14ac:dyDescent="0.15">
      <c r="A43" s="13"/>
      <c r="B43" s="13"/>
      <c r="F43" s="13"/>
      <c r="G43" s="19"/>
      <c r="K43" s="13"/>
      <c r="L43" s="13"/>
      <c r="O43" s="13"/>
      <c r="P43" s="13"/>
      <c r="Q43" s="19"/>
      <c r="T43" s="13"/>
      <c r="Y43" s="32" t="s">
        <v>453</v>
      </c>
      <c r="Z43" s="32" t="s">
        <v>586</v>
      </c>
      <c r="AF43" s="30"/>
      <c r="AK43" s="51" t="str">
        <f t="shared" si="7"/>
        <v>p</v>
      </c>
    </row>
    <row r="44" spans="1:37" x14ac:dyDescent="0.15">
      <c r="A44" s="13"/>
      <c r="B44" s="13"/>
      <c r="F44" s="13"/>
      <c r="G44" s="19"/>
      <c r="K44" s="13"/>
      <c r="L44" s="13"/>
      <c r="O44" s="13"/>
      <c r="P44" s="13"/>
      <c r="Q44" s="19"/>
      <c r="T44" s="13"/>
      <c r="Y44" s="32" t="s">
        <v>454</v>
      </c>
      <c r="Z44" s="32" t="s">
        <v>587</v>
      </c>
      <c r="AF44" s="30"/>
      <c r="AK44" s="51" t="str">
        <f t="shared" si="7"/>
        <v>q</v>
      </c>
    </row>
    <row r="45" spans="1:37" x14ac:dyDescent="0.15">
      <c r="A45" s="13"/>
      <c r="B45" s="13"/>
      <c r="F45" s="13"/>
      <c r="G45" s="19"/>
      <c r="K45" s="13"/>
      <c r="L45" s="13"/>
      <c r="O45" s="13"/>
      <c r="P45" s="13"/>
      <c r="Q45" s="19"/>
      <c r="T45" s="13"/>
      <c r="Y45" s="32" t="s">
        <v>455</v>
      </c>
      <c r="Z45" s="32" t="s">
        <v>588</v>
      </c>
      <c r="AF45" s="30"/>
      <c r="AK45" s="51" t="str">
        <f t="shared" si="7"/>
        <v>r</v>
      </c>
    </row>
    <row r="46" spans="1:37" x14ac:dyDescent="0.15">
      <c r="A46" s="13"/>
      <c r="B46" s="13"/>
      <c r="F46" s="13"/>
      <c r="G46" s="19"/>
      <c r="K46" s="13"/>
      <c r="L46" s="13"/>
      <c r="O46" s="13"/>
      <c r="P46" s="13"/>
      <c r="Q46" s="19"/>
      <c r="T46" s="13"/>
      <c r="Y46" s="32" t="s">
        <v>456</v>
      </c>
      <c r="Z46" s="32" t="s">
        <v>589</v>
      </c>
      <c r="AF46" s="30"/>
      <c r="AK46" s="51" t="str">
        <f t="shared" si="7"/>
        <v>s</v>
      </c>
    </row>
    <row r="47" spans="1:37" x14ac:dyDescent="0.15">
      <c r="A47" s="13"/>
      <c r="B47" s="13"/>
      <c r="F47" s="13"/>
      <c r="G47" s="19"/>
      <c r="K47" s="13"/>
      <c r="L47" s="13"/>
      <c r="O47" s="13"/>
      <c r="P47" s="13"/>
      <c r="Q47" s="19"/>
      <c r="T47" s="13"/>
      <c r="Y47" s="32" t="s">
        <v>457</v>
      </c>
      <c r="Z47" s="32" t="s">
        <v>590</v>
      </c>
      <c r="AF47" s="30"/>
      <c r="AK47" s="51" t="str">
        <f t="shared" si="7"/>
        <v>t</v>
      </c>
    </row>
    <row r="48" spans="1:37" x14ac:dyDescent="0.15">
      <c r="A48" s="13"/>
      <c r="B48" s="13"/>
      <c r="F48" s="13"/>
      <c r="G48" s="19"/>
      <c r="K48" s="13"/>
      <c r="L48" s="13"/>
      <c r="O48" s="13"/>
      <c r="P48" s="13"/>
      <c r="Q48" s="19"/>
      <c r="T48" s="13"/>
      <c r="Y48" s="32" t="s">
        <v>458</v>
      </c>
      <c r="Z48" s="32" t="s">
        <v>591</v>
      </c>
      <c r="AF48" s="30"/>
      <c r="AK48" s="51" t="str">
        <f t="shared" si="7"/>
        <v>u</v>
      </c>
    </row>
    <row r="49" spans="1:37" x14ac:dyDescent="0.15">
      <c r="A49" s="13"/>
      <c r="B49" s="13"/>
      <c r="F49" s="13"/>
      <c r="G49" s="19"/>
      <c r="K49" s="13"/>
      <c r="L49" s="13"/>
      <c r="O49" s="13"/>
      <c r="P49" s="13"/>
      <c r="Q49" s="19"/>
      <c r="T49" s="13"/>
      <c r="Y49" s="32" t="s">
        <v>459</v>
      </c>
      <c r="Z49" s="32" t="s">
        <v>592</v>
      </c>
      <c r="AF49" s="30"/>
      <c r="AK49" s="51" t="str">
        <f t="shared" si="7"/>
        <v>v</v>
      </c>
    </row>
    <row r="50" spans="1:37" x14ac:dyDescent="0.15">
      <c r="A50" s="13"/>
      <c r="B50" s="13"/>
      <c r="F50" s="13"/>
      <c r="G50" s="19"/>
      <c r="K50" s="13"/>
      <c r="L50" s="13"/>
      <c r="O50" s="13"/>
      <c r="P50" s="13"/>
      <c r="Q50" s="19"/>
      <c r="T50" s="13"/>
      <c r="Y50" s="32" t="s">
        <v>460</v>
      </c>
      <c r="Z50" s="32" t="s">
        <v>593</v>
      </c>
      <c r="AF50" s="30"/>
    </row>
    <row r="51" spans="1:37" x14ac:dyDescent="0.15">
      <c r="A51" s="13"/>
      <c r="B51" s="13"/>
      <c r="F51" s="13"/>
      <c r="G51" s="19"/>
      <c r="K51" s="13"/>
      <c r="L51" s="13"/>
      <c r="O51" s="13"/>
      <c r="P51" s="13"/>
      <c r="Q51" s="19"/>
      <c r="T51" s="13"/>
      <c r="Y51" s="32" t="s">
        <v>461</v>
      </c>
      <c r="Z51" s="32" t="s">
        <v>594</v>
      </c>
      <c r="AF51" s="30"/>
    </row>
    <row r="52" spans="1:37" x14ac:dyDescent="0.15">
      <c r="A52" s="13"/>
      <c r="B52" s="13"/>
      <c r="F52" s="13"/>
      <c r="G52" s="19"/>
      <c r="K52" s="13"/>
      <c r="L52" s="13"/>
      <c r="O52" s="13"/>
      <c r="P52" s="13"/>
      <c r="Q52" s="19"/>
      <c r="T52" s="13"/>
      <c r="Y52" s="32" t="s">
        <v>462</v>
      </c>
      <c r="Z52" s="32" t="s">
        <v>595</v>
      </c>
      <c r="AF52" s="30"/>
    </row>
    <row r="53" spans="1:37" x14ac:dyDescent="0.15">
      <c r="A53" s="13"/>
      <c r="B53" s="13"/>
      <c r="F53" s="13"/>
      <c r="G53" s="19"/>
      <c r="K53" s="13"/>
      <c r="L53" s="13"/>
      <c r="O53" s="13"/>
      <c r="P53" s="13"/>
      <c r="Q53" s="19"/>
      <c r="T53" s="13"/>
      <c r="Y53" s="32" t="s">
        <v>463</v>
      </c>
      <c r="Z53" s="32" t="s">
        <v>596</v>
      </c>
      <c r="AF53" s="30"/>
    </row>
    <row r="54" spans="1:37" x14ac:dyDescent="0.15">
      <c r="A54" s="13"/>
      <c r="B54" s="13"/>
      <c r="F54" s="13"/>
      <c r="G54" s="19"/>
      <c r="K54" s="13"/>
      <c r="L54" s="13"/>
      <c r="O54" s="13"/>
      <c r="P54" s="20"/>
      <c r="Q54" s="19"/>
      <c r="T54" s="13"/>
      <c r="Y54" s="32" t="s">
        <v>464</v>
      </c>
      <c r="Z54" s="32" t="s">
        <v>597</v>
      </c>
      <c r="AF54" s="30"/>
    </row>
    <row r="55" spans="1:37" x14ac:dyDescent="0.15">
      <c r="A55" s="13"/>
      <c r="B55" s="13"/>
      <c r="F55" s="13"/>
      <c r="G55" s="19"/>
      <c r="K55" s="13"/>
      <c r="L55" s="13"/>
      <c r="O55" s="13"/>
      <c r="P55" s="13"/>
      <c r="Q55" s="19"/>
      <c r="T55" s="13"/>
      <c r="Y55" s="32" t="s">
        <v>465</v>
      </c>
      <c r="Z55" s="32" t="s">
        <v>598</v>
      </c>
      <c r="AF55" s="30"/>
    </row>
    <row r="56" spans="1:37" x14ac:dyDescent="0.15">
      <c r="A56" s="13"/>
      <c r="B56" s="13"/>
      <c r="F56" s="13"/>
      <c r="G56" s="19"/>
      <c r="K56" s="13"/>
      <c r="L56" s="13"/>
      <c r="O56" s="13"/>
      <c r="P56" s="13"/>
      <c r="Q56" s="19"/>
      <c r="T56" s="13"/>
      <c r="Y56" s="32" t="s">
        <v>466</v>
      </c>
      <c r="Z56" s="32" t="s">
        <v>599</v>
      </c>
      <c r="AF56" s="30"/>
    </row>
    <row r="57" spans="1:37" x14ac:dyDescent="0.15">
      <c r="A57" s="13"/>
      <c r="B57" s="13"/>
      <c r="F57" s="13"/>
      <c r="G57" s="19"/>
      <c r="K57" s="13"/>
      <c r="L57" s="13"/>
      <c r="O57" s="13"/>
      <c r="P57" s="13"/>
      <c r="Q57" s="19"/>
      <c r="T57" s="13"/>
      <c r="Y57" s="32" t="s">
        <v>467</v>
      </c>
      <c r="Z57" s="32" t="s">
        <v>600</v>
      </c>
      <c r="AF57" s="30"/>
    </row>
    <row r="58" spans="1:37" x14ac:dyDescent="0.15">
      <c r="A58" s="13"/>
      <c r="B58" s="13"/>
      <c r="F58" s="13"/>
      <c r="G58" s="19"/>
      <c r="K58" s="13"/>
      <c r="L58" s="13"/>
      <c r="O58" s="13"/>
      <c r="P58" s="13"/>
      <c r="Q58" s="19"/>
      <c r="T58" s="13"/>
      <c r="Y58" s="32" t="s">
        <v>468</v>
      </c>
      <c r="Z58" s="32" t="s">
        <v>601</v>
      </c>
      <c r="AF58" s="30"/>
    </row>
    <row r="59" spans="1:37" x14ac:dyDescent="0.15">
      <c r="A59" s="13"/>
      <c r="B59" s="13"/>
      <c r="F59" s="13"/>
      <c r="G59" s="19"/>
      <c r="K59" s="13"/>
      <c r="L59" s="13"/>
      <c r="O59" s="13"/>
      <c r="P59" s="13"/>
      <c r="Q59" s="19"/>
      <c r="T59" s="13"/>
      <c r="Y59" s="32" t="s">
        <v>469</v>
      </c>
      <c r="Z59" s="32" t="s">
        <v>602</v>
      </c>
      <c r="AF59" s="30"/>
    </row>
    <row r="60" spans="1:37" x14ac:dyDescent="0.15">
      <c r="A60" s="13"/>
      <c r="B60" s="13"/>
      <c r="F60" s="13"/>
      <c r="G60" s="19"/>
      <c r="K60" s="13"/>
      <c r="L60" s="13"/>
      <c r="O60" s="13"/>
      <c r="P60" s="13"/>
      <c r="Q60" s="19"/>
      <c r="T60" s="13"/>
      <c r="Y60" s="32" t="s">
        <v>470</v>
      </c>
      <c r="Z60" s="32" t="s">
        <v>603</v>
      </c>
      <c r="AF60" s="30"/>
    </row>
    <row r="61" spans="1:37" x14ac:dyDescent="0.15">
      <c r="A61" s="13"/>
      <c r="B61" s="13"/>
      <c r="F61" s="13"/>
      <c r="G61" s="19"/>
      <c r="K61" s="13"/>
      <c r="L61" s="13"/>
      <c r="O61" s="13"/>
      <c r="P61" s="13"/>
      <c r="Q61" s="19"/>
      <c r="T61" s="13"/>
      <c r="Y61" s="32" t="s">
        <v>471</v>
      </c>
      <c r="Z61" s="32" t="s">
        <v>604</v>
      </c>
      <c r="AF61" s="30"/>
    </row>
    <row r="62" spans="1:37" x14ac:dyDescent="0.15">
      <c r="A62" s="13"/>
      <c r="B62" s="13"/>
      <c r="F62" s="13"/>
      <c r="G62" s="19"/>
      <c r="K62" s="13"/>
      <c r="L62" s="13"/>
      <c r="O62" s="13"/>
      <c r="P62" s="13"/>
      <c r="Q62" s="19"/>
      <c r="T62" s="13"/>
      <c r="Y62" s="32" t="s">
        <v>472</v>
      </c>
      <c r="Z62" s="32" t="s">
        <v>605</v>
      </c>
      <c r="AF62" s="30"/>
    </row>
    <row r="63" spans="1:37" x14ac:dyDescent="0.15">
      <c r="A63" s="13"/>
      <c r="B63" s="13"/>
      <c r="F63" s="13"/>
      <c r="G63" s="19"/>
      <c r="K63" s="13"/>
      <c r="L63" s="13"/>
      <c r="O63" s="13"/>
      <c r="P63" s="13"/>
      <c r="Q63" s="19"/>
      <c r="T63" s="13"/>
      <c r="Y63" s="32" t="s">
        <v>473</v>
      </c>
      <c r="Z63" s="32" t="s">
        <v>606</v>
      </c>
      <c r="AF63" s="30"/>
    </row>
    <row r="64" spans="1:37" x14ac:dyDescent="0.15">
      <c r="A64" s="13"/>
      <c r="B64" s="13"/>
      <c r="F64" s="13"/>
      <c r="G64" s="19"/>
      <c r="K64" s="13"/>
      <c r="L64" s="13"/>
      <c r="O64" s="13"/>
      <c r="P64" s="13"/>
      <c r="Q64" s="19"/>
      <c r="T64" s="13"/>
      <c r="Y64" s="32" t="s">
        <v>474</v>
      </c>
      <c r="Z64" s="32" t="s">
        <v>607</v>
      </c>
      <c r="AF64" s="30"/>
    </row>
    <row r="65" spans="1:32" x14ac:dyDescent="0.15">
      <c r="A65" s="13"/>
      <c r="B65" s="13"/>
      <c r="F65" s="13"/>
      <c r="G65" s="19"/>
      <c r="K65" s="13"/>
      <c r="L65" s="13"/>
      <c r="O65" s="13"/>
      <c r="P65" s="13"/>
      <c r="Q65" s="19"/>
      <c r="T65" s="13"/>
      <c r="Y65" s="32" t="s">
        <v>475</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476</v>
      </c>
      <c r="Z67" s="32" t="s">
        <v>610</v>
      </c>
      <c r="AF67" s="30"/>
    </row>
    <row r="68" spans="1:32" x14ac:dyDescent="0.15">
      <c r="A68" s="13"/>
      <c r="B68" s="13"/>
      <c r="F68" s="13"/>
      <c r="G68" s="19"/>
      <c r="K68" s="13"/>
      <c r="L68" s="13"/>
      <c r="O68" s="13"/>
      <c r="P68" s="13"/>
      <c r="Q68" s="19"/>
      <c r="T68" s="13"/>
      <c r="Y68" s="32" t="s">
        <v>477</v>
      </c>
      <c r="Z68" s="32" t="s">
        <v>611</v>
      </c>
      <c r="AF68" s="30"/>
    </row>
    <row r="69" spans="1:32" x14ac:dyDescent="0.15">
      <c r="A69" s="13"/>
      <c r="B69" s="13"/>
      <c r="F69" s="13"/>
      <c r="G69" s="19"/>
      <c r="K69" s="13"/>
      <c r="L69" s="13"/>
      <c r="O69" s="13"/>
      <c r="P69" s="13"/>
      <c r="Q69" s="19"/>
      <c r="T69" s="13"/>
      <c r="Y69" s="32" t="s">
        <v>478</v>
      </c>
      <c r="Z69" s="32" t="s">
        <v>612</v>
      </c>
      <c r="AF69" s="30"/>
    </row>
    <row r="70" spans="1:32" x14ac:dyDescent="0.15">
      <c r="A70" s="13"/>
      <c r="B70" s="13"/>
      <c r="Y70" s="32" t="s">
        <v>479</v>
      </c>
      <c r="Z70" s="32" t="s">
        <v>613</v>
      </c>
    </row>
    <row r="71" spans="1:32" x14ac:dyDescent="0.15">
      <c r="Y71" s="32" t="s">
        <v>480</v>
      </c>
      <c r="Z71" s="32" t="s">
        <v>614</v>
      </c>
    </row>
    <row r="72" spans="1:32" x14ac:dyDescent="0.15">
      <c r="Y72" s="32" t="s">
        <v>481</v>
      </c>
      <c r="Z72" s="32" t="s">
        <v>615</v>
      </c>
    </row>
    <row r="73" spans="1:32" x14ac:dyDescent="0.15">
      <c r="Y73" s="32" t="s">
        <v>482</v>
      </c>
      <c r="Z73" s="32" t="s">
        <v>616</v>
      </c>
    </row>
    <row r="74" spans="1:32" x14ac:dyDescent="0.15">
      <c r="Y74" s="32" t="s">
        <v>483</v>
      </c>
      <c r="Z74" s="32" t="s">
        <v>617</v>
      </c>
    </row>
    <row r="75" spans="1:32" x14ac:dyDescent="0.15">
      <c r="Y75" s="32" t="s">
        <v>484</v>
      </c>
      <c r="Z75" s="32" t="s">
        <v>618</v>
      </c>
    </row>
    <row r="76" spans="1:32" x14ac:dyDescent="0.15">
      <c r="Y76" s="32" t="s">
        <v>485</v>
      </c>
      <c r="Z76" s="32" t="s">
        <v>619</v>
      </c>
    </row>
    <row r="77" spans="1:32" x14ac:dyDescent="0.15">
      <c r="Y77" s="32" t="s">
        <v>486</v>
      </c>
      <c r="Z77" s="32" t="s">
        <v>620</v>
      </c>
    </row>
    <row r="78" spans="1:32" x14ac:dyDescent="0.15">
      <c r="Y78" s="32" t="s">
        <v>487</v>
      </c>
      <c r="Z78" s="32" t="s">
        <v>621</v>
      </c>
    </row>
    <row r="79" spans="1:32" x14ac:dyDescent="0.15">
      <c r="Y79" s="32" t="s">
        <v>488</v>
      </c>
      <c r="Z79" s="32" t="s">
        <v>622</v>
      </c>
    </row>
    <row r="80" spans="1:32" x14ac:dyDescent="0.15">
      <c r="Y80" s="32" t="s">
        <v>489</v>
      </c>
      <c r="Z80" s="32" t="s">
        <v>623</v>
      </c>
    </row>
    <row r="81" spans="25:26" x14ac:dyDescent="0.15">
      <c r="Y81" s="32" t="s">
        <v>490</v>
      </c>
      <c r="Z81" s="32" t="s">
        <v>624</v>
      </c>
    </row>
    <row r="82" spans="25:26" x14ac:dyDescent="0.15">
      <c r="Y82" s="32" t="s">
        <v>491</v>
      </c>
      <c r="Z82" s="32" t="s">
        <v>625</v>
      </c>
    </row>
    <row r="83" spans="25:26" x14ac:dyDescent="0.15">
      <c r="Y83" s="32" t="s">
        <v>492</v>
      </c>
      <c r="Z83" s="32" t="s">
        <v>626</v>
      </c>
    </row>
    <row r="84" spans="25:26" x14ac:dyDescent="0.15">
      <c r="Y84" s="32" t="s">
        <v>493</v>
      </c>
      <c r="Z84" s="32" t="s">
        <v>627</v>
      </c>
    </row>
    <row r="85" spans="25:26" x14ac:dyDescent="0.15">
      <c r="Y85" s="32" t="s">
        <v>494</v>
      </c>
      <c r="Z85" s="32" t="s">
        <v>628</v>
      </c>
    </row>
    <row r="86" spans="25:26" x14ac:dyDescent="0.15">
      <c r="Y86" s="32" t="s">
        <v>495</v>
      </c>
      <c r="Z86" s="32" t="s">
        <v>629</v>
      </c>
    </row>
    <row r="87" spans="25:26" x14ac:dyDescent="0.15">
      <c r="Y87" s="32" t="s">
        <v>496</v>
      </c>
      <c r="Z87" s="32" t="s">
        <v>630</v>
      </c>
    </row>
    <row r="88" spans="25:26" x14ac:dyDescent="0.15">
      <c r="Y88" s="32" t="s">
        <v>497</v>
      </c>
      <c r="Z88" s="32" t="s">
        <v>631</v>
      </c>
    </row>
    <row r="89" spans="25:26" x14ac:dyDescent="0.15">
      <c r="Y89" s="32" t="s">
        <v>498</v>
      </c>
      <c r="Z89" s="32" t="s">
        <v>632</v>
      </c>
    </row>
    <row r="90" spans="25:26" x14ac:dyDescent="0.15">
      <c r="Y90" s="32" t="s">
        <v>499</v>
      </c>
      <c r="Z90" s="32" t="s">
        <v>633</v>
      </c>
    </row>
    <row r="91" spans="25:26" x14ac:dyDescent="0.15">
      <c r="Y91" s="32" t="s">
        <v>500</v>
      </c>
      <c r="Z91" s="32" t="s">
        <v>634</v>
      </c>
    </row>
    <row r="92" spans="25:26" x14ac:dyDescent="0.15">
      <c r="Y92" s="32" t="s">
        <v>501</v>
      </c>
      <c r="Z92" s="32" t="s">
        <v>635</v>
      </c>
    </row>
    <row r="93" spans="25:26" x14ac:dyDescent="0.15">
      <c r="Y93" s="32" t="s">
        <v>502</v>
      </c>
      <c r="Z93" s="32" t="s">
        <v>636</v>
      </c>
    </row>
    <row r="94" spans="25:26" x14ac:dyDescent="0.15">
      <c r="Y94" s="32" t="s">
        <v>503</v>
      </c>
      <c r="Z94" s="32" t="s">
        <v>637</v>
      </c>
    </row>
    <row r="95" spans="25:26" x14ac:dyDescent="0.15">
      <c r="Y95" s="32" t="s">
        <v>504</v>
      </c>
      <c r="Z95" s="32" t="s">
        <v>638</v>
      </c>
    </row>
    <row r="96" spans="25:26" x14ac:dyDescent="0.15">
      <c r="Y96" s="32" t="s">
        <v>406</v>
      </c>
      <c r="Z96" s="32" t="s">
        <v>639</v>
      </c>
    </row>
    <row r="97" spans="25:26" x14ac:dyDescent="0.15">
      <c r="Y97" s="32" t="s">
        <v>505</v>
      </c>
      <c r="Z97" s="32" t="s">
        <v>640</v>
      </c>
    </row>
    <row r="98" spans="25:26" x14ac:dyDescent="0.15">
      <c r="Y98" s="32" t="s">
        <v>506</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344</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386</v>
      </c>
      <c r="AF2" s="1026"/>
      <c r="AG2" s="1026"/>
      <c r="AH2" s="1026"/>
      <c r="AI2" s="1026" t="s">
        <v>408</v>
      </c>
      <c r="AJ2" s="1026"/>
      <c r="AK2" s="1026"/>
      <c r="AL2" s="556"/>
      <c r="AM2" s="1026" t="s">
        <v>505</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376</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344</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386</v>
      </c>
      <c r="AF9" s="1026"/>
      <c r="AG9" s="1026"/>
      <c r="AH9" s="1026"/>
      <c r="AI9" s="1026" t="s">
        <v>408</v>
      </c>
      <c r="AJ9" s="1026"/>
      <c r="AK9" s="1026"/>
      <c r="AL9" s="556"/>
      <c r="AM9" s="1026" t="s">
        <v>505</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376</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344</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386</v>
      </c>
      <c r="AF16" s="1026"/>
      <c r="AG16" s="1026"/>
      <c r="AH16" s="1026"/>
      <c r="AI16" s="1026" t="s">
        <v>408</v>
      </c>
      <c r="AJ16" s="1026"/>
      <c r="AK16" s="1026"/>
      <c r="AL16" s="556"/>
      <c r="AM16" s="1026" t="s">
        <v>505</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376</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344</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386</v>
      </c>
      <c r="AF23" s="1026"/>
      <c r="AG23" s="1026"/>
      <c r="AH23" s="1026"/>
      <c r="AI23" s="1026" t="s">
        <v>408</v>
      </c>
      <c r="AJ23" s="1026"/>
      <c r="AK23" s="1026"/>
      <c r="AL23" s="556"/>
      <c r="AM23" s="1026" t="s">
        <v>505</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376</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344</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386</v>
      </c>
      <c r="AF30" s="1026"/>
      <c r="AG30" s="1026"/>
      <c r="AH30" s="1026"/>
      <c r="AI30" s="1026" t="s">
        <v>408</v>
      </c>
      <c r="AJ30" s="1026"/>
      <c r="AK30" s="1026"/>
      <c r="AL30" s="556"/>
      <c r="AM30" s="1026" t="s">
        <v>505</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376</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344</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386</v>
      </c>
      <c r="AF37" s="1026"/>
      <c r="AG37" s="1026"/>
      <c r="AH37" s="1026"/>
      <c r="AI37" s="1026" t="s">
        <v>408</v>
      </c>
      <c r="AJ37" s="1026"/>
      <c r="AK37" s="1026"/>
      <c r="AL37" s="556"/>
      <c r="AM37" s="1026" t="s">
        <v>505</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344</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386</v>
      </c>
      <c r="AF44" s="1026"/>
      <c r="AG44" s="1026"/>
      <c r="AH44" s="1026"/>
      <c r="AI44" s="1026" t="s">
        <v>408</v>
      </c>
      <c r="AJ44" s="1026"/>
      <c r="AK44" s="1026"/>
      <c r="AL44" s="556"/>
      <c r="AM44" s="1026" t="s">
        <v>505</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344</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386</v>
      </c>
      <c r="AF51" s="1026"/>
      <c r="AG51" s="1026"/>
      <c r="AH51" s="1026"/>
      <c r="AI51" s="1026" t="s">
        <v>408</v>
      </c>
      <c r="AJ51" s="1026"/>
      <c r="AK51" s="1026"/>
      <c r="AL51" s="556"/>
      <c r="AM51" s="1026" t="s">
        <v>505</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344</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386</v>
      </c>
      <c r="AF58" s="1026"/>
      <c r="AG58" s="1026"/>
      <c r="AH58" s="1026"/>
      <c r="AI58" s="1026" t="s">
        <v>408</v>
      </c>
      <c r="AJ58" s="1026"/>
      <c r="AK58" s="1026"/>
      <c r="AL58" s="556"/>
      <c r="AM58" s="1026" t="s">
        <v>505</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344</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386</v>
      </c>
      <c r="AF65" s="1026"/>
      <c r="AG65" s="1026"/>
      <c r="AH65" s="1026"/>
      <c r="AI65" s="1026" t="s">
        <v>408</v>
      </c>
      <c r="AJ65" s="1026"/>
      <c r="AK65" s="1026"/>
      <c r="AL65" s="556"/>
      <c r="AM65" s="1026" t="s">
        <v>505</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376</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362</v>
      </c>
      <c r="H2" s="594"/>
      <c r="I2" s="594"/>
      <c r="J2" s="594"/>
      <c r="K2" s="594"/>
      <c r="L2" s="594"/>
      <c r="M2" s="594"/>
      <c r="N2" s="594"/>
      <c r="O2" s="594"/>
      <c r="P2" s="594"/>
      <c r="Q2" s="594"/>
      <c r="R2" s="594"/>
      <c r="S2" s="594"/>
      <c r="T2" s="594"/>
      <c r="U2" s="594"/>
      <c r="V2" s="594"/>
      <c r="W2" s="594"/>
      <c r="X2" s="594"/>
      <c r="Y2" s="594"/>
      <c r="Z2" s="594"/>
      <c r="AA2" s="594"/>
      <c r="AB2" s="595"/>
      <c r="AC2" s="593" t="s">
        <v>364</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267</v>
      </c>
      <c r="H15" s="594"/>
      <c r="I15" s="594"/>
      <c r="J15" s="594"/>
      <c r="K15" s="594"/>
      <c r="L15" s="594"/>
      <c r="M15" s="594"/>
      <c r="N15" s="594"/>
      <c r="O15" s="594"/>
      <c r="P15" s="594"/>
      <c r="Q15" s="594"/>
      <c r="R15" s="594"/>
      <c r="S15" s="594"/>
      <c r="T15" s="594"/>
      <c r="U15" s="594"/>
      <c r="V15" s="594"/>
      <c r="W15" s="594"/>
      <c r="X15" s="594"/>
      <c r="Y15" s="594"/>
      <c r="Z15" s="594"/>
      <c r="AA15" s="594"/>
      <c r="AB15" s="595"/>
      <c r="AC15" s="593" t="s">
        <v>268</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266</v>
      </c>
      <c r="H28" s="594"/>
      <c r="I28" s="594"/>
      <c r="J28" s="594"/>
      <c r="K28" s="594"/>
      <c r="L28" s="594"/>
      <c r="M28" s="594"/>
      <c r="N28" s="594"/>
      <c r="O28" s="594"/>
      <c r="P28" s="594"/>
      <c r="Q28" s="594"/>
      <c r="R28" s="594"/>
      <c r="S28" s="594"/>
      <c r="T28" s="594"/>
      <c r="U28" s="594"/>
      <c r="V28" s="594"/>
      <c r="W28" s="594"/>
      <c r="X28" s="594"/>
      <c r="Y28" s="594"/>
      <c r="Z28" s="594"/>
      <c r="AA28" s="594"/>
      <c r="AB28" s="595"/>
      <c r="AC28" s="593" t="s">
        <v>269</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314</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270</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271</v>
      </c>
      <c r="H68" s="594"/>
      <c r="I68" s="594"/>
      <c r="J68" s="594"/>
      <c r="K68" s="594"/>
      <c r="L68" s="594"/>
      <c r="M68" s="594"/>
      <c r="N68" s="594"/>
      <c r="O68" s="594"/>
      <c r="P68" s="594"/>
      <c r="Q68" s="594"/>
      <c r="R68" s="594"/>
      <c r="S68" s="594"/>
      <c r="T68" s="594"/>
      <c r="U68" s="594"/>
      <c r="V68" s="594"/>
      <c r="W68" s="594"/>
      <c r="X68" s="594"/>
      <c r="Y68" s="594"/>
      <c r="Z68" s="594"/>
      <c r="AA68" s="594"/>
      <c r="AB68" s="595"/>
      <c r="AC68" s="593" t="s">
        <v>272</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273</v>
      </c>
      <c r="H81" s="594"/>
      <c r="I81" s="594"/>
      <c r="J81" s="594"/>
      <c r="K81" s="594"/>
      <c r="L81" s="594"/>
      <c r="M81" s="594"/>
      <c r="N81" s="594"/>
      <c r="O81" s="594"/>
      <c r="P81" s="594"/>
      <c r="Q81" s="594"/>
      <c r="R81" s="594"/>
      <c r="S81" s="594"/>
      <c r="T81" s="594"/>
      <c r="U81" s="594"/>
      <c r="V81" s="594"/>
      <c r="W81" s="594"/>
      <c r="X81" s="594"/>
      <c r="Y81" s="594"/>
      <c r="Z81" s="594"/>
      <c r="AA81" s="594"/>
      <c r="AB81" s="595"/>
      <c r="AC81" s="593" t="s">
        <v>274</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275</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276</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277</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278</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279</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280</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281</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282</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283</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284</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286</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285</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287</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288</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289</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290</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291</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292</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293</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296</v>
      </c>
      <c r="K3" s="361"/>
      <c r="L3" s="361"/>
      <c r="M3" s="361"/>
      <c r="N3" s="361"/>
      <c r="O3" s="361"/>
      <c r="P3" s="247" t="s">
        <v>27</v>
      </c>
      <c r="Q3" s="247"/>
      <c r="R3" s="247"/>
      <c r="S3" s="247"/>
      <c r="T3" s="247"/>
      <c r="U3" s="247"/>
      <c r="V3" s="247"/>
      <c r="W3" s="247"/>
      <c r="X3" s="247"/>
      <c r="Y3" s="362" t="s">
        <v>348</v>
      </c>
      <c r="Z3" s="363"/>
      <c r="AA3" s="363"/>
      <c r="AB3" s="363"/>
      <c r="AC3" s="152" t="s">
        <v>333</v>
      </c>
      <c r="AD3" s="152"/>
      <c r="AE3" s="152"/>
      <c r="AF3" s="152"/>
      <c r="AG3" s="152"/>
      <c r="AH3" s="362" t="s">
        <v>258</v>
      </c>
      <c r="AI3" s="360"/>
      <c r="AJ3" s="360"/>
      <c r="AK3" s="360"/>
      <c r="AL3" s="360" t="s">
        <v>21</v>
      </c>
      <c r="AM3" s="360"/>
      <c r="AN3" s="360"/>
      <c r="AO3" s="364"/>
      <c r="AP3" s="365" t="s">
        <v>297</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296</v>
      </c>
      <c r="K36" s="361"/>
      <c r="L36" s="361"/>
      <c r="M36" s="361"/>
      <c r="N36" s="361"/>
      <c r="O36" s="361"/>
      <c r="P36" s="247" t="s">
        <v>27</v>
      </c>
      <c r="Q36" s="247"/>
      <c r="R36" s="247"/>
      <c r="S36" s="247"/>
      <c r="T36" s="247"/>
      <c r="U36" s="247"/>
      <c r="V36" s="247"/>
      <c r="W36" s="247"/>
      <c r="X36" s="247"/>
      <c r="Y36" s="362" t="s">
        <v>348</v>
      </c>
      <c r="Z36" s="363"/>
      <c r="AA36" s="363"/>
      <c r="AB36" s="363"/>
      <c r="AC36" s="152" t="s">
        <v>333</v>
      </c>
      <c r="AD36" s="152"/>
      <c r="AE36" s="152"/>
      <c r="AF36" s="152"/>
      <c r="AG36" s="152"/>
      <c r="AH36" s="362" t="s">
        <v>258</v>
      </c>
      <c r="AI36" s="360"/>
      <c r="AJ36" s="360"/>
      <c r="AK36" s="360"/>
      <c r="AL36" s="360" t="s">
        <v>21</v>
      </c>
      <c r="AM36" s="360"/>
      <c r="AN36" s="360"/>
      <c r="AO36" s="364"/>
      <c r="AP36" s="365" t="s">
        <v>297</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296</v>
      </c>
      <c r="K69" s="361"/>
      <c r="L69" s="361"/>
      <c r="M69" s="361"/>
      <c r="N69" s="361"/>
      <c r="O69" s="361"/>
      <c r="P69" s="247" t="s">
        <v>27</v>
      </c>
      <c r="Q69" s="247"/>
      <c r="R69" s="247"/>
      <c r="S69" s="247"/>
      <c r="T69" s="247"/>
      <c r="U69" s="247"/>
      <c r="V69" s="247"/>
      <c r="W69" s="247"/>
      <c r="X69" s="247"/>
      <c r="Y69" s="362" t="s">
        <v>348</v>
      </c>
      <c r="Z69" s="363"/>
      <c r="AA69" s="363"/>
      <c r="AB69" s="363"/>
      <c r="AC69" s="152" t="s">
        <v>333</v>
      </c>
      <c r="AD69" s="152"/>
      <c r="AE69" s="152"/>
      <c r="AF69" s="152"/>
      <c r="AG69" s="152"/>
      <c r="AH69" s="362" t="s">
        <v>258</v>
      </c>
      <c r="AI69" s="360"/>
      <c r="AJ69" s="360"/>
      <c r="AK69" s="360"/>
      <c r="AL69" s="360" t="s">
        <v>21</v>
      </c>
      <c r="AM69" s="360"/>
      <c r="AN69" s="360"/>
      <c r="AO69" s="364"/>
      <c r="AP69" s="365" t="s">
        <v>297</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296</v>
      </c>
      <c r="K102" s="361"/>
      <c r="L102" s="361"/>
      <c r="M102" s="361"/>
      <c r="N102" s="361"/>
      <c r="O102" s="361"/>
      <c r="P102" s="247" t="s">
        <v>27</v>
      </c>
      <c r="Q102" s="247"/>
      <c r="R102" s="247"/>
      <c r="S102" s="247"/>
      <c r="T102" s="247"/>
      <c r="U102" s="247"/>
      <c r="V102" s="247"/>
      <c r="W102" s="247"/>
      <c r="X102" s="247"/>
      <c r="Y102" s="362" t="s">
        <v>348</v>
      </c>
      <c r="Z102" s="363"/>
      <c r="AA102" s="363"/>
      <c r="AB102" s="363"/>
      <c r="AC102" s="152" t="s">
        <v>333</v>
      </c>
      <c r="AD102" s="152"/>
      <c r="AE102" s="152"/>
      <c r="AF102" s="152"/>
      <c r="AG102" s="152"/>
      <c r="AH102" s="362" t="s">
        <v>258</v>
      </c>
      <c r="AI102" s="360"/>
      <c r="AJ102" s="360"/>
      <c r="AK102" s="360"/>
      <c r="AL102" s="360" t="s">
        <v>21</v>
      </c>
      <c r="AM102" s="360"/>
      <c r="AN102" s="360"/>
      <c r="AO102" s="364"/>
      <c r="AP102" s="365" t="s">
        <v>297</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296</v>
      </c>
      <c r="K135" s="361"/>
      <c r="L135" s="361"/>
      <c r="M135" s="361"/>
      <c r="N135" s="361"/>
      <c r="O135" s="361"/>
      <c r="P135" s="247" t="s">
        <v>27</v>
      </c>
      <c r="Q135" s="247"/>
      <c r="R135" s="247"/>
      <c r="S135" s="247"/>
      <c r="T135" s="247"/>
      <c r="U135" s="247"/>
      <c r="V135" s="247"/>
      <c r="W135" s="247"/>
      <c r="X135" s="247"/>
      <c r="Y135" s="362" t="s">
        <v>348</v>
      </c>
      <c r="Z135" s="363"/>
      <c r="AA135" s="363"/>
      <c r="AB135" s="363"/>
      <c r="AC135" s="152" t="s">
        <v>333</v>
      </c>
      <c r="AD135" s="152"/>
      <c r="AE135" s="152"/>
      <c r="AF135" s="152"/>
      <c r="AG135" s="152"/>
      <c r="AH135" s="362" t="s">
        <v>258</v>
      </c>
      <c r="AI135" s="360"/>
      <c r="AJ135" s="360"/>
      <c r="AK135" s="360"/>
      <c r="AL135" s="360" t="s">
        <v>21</v>
      </c>
      <c r="AM135" s="360"/>
      <c r="AN135" s="360"/>
      <c r="AO135" s="364"/>
      <c r="AP135" s="365" t="s">
        <v>297</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296</v>
      </c>
      <c r="K168" s="361"/>
      <c r="L168" s="361"/>
      <c r="M168" s="361"/>
      <c r="N168" s="361"/>
      <c r="O168" s="361"/>
      <c r="P168" s="247" t="s">
        <v>27</v>
      </c>
      <c r="Q168" s="247"/>
      <c r="R168" s="247"/>
      <c r="S168" s="247"/>
      <c r="T168" s="247"/>
      <c r="U168" s="247"/>
      <c r="V168" s="247"/>
      <c r="W168" s="247"/>
      <c r="X168" s="247"/>
      <c r="Y168" s="362" t="s">
        <v>348</v>
      </c>
      <c r="Z168" s="363"/>
      <c r="AA168" s="363"/>
      <c r="AB168" s="363"/>
      <c r="AC168" s="152" t="s">
        <v>333</v>
      </c>
      <c r="AD168" s="152"/>
      <c r="AE168" s="152"/>
      <c r="AF168" s="152"/>
      <c r="AG168" s="152"/>
      <c r="AH168" s="362" t="s">
        <v>258</v>
      </c>
      <c r="AI168" s="360"/>
      <c r="AJ168" s="360"/>
      <c r="AK168" s="360"/>
      <c r="AL168" s="360" t="s">
        <v>21</v>
      </c>
      <c r="AM168" s="360"/>
      <c r="AN168" s="360"/>
      <c r="AO168" s="364"/>
      <c r="AP168" s="365" t="s">
        <v>297</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296</v>
      </c>
      <c r="K201" s="361"/>
      <c r="L201" s="361"/>
      <c r="M201" s="361"/>
      <c r="N201" s="361"/>
      <c r="O201" s="361"/>
      <c r="P201" s="247" t="s">
        <v>27</v>
      </c>
      <c r="Q201" s="247"/>
      <c r="R201" s="247"/>
      <c r="S201" s="247"/>
      <c r="T201" s="247"/>
      <c r="U201" s="247"/>
      <c r="V201" s="247"/>
      <c r="W201" s="247"/>
      <c r="X201" s="247"/>
      <c r="Y201" s="362" t="s">
        <v>348</v>
      </c>
      <c r="Z201" s="363"/>
      <c r="AA201" s="363"/>
      <c r="AB201" s="363"/>
      <c r="AC201" s="152" t="s">
        <v>333</v>
      </c>
      <c r="AD201" s="152"/>
      <c r="AE201" s="152"/>
      <c r="AF201" s="152"/>
      <c r="AG201" s="152"/>
      <c r="AH201" s="362" t="s">
        <v>258</v>
      </c>
      <c r="AI201" s="360"/>
      <c r="AJ201" s="360"/>
      <c r="AK201" s="360"/>
      <c r="AL201" s="360" t="s">
        <v>21</v>
      </c>
      <c r="AM201" s="360"/>
      <c r="AN201" s="360"/>
      <c r="AO201" s="364"/>
      <c r="AP201" s="365" t="s">
        <v>297</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296</v>
      </c>
      <c r="K234" s="361"/>
      <c r="L234" s="361"/>
      <c r="M234" s="361"/>
      <c r="N234" s="361"/>
      <c r="O234" s="361"/>
      <c r="P234" s="247" t="s">
        <v>27</v>
      </c>
      <c r="Q234" s="247"/>
      <c r="R234" s="247"/>
      <c r="S234" s="247"/>
      <c r="T234" s="247"/>
      <c r="U234" s="247"/>
      <c r="V234" s="247"/>
      <c r="W234" s="247"/>
      <c r="X234" s="247"/>
      <c r="Y234" s="362" t="s">
        <v>348</v>
      </c>
      <c r="Z234" s="363"/>
      <c r="AA234" s="363"/>
      <c r="AB234" s="363"/>
      <c r="AC234" s="152" t="s">
        <v>333</v>
      </c>
      <c r="AD234" s="152"/>
      <c r="AE234" s="152"/>
      <c r="AF234" s="152"/>
      <c r="AG234" s="152"/>
      <c r="AH234" s="362" t="s">
        <v>258</v>
      </c>
      <c r="AI234" s="360"/>
      <c r="AJ234" s="360"/>
      <c r="AK234" s="360"/>
      <c r="AL234" s="360" t="s">
        <v>21</v>
      </c>
      <c r="AM234" s="360"/>
      <c r="AN234" s="360"/>
      <c r="AO234" s="364"/>
      <c r="AP234" s="365" t="s">
        <v>297</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296</v>
      </c>
      <c r="K267" s="361"/>
      <c r="L267" s="361"/>
      <c r="M267" s="361"/>
      <c r="N267" s="361"/>
      <c r="O267" s="361"/>
      <c r="P267" s="247" t="s">
        <v>27</v>
      </c>
      <c r="Q267" s="247"/>
      <c r="R267" s="247"/>
      <c r="S267" s="247"/>
      <c r="T267" s="247"/>
      <c r="U267" s="247"/>
      <c r="V267" s="247"/>
      <c r="W267" s="247"/>
      <c r="X267" s="247"/>
      <c r="Y267" s="362" t="s">
        <v>348</v>
      </c>
      <c r="Z267" s="363"/>
      <c r="AA267" s="363"/>
      <c r="AB267" s="363"/>
      <c r="AC267" s="152" t="s">
        <v>333</v>
      </c>
      <c r="AD267" s="152"/>
      <c r="AE267" s="152"/>
      <c r="AF267" s="152"/>
      <c r="AG267" s="152"/>
      <c r="AH267" s="362" t="s">
        <v>258</v>
      </c>
      <c r="AI267" s="360"/>
      <c r="AJ267" s="360"/>
      <c r="AK267" s="360"/>
      <c r="AL267" s="360" t="s">
        <v>21</v>
      </c>
      <c r="AM267" s="360"/>
      <c r="AN267" s="360"/>
      <c r="AO267" s="364"/>
      <c r="AP267" s="365" t="s">
        <v>297</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296</v>
      </c>
      <c r="K300" s="361"/>
      <c r="L300" s="361"/>
      <c r="M300" s="361"/>
      <c r="N300" s="361"/>
      <c r="O300" s="361"/>
      <c r="P300" s="247" t="s">
        <v>27</v>
      </c>
      <c r="Q300" s="247"/>
      <c r="R300" s="247"/>
      <c r="S300" s="247"/>
      <c r="T300" s="247"/>
      <c r="U300" s="247"/>
      <c r="V300" s="247"/>
      <c r="W300" s="247"/>
      <c r="X300" s="247"/>
      <c r="Y300" s="362" t="s">
        <v>348</v>
      </c>
      <c r="Z300" s="363"/>
      <c r="AA300" s="363"/>
      <c r="AB300" s="363"/>
      <c r="AC300" s="152" t="s">
        <v>333</v>
      </c>
      <c r="AD300" s="152"/>
      <c r="AE300" s="152"/>
      <c r="AF300" s="152"/>
      <c r="AG300" s="152"/>
      <c r="AH300" s="362" t="s">
        <v>258</v>
      </c>
      <c r="AI300" s="360"/>
      <c r="AJ300" s="360"/>
      <c r="AK300" s="360"/>
      <c r="AL300" s="360" t="s">
        <v>21</v>
      </c>
      <c r="AM300" s="360"/>
      <c r="AN300" s="360"/>
      <c r="AO300" s="364"/>
      <c r="AP300" s="365" t="s">
        <v>297</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296</v>
      </c>
      <c r="K333" s="361"/>
      <c r="L333" s="361"/>
      <c r="M333" s="361"/>
      <c r="N333" s="361"/>
      <c r="O333" s="361"/>
      <c r="P333" s="247" t="s">
        <v>27</v>
      </c>
      <c r="Q333" s="247"/>
      <c r="R333" s="247"/>
      <c r="S333" s="247"/>
      <c r="T333" s="247"/>
      <c r="U333" s="247"/>
      <c r="V333" s="247"/>
      <c r="W333" s="247"/>
      <c r="X333" s="247"/>
      <c r="Y333" s="362" t="s">
        <v>348</v>
      </c>
      <c r="Z333" s="363"/>
      <c r="AA333" s="363"/>
      <c r="AB333" s="363"/>
      <c r="AC333" s="152" t="s">
        <v>333</v>
      </c>
      <c r="AD333" s="152"/>
      <c r="AE333" s="152"/>
      <c r="AF333" s="152"/>
      <c r="AG333" s="152"/>
      <c r="AH333" s="362" t="s">
        <v>258</v>
      </c>
      <c r="AI333" s="360"/>
      <c r="AJ333" s="360"/>
      <c r="AK333" s="360"/>
      <c r="AL333" s="360" t="s">
        <v>21</v>
      </c>
      <c r="AM333" s="360"/>
      <c r="AN333" s="360"/>
      <c r="AO333" s="364"/>
      <c r="AP333" s="365" t="s">
        <v>297</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296</v>
      </c>
      <c r="K366" s="361"/>
      <c r="L366" s="361"/>
      <c r="M366" s="361"/>
      <c r="N366" s="361"/>
      <c r="O366" s="361"/>
      <c r="P366" s="247" t="s">
        <v>27</v>
      </c>
      <c r="Q366" s="247"/>
      <c r="R366" s="247"/>
      <c r="S366" s="247"/>
      <c r="T366" s="247"/>
      <c r="U366" s="247"/>
      <c r="V366" s="247"/>
      <c r="W366" s="247"/>
      <c r="X366" s="247"/>
      <c r="Y366" s="362" t="s">
        <v>348</v>
      </c>
      <c r="Z366" s="363"/>
      <c r="AA366" s="363"/>
      <c r="AB366" s="363"/>
      <c r="AC366" s="152" t="s">
        <v>333</v>
      </c>
      <c r="AD366" s="152"/>
      <c r="AE366" s="152"/>
      <c r="AF366" s="152"/>
      <c r="AG366" s="152"/>
      <c r="AH366" s="362" t="s">
        <v>258</v>
      </c>
      <c r="AI366" s="360"/>
      <c r="AJ366" s="360"/>
      <c r="AK366" s="360"/>
      <c r="AL366" s="360" t="s">
        <v>21</v>
      </c>
      <c r="AM366" s="360"/>
      <c r="AN366" s="360"/>
      <c r="AO366" s="364"/>
      <c r="AP366" s="365" t="s">
        <v>297</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296</v>
      </c>
      <c r="K399" s="361"/>
      <c r="L399" s="361"/>
      <c r="M399" s="361"/>
      <c r="N399" s="361"/>
      <c r="O399" s="361"/>
      <c r="P399" s="247" t="s">
        <v>27</v>
      </c>
      <c r="Q399" s="247"/>
      <c r="R399" s="247"/>
      <c r="S399" s="247"/>
      <c r="T399" s="247"/>
      <c r="U399" s="247"/>
      <c r="V399" s="247"/>
      <c r="W399" s="247"/>
      <c r="X399" s="247"/>
      <c r="Y399" s="362" t="s">
        <v>348</v>
      </c>
      <c r="Z399" s="363"/>
      <c r="AA399" s="363"/>
      <c r="AB399" s="363"/>
      <c r="AC399" s="152" t="s">
        <v>333</v>
      </c>
      <c r="AD399" s="152"/>
      <c r="AE399" s="152"/>
      <c r="AF399" s="152"/>
      <c r="AG399" s="152"/>
      <c r="AH399" s="362" t="s">
        <v>258</v>
      </c>
      <c r="AI399" s="360"/>
      <c r="AJ399" s="360"/>
      <c r="AK399" s="360"/>
      <c r="AL399" s="360" t="s">
        <v>21</v>
      </c>
      <c r="AM399" s="360"/>
      <c r="AN399" s="360"/>
      <c r="AO399" s="364"/>
      <c r="AP399" s="365" t="s">
        <v>297</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296</v>
      </c>
      <c r="K432" s="361"/>
      <c r="L432" s="361"/>
      <c r="M432" s="361"/>
      <c r="N432" s="361"/>
      <c r="O432" s="361"/>
      <c r="P432" s="247" t="s">
        <v>27</v>
      </c>
      <c r="Q432" s="247"/>
      <c r="R432" s="247"/>
      <c r="S432" s="247"/>
      <c r="T432" s="247"/>
      <c r="U432" s="247"/>
      <c r="V432" s="247"/>
      <c r="W432" s="247"/>
      <c r="X432" s="247"/>
      <c r="Y432" s="362" t="s">
        <v>348</v>
      </c>
      <c r="Z432" s="363"/>
      <c r="AA432" s="363"/>
      <c r="AB432" s="363"/>
      <c r="AC432" s="152" t="s">
        <v>333</v>
      </c>
      <c r="AD432" s="152"/>
      <c r="AE432" s="152"/>
      <c r="AF432" s="152"/>
      <c r="AG432" s="152"/>
      <c r="AH432" s="362" t="s">
        <v>258</v>
      </c>
      <c r="AI432" s="360"/>
      <c r="AJ432" s="360"/>
      <c r="AK432" s="360"/>
      <c r="AL432" s="360" t="s">
        <v>21</v>
      </c>
      <c r="AM432" s="360"/>
      <c r="AN432" s="360"/>
      <c r="AO432" s="364"/>
      <c r="AP432" s="365" t="s">
        <v>297</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296</v>
      </c>
      <c r="K465" s="361"/>
      <c r="L465" s="361"/>
      <c r="M465" s="361"/>
      <c r="N465" s="361"/>
      <c r="O465" s="361"/>
      <c r="P465" s="247" t="s">
        <v>27</v>
      </c>
      <c r="Q465" s="247"/>
      <c r="R465" s="247"/>
      <c r="S465" s="247"/>
      <c r="T465" s="247"/>
      <c r="U465" s="247"/>
      <c r="V465" s="247"/>
      <c r="W465" s="247"/>
      <c r="X465" s="247"/>
      <c r="Y465" s="362" t="s">
        <v>348</v>
      </c>
      <c r="Z465" s="363"/>
      <c r="AA465" s="363"/>
      <c r="AB465" s="363"/>
      <c r="AC465" s="152" t="s">
        <v>333</v>
      </c>
      <c r="AD465" s="152"/>
      <c r="AE465" s="152"/>
      <c r="AF465" s="152"/>
      <c r="AG465" s="152"/>
      <c r="AH465" s="362" t="s">
        <v>258</v>
      </c>
      <c r="AI465" s="360"/>
      <c r="AJ465" s="360"/>
      <c r="AK465" s="360"/>
      <c r="AL465" s="360" t="s">
        <v>21</v>
      </c>
      <c r="AM465" s="360"/>
      <c r="AN465" s="360"/>
      <c r="AO465" s="364"/>
      <c r="AP465" s="365" t="s">
        <v>297</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296</v>
      </c>
      <c r="K498" s="361"/>
      <c r="L498" s="361"/>
      <c r="M498" s="361"/>
      <c r="N498" s="361"/>
      <c r="O498" s="361"/>
      <c r="P498" s="247" t="s">
        <v>27</v>
      </c>
      <c r="Q498" s="247"/>
      <c r="R498" s="247"/>
      <c r="S498" s="247"/>
      <c r="T498" s="247"/>
      <c r="U498" s="247"/>
      <c r="V498" s="247"/>
      <c r="W498" s="247"/>
      <c r="X498" s="247"/>
      <c r="Y498" s="362" t="s">
        <v>348</v>
      </c>
      <c r="Z498" s="363"/>
      <c r="AA498" s="363"/>
      <c r="AB498" s="363"/>
      <c r="AC498" s="152" t="s">
        <v>333</v>
      </c>
      <c r="AD498" s="152"/>
      <c r="AE498" s="152"/>
      <c r="AF498" s="152"/>
      <c r="AG498" s="152"/>
      <c r="AH498" s="362" t="s">
        <v>258</v>
      </c>
      <c r="AI498" s="360"/>
      <c r="AJ498" s="360"/>
      <c r="AK498" s="360"/>
      <c r="AL498" s="360" t="s">
        <v>21</v>
      </c>
      <c r="AM498" s="360"/>
      <c r="AN498" s="360"/>
      <c r="AO498" s="364"/>
      <c r="AP498" s="365" t="s">
        <v>297</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296</v>
      </c>
      <c r="K531" s="361"/>
      <c r="L531" s="361"/>
      <c r="M531" s="361"/>
      <c r="N531" s="361"/>
      <c r="O531" s="361"/>
      <c r="P531" s="247" t="s">
        <v>27</v>
      </c>
      <c r="Q531" s="247"/>
      <c r="R531" s="247"/>
      <c r="S531" s="247"/>
      <c r="T531" s="247"/>
      <c r="U531" s="247"/>
      <c r="V531" s="247"/>
      <c r="W531" s="247"/>
      <c r="X531" s="247"/>
      <c r="Y531" s="362" t="s">
        <v>348</v>
      </c>
      <c r="Z531" s="363"/>
      <c r="AA531" s="363"/>
      <c r="AB531" s="363"/>
      <c r="AC531" s="152" t="s">
        <v>333</v>
      </c>
      <c r="AD531" s="152"/>
      <c r="AE531" s="152"/>
      <c r="AF531" s="152"/>
      <c r="AG531" s="152"/>
      <c r="AH531" s="362" t="s">
        <v>258</v>
      </c>
      <c r="AI531" s="360"/>
      <c r="AJ531" s="360"/>
      <c r="AK531" s="360"/>
      <c r="AL531" s="360" t="s">
        <v>21</v>
      </c>
      <c r="AM531" s="360"/>
      <c r="AN531" s="360"/>
      <c r="AO531" s="364"/>
      <c r="AP531" s="365" t="s">
        <v>297</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296</v>
      </c>
      <c r="K564" s="361"/>
      <c r="L564" s="361"/>
      <c r="M564" s="361"/>
      <c r="N564" s="361"/>
      <c r="O564" s="361"/>
      <c r="P564" s="247" t="s">
        <v>27</v>
      </c>
      <c r="Q564" s="247"/>
      <c r="R564" s="247"/>
      <c r="S564" s="247"/>
      <c r="T564" s="247"/>
      <c r="U564" s="247"/>
      <c r="V564" s="247"/>
      <c r="W564" s="247"/>
      <c r="X564" s="247"/>
      <c r="Y564" s="362" t="s">
        <v>348</v>
      </c>
      <c r="Z564" s="363"/>
      <c r="AA564" s="363"/>
      <c r="AB564" s="363"/>
      <c r="AC564" s="152" t="s">
        <v>333</v>
      </c>
      <c r="AD564" s="152"/>
      <c r="AE564" s="152"/>
      <c r="AF564" s="152"/>
      <c r="AG564" s="152"/>
      <c r="AH564" s="362" t="s">
        <v>258</v>
      </c>
      <c r="AI564" s="360"/>
      <c r="AJ564" s="360"/>
      <c r="AK564" s="360"/>
      <c r="AL564" s="360" t="s">
        <v>21</v>
      </c>
      <c r="AM564" s="360"/>
      <c r="AN564" s="360"/>
      <c r="AO564" s="364"/>
      <c r="AP564" s="365" t="s">
        <v>297</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296</v>
      </c>
      <c r="K597" s="361"/>
      <c r="L597" s="361"/>
      <c r="M597" s="361"/>
      <c r="N597" s="361"/>
      <c r="O597" s="361"/>
      <c r="P597" s="247" t="s">
        <v>27</v>
      </c>
      <c r="Q597" s="247"/>
      <c r="R597" s="247"/>
      <c r="S597" s="247"/>
      <c r="T597" s="247"/>
      <c r="U597" s="247"/>
      <c r="V597" s="247"/>
      <c r="W597" s="247"/>
      <c r="X597" s="247"/>
      <c r="Y597" s="362" t="s">
        <v>348</v>
      </c>
      <c r="Z597" s="363"/>
      <c r="AA597" s="363"/>
      <c r="AB597" s="363"/>
      <c r="AC597" s="152" t="s">
        <v>333</v>
      </c>
      <c r="AD597" s="152"/>
      <c r="AE597" s="152"/>
      <c r="AF597" s="152"/>
      <c r="AG597" s="152"/>
      <c r="AH597" s="362" t="s">
        <v>258</v>
      </c>
      <c r="AI597" s="360"/>
      <c r="AJ597" s="360"/>
      <c r="AK597" s="360"/>
      <c r="AL597" s="360" t="s">
        <v>21</v>
      </c>
      <c r="AM597" s="360"/>
      <c r="AN597" s="360"/>
      <c r="AO597" s="364"/>
      <c r="AP597" s="365" t="s">
        <v>297</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296</v>
      </c>
      <c r="K630" s="361"/>
      <c r="L630" s="361"/>
      <c r="M630" s="361"/>
      <c r="N630" s="361"/>
      <c r="O630" s="361"/>
      <c r="P630" s="247" t="s">
        <v>27</v>
      </c>
      <c r="Q630" s="247"/>
      <c r="R630" s="247"/>
      <c r="S630" s="247"/>
      <c r="T630" s="247"/>
      <c r="U630" s="247"/>
      <c r="V630" s="247"/>
      <c r="W630" s="247"/>
      <c r="X630" s="247"/>
      <c r="Y630" s="362" t="s">
        <v>348</v>
      </c>
      <c r="Z630" s="363"/>
      <c r="AA630" s="363"/>
      <c r="AB630" s="363"/>
      <c r="AC630" s="152" t="s">
        <v>333</v>
      </c>
      <c r="AD630" s="152"/>
      <c r="AE630" s="152"/>
      <c r="AF630" s="152"/>
      <c r="AG630" s="152"/>
      <c r="AH630" s="362" t="s">
        <v>258</v>
      </c>
      <c r="AI630" s="360"/>
      <c r="AJ630" s="360"/>
      <c r="AK630" s="360"/>
      <c r="AL630" s="360" t="s">
        <v>21</v>
      </c>
      <c r="AM630" s="360"/>
      <c r="AN630" s="360"/>
      <c r="AO630" s="364"/>
      <c r="AP630" s="365" t="s">
        <v>297</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296</v>
      </c>
      <c r="K663" s="361"/>
      <c r="L663" s="361"/>
      <c r="M663" s="361"/>
      <c r="N663" s="361"/>
      <c r="O663" s="361"/>
      <c r="P663" s="247" t="s">
        <v>27</v>
      </c>
      <c r="Q663" s="247"/>
      <c r="R663" s="247"/>
      <c r="S663" s="247"/>
      <c r="T663" s="247"/>
      <c r="U663" s="247"/>
      <c r="V663" s="247"/>
      <c r="W663" s="247"/>
      <c r="X663" s="247"/>
      <c r="Y663" s="362" t="s">
        <v>348</v>
      </c>
      <c r="Z663" s="363"/>
      <c r="AA663" s="363"/>
      <c r="AB663" s="363"/>
      <c r="AC663" s="152" t="s">
        <v>333</v>
      </c>
      <c r="AD663" s="152"/>
      <c r="AE663" s="152"/>
      <c r="AF663" s="152"/>
      <c r="AG663" s="152"/>
      <c r="AH663" s="362" t="s">
        <v>258</v>
      </c>
      <c r="AI663" s="360"/>
      <c r="AJ663" s="360"/>
      <c r="AK663" s="360"/>
      <c r="AL663" s="360" t="s">
        <v>21</v>
      </c>
      <c r="AM663" s="360"/>
      <c r="AN663" s="360"/>
      <c r="AO663" s="364"/>
      <c r="AP663" s="365" t="s">
        <v>297</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296</v>
      </c>
      <c r="K696" s="361"/>
      <c r="L696" s="361"/>
      <c r="M696" s="361"/>
      <c r="N696" s="361"/>
      <c r="O696" s="361"/>
      <c r="P696" s="247" t="s">
        <v>27</v>
      </c>
      <c r="Q696" s="247"/>
      <c r="R696" s="247"/>
      <c r="S696" s="247"/>
      <c r="T696" s="247"/>
      <c r="U696" s="247"/>
      <c r="V696" s="247"/>
      <c r="W696" s="247"/>
      <c r="X696" s="247"/>
      <c r="Y696" s="362" t="s">
        <v>348</v>
      </c>
      <c r="Z696" s="363"/>
      <c r="AA696" s="363"/>
      <c r="AB696" s="363"/>
      <c r="AC696" s="152" t="s">
        <v>333</v>
      </c>
      <c r="AD696" s="152"/>
      <c r="AE696" s="152"/>
      <c r="AF696" s="152"/>
      <c r="AG696" s="152"/>
      <c r="AH696" s="362" t="s">
        <v>258</v>
      </c>
      <c r="AI696" s="360"/>
      <c r="AJ696" s="360"/>
      <c r="AK696" s="360"/>
      <c r="AL696" s="360" t="s">
        <v>21</v>
      </c>
      <c r="AM696" s="360"/>
      <c r="AN696" s="360"/>
      <c r="AO696" s="364"/>
      <c r="AP696" s="365" t="s">
        <v>297</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296</v>
      </c>
      <c r="K729" s="361"/>
      <c r="L729" s="361"/>
      <c r="M729" s="361"/>
      <c r="N729" s="361"/>
      <c r="O729" s="361"/>
      <c r="P729" s="247" t="s">
        <v>27</v>
      </c>
      <c r="Q729" s="247"/>
      <c r="R729" s="247"/>
      <c r="S729" s="247"/>
      <c r="T729" s="247"/>
      <c r="U729" s="247"/>
      <c r="V729" s="247"/>
      <c r="W729" s="247"/>
      <c r="X729" s="247"/>
      <c r="Y729" s="362" t="s">
        <v>348</v>
      </c>
      <c r="Z729" s="363"/>
      <c r="AA729" s="363"/>
      <c r="AB729" s="363"/>
      <c r="AC729" s="152" t="s">
        <v>333</v>
      </c>
      <c r="AD729" s="152"/>
      <c r="AE729" s="152"/>
      <c r="AF729" s="152"/>
      <c r="AG729" s="152"/>
      <c r="AH729" s="362" t="s">
        <v>258</v>
      </c>
      <c r="AI729" s="360"/>
      <c r="AJ729" s="360"/>
      <c r="AK729" s="360"/>
      <c r="AL729" s="360" t="s">
        <v>21</v>
      </c>
      <c r="AM729" s="360"/>
      <c r="AN729" s="360"/>
      <c r="AO729" s="364"/>
      <c r="AP729" s="365" t="s">
        <v>297</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296</v>
      </c>
      <c r="K762" s="361"/>
      <c r="L762" s="361"/>
      <c r="M762" s="361"/>
      <c r="N762" s="361"/>
      <c r="O762" s="361"/>
      <c r="P762" s="247" t="s">
        <v>27</v>
      </c>
      <c r="Q762" s="247"/>
      <c r="R762" s="247"/>
      <c r="S762" s="247"/>
      <c r="T762" s="247"/>
      <c r="U762" s="247"/>
      <c r="V762" s="247"/>
      <c r="W762" s="247"/>
      <c r="X762" s="247"/>
      <c r="Y762" s="362" t="s">
        <v>348</v>
      </c>
      <c r="Z762" s="363"/>
      <c r="AA762" s="363"/>
      <c r="AB762" s="363"/>
      <c r="AC762" s="152" t="s">
        <v>333</v>
      </c>
      <c r="AD762" s="152"/>
      <c r="AE762" s="152"/>
      <c r="AF762" s="152"/>
      <c r="AG762" s="152"/>
      <c r="AH762" s="362" t="s">
        <v>258</v>
      </c>
      <c r="AI762" s="360"/>
      <c r="AJ762" s="360"/>
      <c r="AK762" s="360"/>
      <c r="AL762" s="360" t="s">
        <v>21</v>
      </c>
      <c r="AM762" s="360"/>
      <c r="AN762" s="360"/>
      <c r="AO762" s="364"/>
      <c r="AP762" s="365" t="s">
        <v>297</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296</v>
      </c>
      <c r="K795" s="361"/>
      <c r="L795" s="361"/>
      <c r="M795" s="361"/>
      <c r="N795" s="361"/>
      <c r="O795" s="361"/>
      <c r="P795" s="247" t="s">
        <v>27</v>
      </c>
      <c r="Q795" s="247"/>
      <c r="R795" s="247"/>
      <c r="S795" s="247"/>
      <c r="T795" s="247"/>
      <c r="U795" s="247"/>
      <c r="V795" s="247"/>
      <c r="W795" s="247"/>
      <c r="X795" s="247"/>
      <c r="Y795" s="362" t="s">
        <v>348</v>
      </c>
      <c r="Z795" s="363"/>
      <c r="AA795" s="363"/>
      <c r="AB795" s="363"/>
      <c r="AC795" s="152" t="s">
        <v>333</v>
      </c>
      <c r="AD795" s="152"/>
      <c r="AE795" s="152"/>
      <c r="AF795" s="152"/>
      <c r="AG795" s="152"/>
      <c r="AH795" s="362" t="s">
        <v>258</v>
      </c>
      <c r="AI795" s="360"/>
      <c r="AJ795" s="360"/>
      <c r="AK795" s="360"/>
      <c r="AL795" s="360" t="s">
        <v>21</v>
      </c>
      <c r="AM795" s="360"/>
      <c r="AN795" s="360"/>
      <c r="AO795" s="364"/>
      <c r="AP795" s="365" t="s">
        <v>297</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296</v>
      </c>
      <c r="K828" s="361"/>
      <c r="L828" s="361"/>
      <c r="M828" s="361"/>
      <c r="N828" s="361"/>
      <c r="O828" s="361"/>
      <c r="P828" s="247" t="s">
        <v>27</v>
      </c>
      <c r="Q828" s="247"/>
      <c r="R828" s="247"/>
      <c r="S828" s="247"/>
      <c r="T828" s="247"/>
      <c r="U828" s="247"/>
      <c r="V828" s="247"/>
      <c r="W828" s="247"/>
      <c r="X828" s="247"/>
      <c r="Y828" s="362" t="s">
        <v>348</v>
      </c>
      <c r="Z828" s="363"/>
      <c r="AA828" s="363"/>
      <c r="AB828" s="363"/>
      <c r="AC828" s="152" t="s">
        <v>333</v>
      </c>
      <c r="AD828" s="152"/>
      <c r="AE828" s="152"/>
      <c r="AF828" s="152"/>
      <c r="AG828" s="152"/>
      <c r="AH828" s="362" t="s">
        <v>258</v>
      </c>
      <c r="AI828" s="360"/>
      <c r="AJ828" s="360"/>
      <c r="AK828" s="360"/>
      <c r="AL828" s="360" t="s">
        <v>21</v>
      </c>
      <c r="AM828" s="360"/>
      <c r="AN828" s="360"/>
      <c r="AO828" s="364"/>
      <c r="AP828" s="365" t="s">
        <v>297</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296</v>
      </c>
      <c r="K861" s="361"/>
      <c r="L861" s="361"/>
      <c r="M861" s="361"/>
      <c r="N861" s="361"/>
      <c r="O861" s="361"/>
      <c r="P861" s="247" t="s">
        <v>27</v>
      </c>
      <c r="Q861" s="247"/>
      <c r="R861" s="247"/>
      <c r="S861" s="247"/>
      <c r="T861" s="247"/>
      <c r="U861" s="247"/>
      <c r="V861" s="247"/>
      <c r="W861" s="247"/>
      <c r="X861" s="247"/>
      <c r="Y861" s="362" t="s">
        <v>348</v>
      </c>
      <c r="Z861" s="363"/>
      <c r="AA861" s="363"/>
      <c r="AB861" s="363"/>
      <c r="AC861" s="152" t="s">
        <v>333</v>
      </c>
      <c r="AD861" s="152"/>
      <c r="AE861" s="152"/>
      <c r="AF861" s="152"/>
      <c r="AG861" s="152"/>
      <c r="AH861" s="362" t="s">
        <v>258</v>
      </c>
      <c r="AI861" s="360"/>
      <c r="AJ861" s="360"/>
      <c r="AK861" s="360"/>
      <c r="AL861" s="360" t="s">
        <v>21</v>
      </c>
      <c r="AM861" s="360"/>
      <c r="AN861" s="360"/>
      <c r="AO861" s="364"/>
      <c r="AP861" s="365" t="s">
        <v>297</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296</v>
      </c>
      <c r="K894" s="361"/>
      <c r="L894" s="361"/>
      <c r="M894" s="361"/>
      <c r="N894" s="361"/>
      <c r="O894" s="361"/>
      <c r="P894" s="247" t="s">
        <v>27</v>
      </c>
      <c r="Q894" s="247"/>
      <c r="R894" s="247"/>
      <c r="S894" s="247"/>
      <c r="T894" s="247"/>
      <c r="U894" s="247"/>
      <c r="V894" s="247"/>
      <c r="W894" s="247"/>
      <c r="X894" s="247"/>
      <c r="Y894" s="362" t="s">
        <v>348</v>
      </c>
      <c r="Z894" s="363"/>
      <c r="AA894" s="363"/>
      <c r="AB894" s="363"/>
      <c r="AC894" s="152" t="s">
        <v>333</v>
      </c>
      <c r="AD894" s="152"/>
      <c r="AE894" s="152"/>
      <c r="AF894" s="152"/>
      <c r="AG894" s="152"/>
      <c r="AH894" s="362" t="s">
        <v>258</v>
      </c>
      <c r="AI894" s="360"/>
      <c r="AJ894" s="360"/>
      <c r="AK894" s="360"/>
      <c r="AL894" s="360" t="s">
        <v>21</v>
      </c>
      <c r="AM894" s="360"/>
      <c r="AN894" s="360"/>
      <c r="AO894" s="364"/>
      <c r="AP894" s="365" t="s">
        <v>297</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296</v>
      </c>
      <c r="K927" s="361"/>
      <c r="L927" s="361"/>
      <c r="M927" s="361"/>
      <c r="N927" s="361"/>
      <c r="O927" s="361"/>
      <c r="P927" s="247" t="s">
        <v>27</v>
      </c>
      <c r="Q927" s="247"/>
      <c r="R927" s="247"/>
      <c r="S927" s="247"/>
      <c r="T927" s="247"/>
      <c r="U927" s="247"/>
      <c r="V927" s="247"/>
      <c r="W927" s="247"/>
      <c r="X927" s="247"/>
      <c r="Y927" s="362" t="s">
        <v>348</v>
      </c>
      <c r="Z927" s="363"/>
      <c r="AA927" s="363"/>
      <c r="AB927" s="363"/>
      <c r="AC927" s="152" t="s">
        <v>333</v>
      </c>
      <c r="AD927" s="152"/>
      <c r="AE927" s="152"/>
      <c r="AF927" s="152"/>
      <c r="AG927" s="152"/>
      <c r="AH927" s="362" t="s">
        <v>258</v>
      </c>
      <c r="AI927" s="360"/>
      <c r="AJ927" s="360"/>
      <c r="AK927" s="360"/>
      <c r="AL927" s="360" t="s">
        <v>21</v>
      </c>
      <c r="AM927" s="360"/>
      <c r="AN927" s="360"/>
      <c r="AO927" s="364"/>
      <c r="AP927" s="365" t="s">
        <v>297</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296</v>
      </c>
      <c r="K960" s="361"/>
      <c r="L960" s="361"/>
      <c r="M960" s="361"/>
      <c r="N960" s="361"/>
      <c r="O960" s="361"/>
      <c r="P960" s="247" t="s">
        <v>27</v>
      </c>
      <c r="Q960" s="247"/>
      <c r="R960" s="247"/>
      <c r="S960" s="247"/>
      <c r="T960" s="247"/>
      <c r="U960" s="247"/>
      <c r="V960" s="247"/>
      <c r="W960" s="247"/>
      <c r="X960" s="247"/>
      <c r="Y960" s="362" t="s">
        <v>348</v>
      </c>
      <c r="Z960" s="363"/>
      <c r="AA960" s="363"/>
      <c r="AB960" s="363"/>
      <c r="AC960" s="152" t="s">
        <v>333</v>
      </c>
      <c r="AD960" s="152"/>
      <c r="AE960" s="152"/>
      <c r="AF960" s="152"/>
      <c r="AG960" s="152"/>
      <c r="AH960" s="362" t="s">
        <v>258</v>
      </c>
      <c r="AI960" s="360"/>
      <c r="AJ960" s="360"/>
      <c r="AK960" s="360"/>
      <c r="AL960" s="360" t="s">
        <v>21</v>
      </c>
      <c r="AM960" s="360"/>
      <c r="AN960" s="360"/>
      <c r="AO960" s="364"/>
      <c r="AP960" s="365" t="s">
        <v>297</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296</v>
      </c>
      <c r="K993" s="361"/>
      <c r="L993" s="361"/>
      <c r="M993" s="361"/>
      <c r="N993" s="361"/>
      <c r="O993" s="361"/>
      <c r="P993" s="247" t="s">
        <v>27</v>
      </c>
      <c r="Q993" s="247"/>
      <c r="R993" s="247"/>
      <c r="S993" s="247"/>
      <c r="T993" s="247"/>
      <c r="U993" s="247"/>
      <c r="V993" s="247"/>
      <c r="W993" s="247"/>
      <c r="X993" s="247"/>
      <c r="Y993" s="362" t="s">
        <v>348</v>
      </c>
      <c r="Z993" s="363"/>
      <c r="AA993" s="363"/>
      <c r="AB993" s="363"/>
      <c r="AC993" s="152" t="s">
        <v>333</v>
      </c>
      <c r="AD993" s="152"/>
      <c r="AE993" s="152"/>
      <c r="AF993" s="152"/>
      <c r="AG993" s="152"/>
      <c r="AH993" s="362" t="s">
        <v>258</v>
      </c>
      <c r="AI993" s="360"/>
      <c r="AJ993" s="360"/>
      <c r="AK993" s="360"/>
      <c r="AL993" s="360" t="s">
        <v>21</v>
      </c>
      <c r="AM993" s="360"/>
      <c r="AN993" s="360"/>
      <c r="AO993" s="364"/>
      <c r="AP993" s="365" t="s">
        <v>297</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296</v>
      </c>
      <c r="K1026" s="361"/>
      <c r="L1026" s="361"/>
      <c r="M1026" s="361"/>
      <c r="N1026" s="361"/>
      <c r="O1026" s="361"/>
      <c r="P1026" s="247" t="s">
        <v>27</v>
      </c>
      <c r="Q1026" s="247"/>
      <c r="R1026" s="247"/>
      <c r="S1026" s="247"/>
      <c r="T1026" s="247"/>
      <c r="U1026" s="247"/>
      <c r="V1026" s="247"/>
      <c r="W1026" s="247"/>
      <c r="X1026" s="247"/>
      <c r="Y1026" s="362" t="s">
        <v>348</v>
      </c>
      <c r="Z1026" s="363"/>
      <c r="AA1026" s="363"/>
      <c r="AB1026" s="363"/>
      <c r="AC1026" s="152" t="s">
        <v>333</v>
      </c>
      <c r="AD1026" s="152"/>
      <c r="AE1026" s="152"/>
      <c r="AF1026" s="152"/>
      <c r="AG1026" s="152"/>
      <c r="AH1026" s="362" t="s">
        <v>258</v>
      </c>
      <c r="AI1026" s="360"/>
      <c r="AJ1026" s="360"/>
      <c r="AK1026" s="360"/>
      <c r="AL1026" s="360" t="s">
        <v>21</v>
      </c>
      <c r="AM1026" s="360"/>
      <c r="AN1026" s="360"/>
      <c r="AO1026" s="364"/>
      <c r="AP1026" s="365" t="s">
        <v>297</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296</v>
      </c>
      <c r="K1059" s="361"/>
      <c r="L1059" s="361"/>
      <c r="M1059" s="361"/>
      <c r="N1059" s="361"/>
      <c r="O1059" s="361"/>
      <c r="P1059" s="247" t="s">
        <v>27</v>
      </c>
      <c r="Q1059" s="247"/>
      <c r="R1059" s="247"/>
      <c r="S1059" s="247"/>
      <c r="T1059" s="247"/>
      <c r="U1059" s="247"/>
      <c r="V1059" s="247"/>
      <c r="W1059" s="247"/>
      <c r="X1059" s="247"/>
      <c r="Y1059" s="362" t="s">
        <v>348</v>
      </c>
      <c r="Z1059" s="363"/>
      <c r="AA1059" s="363"/>
      <c r="AB1059" s="363"/>
      <c r="AC1059" s="152" t="s">
        <v>333</v>
      </c>
      <c r="AD1059" s="152"/>
      <c r="AE1059" s="152"/>
      <c r="AF1059" s="152"/>
      <c r="AG1059" s="152"/>
      <c r="AH1059" s="362" t="s">
        <v>258</v>
      </c>
      <c r="AI1059" s="360"/>
      <c r="AJ1059" s="360"/>
      <c r="AK1059" s="360"/>
      <c r="AL1059" s="360" t="s">
        <v>21</v>
      </c>
      <c r="AM1059" s="360"/>
      <c r="AN1059" s="360"/>
      <c r="AO1059" s="364"/>
      <c r="AP1059" s="365" t="s">
        <v>297</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296</v>
      </c>
      <c r="K1092" s="361"/>
      <c r="L1092" s="361"/>
      <c r="M1092" s="361"/>
      <c r="N1092" s="361"/>
      <c r="O1092" s="361"/>
      <c r="P1092" s="247" t="s">
        <v>27</v>
      </c>
      <c r="Q1092" s="247"/>
      <c r="R1092" s="247"/>
      <c r="S1092" s="247"/>
      <c r="T1092" s="247"/>
      <c r="U1092" s="247"/>
      <c r="V1092" s="247"/>
      <c r="W1092" s="247"/>
      <c r="X1092" s="247"/>
      <c r="Y1092" s="362" t="s">
        <v>348</v>
      </c>
      <c r="Z1092" s="363"/>
      <c r="AA1092" s="363"/>
      <c r="AB1092" s="363"/>
      <c r="AC1092" s="152" t="s">
        <v>333</v>
      </c>
      <c r="AD1092" s="152"/>
      <c r="AE1092" s="152"/>
      <c r="AF1092" s="152"/>
      <c r="AG1092" s="152"/>
      <c r="AH1092" s="362" t="s">
        <v>258</v>
      </c>
      <c r="AI1092" s="360"/>
      <c r="AJ1092" s="360"/>
      <c r="AK1092" s="360"/>
      <c r="AL1092" s="360" t="s">
        <v>21</v>
      </c>
      <c r="AM1092" s="360"/>
      <c r="AN1092" s="360"/>
      <c r="AO1092" s="364"/>
      <c r="AP1092" s="365" t="s">
        <v>297</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296</v>
      </c>
      <c r="K1125" s="361"/>
      <c r="L1125" s="361"/>
      <c r="M1125" s="361"/>
      <c r="N1125" s="361"/>
      <c r="O1125" s="361"/>
      <c r="P1125" s="247" t="s">
        <v>27</v>
      </c>
      <c r="Q1125" s="247"/>
      <c r="R1125" s="247"/>
      <c r="S1125" s="247"/>
      <c r="T1125" s="247"/>
      <c r="U1125" s="247"/>
      <c r="V1125" s="247"/>
      <c r="W1125" s="247"/>
      <c r="X1125" s="247"/>
      <c r="Y1125" s="362" t="s">
        <v>348</v>
      </c>
      <c r="Z1125" s="363"/>
      <c r="AA1125" s="363"/>
      <c r="AB1125" s="363"/>
      <c r="AC1125" s="152" t="s">
        <v>333</v>
      </c>
      <c r="AD1125" s="152"/>
      <c r="AE1125" s="152"/>
      <c r="AF1125" s="152"/>
      <c r="AG1125" s="152"/>
      <c r="AH1125" s="362" t="s">
        <v>258</v>
      </c>
      <c r="AI1125" s="360"/>
      <c r="AJ1125" s="360"/>
      <c r="AK1125" s="360"/>
      <c r="AL1125" s="360" t="s">
        <v>21</v>
      </c>
      <c r="AM1125" s="360"/>
      <c r="AN1125" s="360"/>
      <c r="AO1125" s="364"/>
      <c r="AP1125" s="365" t="s">
        <v>297</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296</v>
      </c>
      <c r="K1158" s="361"/>
      <c r="L1158" s="361"/>
      <c r="M1158" s="361"/>
      <c r="N1158" s="361"/>
      <c r="O1158" s="361"/>
      <c r="P1158" s="247" t="s">
        <v>27</v>
      </c>
      <c r="Q1158" s="247"/>
      <c r="R1158" s="247"/>
      <c r="S1158" s="247"/>
      <c r="T1158" s="247"/>
      <c r="U1158" s="247"/>
      <c r="V1158" s="247"/>
      <c r="W1158" s="247"/>
      <c r="X1158" s="247"/>
      <c r="Y1158" s="362" t="s">
        <v>348</v>
      </c>
      <c r="Z1158" s="363"/>
      <c r="AA1158" s="363"/>
      <c r="AB1158" s="363"/>
      <c r="AC1158" s="152" t="s">
        <v>333</v>
      </c>
      <c r="AD1158" s="152"/>
      <c r="AE1158" s="152"/>
      <c r="AF1158" s="152"/>
      <c r="AG1158" s="152"/>
      <c r="AH1158" s="362" t="s">
        <v>258</v>
      </c>
      <c r="AI1158" s="360"/>
      <c r="AJ1158" s="360"/>
      <c r="AK1158" s="360"/>
      <c r="AL1158" s="360" t="s">
        <v>21</v>
      </c>
      <c r="AM1158" s="360"/>
      <c r="AN1158" s="360"/>
      <c r="AO1158" s="364"/>
      <c r="AP1158" s="365" t="s">
        <v>297</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296</v>
      </c>
      <c r="K1191" s="361"/>
      <c r="L1191" s="361"/>
      <c r="M1191" s="361"/>
      <c r="N1191" s="361"/>
      <c r="O1191" s="361"/>
      <c r="P1191" s="247" t="s">
        <v>27</v>
      </c>
      <c r="Q1191" s="247"/>
      <c r="R1191" s="247"/>
      <c r="S1191" s="247"/>
      <c r="T1191" s="247"/>
      <c r="U1191" s="247"/>
      <c r="V1191" s="247"/>
      <c r="W1191" s="247"/>
      <c r="X1191" s="247"/>
      <c r="Y1191" s="362" t="s">
        <v>348</v>
      </c>
      <c r="Z1191" s="363"/>
      <c r="AA1191" s="363"/>
      <c r="AB1191" s="363"/>
      <c r="AC1191" s="152" t="s">
        <v>333</v>
      </c>
      <c r="AD1191" s="152"/>
      <c r="AE1191" s="152"/>
      <c r="AF1191" s="152"/>
      <c r="AG1191" s="152"/>
      <c r="AH1191" s="362" t="s">
        <v>258</v>
      </c>
      <c r="AI1191" s="360"/>
      <c r="AJ1191" s="360"/>
      <c r="AK1191" s="360"/>
      <c r="AL1191" s="360" t="s">
        <v>21</v>
      </c>
      <c r="AM1191" s="360"/>
      <c r="AN1191" s="360"/>
      <c r="AO1191" s="364"/>
      <c r="AP1191" s="365" t="s">
        <v>297</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296</v>
      </c>
      <c r="K1224" s="361"/>
      <c r="L1224" s="361"/>
      <c r="M1224" s="361"/>
      <c r="N1224" s="361"/>
      <c r="O1224" s="361"/>
      <c r="P1224" s="247" t="s">
        <v>27</v>
      </c>
      <c r="Q1224" s="247"/>
      <c r="R1224" s="247"/>
      <c r="S1224" s="247"/>
      <c r="T1224" s="247"/>
      <c r="U1224" s="247"/>
      <c r="V1224" s="247"/>
      <c r="W1224" s="247"/>
      <c r="X1224" s="247"/>
      <c r="Y1224" s="362" t="s">
        <v>348</v>
      </c>
      <c r="Z1224" s="363"/>
      <c r="AA1224" s="363"/>
      <c r="AB1224" s="363"/>
      <c r="AC1224" s="152" t="s">
        <v>333</v>
      </c>
      <c r="AD1224" s="152"/>
      <c r="AE1224" s="152"/>
      <c r="AF1224" s="152"/>
      <c r="AG1224" s="152"/>
      <c r="AH1224" s="362" t="s">
        <v>258</v>
      </c>
      <c r="AI1224" s="360"/>
      <c r="AJ1224" s="360"/>
      <c r="AK1224" s="360"/>
      <c r="AL1224" s="360" t="s">
        <v>21</v>
      </c>
      <c r="AM1224" s="360"/>
      <c r="AN1224" s="360"/>
      <c r="AO1224" s="364"/>
      <c r="AP1224" s="365" t="s">
        <v>297</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296</v>
      </c>
      <c r="K1257" s="361"/>
      <c r="L1257" s="361"/>
      <c r="M1257" s="361"/>
      <c r="N1257" s="361"/>
      <c r="O1257" s="361"/>
      <c r="P1257" s="247" t="s">
        <v>27</v>
      </c>
      <c r="Q1257" s="247"/>
      <c r="R1257" s="247"/>
      <c r="S1257" s="247"/>
      <c r="T1257" s="247"/>
      <c r="U1257" s="247"/>
      <c r="V1257" s="247"/>
      <c r="W1257" s="247"/>
      <c r="X1257" s="247"/>
      <c r="Y1257" s="362" t="s">
        <v>348</v>
      </c>
      <c r="Z1257" s="363"/>
      <c r="AA1257" s="363"/>
      <c r="AB1257" s="363"/>
      <c r="AC1257" s="152" t="s">
        <v>333</v>
      </c>
      <c r="AD1257" s="152"/>
      <c r="AE1257" s="152"/>
      <c r="AF1257" s="152"/>
      <c r="AG1257" s="152"/>
      <c r="AH1257" s="362" t="s">
        <v>258</v>
      </c>
      <c r="AI1257" s="360"/>
      <c r="AJ1257" s="360"/>
      <c r="AK1257" s="360"/>
      <c r="AL1257" s="360" t="s">
        <v>21</v>
      </c>
      <c r="AM1257" s="360"/>
      <c r="AN1257" s="360"/>
      <c r="AO1257" s="364"/>
      <c r="AP1257" s="365" t="s">
        <v>297</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296</v>
      </c>
      <c r="K1290" s="361"/>
      <c r="L1290" s="361"/>
      <c r="M1290" s="361"/>
      <c r="N1290" s="361"/>
      <c r="O1290" s="361"/>
      <c r="P1290" s="247" t="s">
        <v>27</v>
      </c>
      <c r="Q1290" s="247"/>
      <c r="R1290" s="247"/>
      <c r="S1290" s="247"/>
      <c r="T1290" s="247"/>
      <c r="U1290" s="247"/>
      <c r="V1290" s="247"/>
      <c r="W1290" s="247"/>
      <c r="X1290" s="247"/>
      <c r="Y1290" s="362" t="s">
        <v>348</v>
      </c>
      <c r="Z1290" s="363"/>
      <c r="AA1290" s="363"/>
      <c r="AB1290" s="363"/>
      <c r="AC1290" s="152" t="s">
        <v>333</v>
      </c>
      <c r="AD1290" s="152"/>
      <c r="AE1290" s="152"/>
      <c r="AF1290" s="152"/>
      <c r="AG1290" s="152"/>
      <c r="AH1290" s="362" t="s">
        <v>258</v>
      </c>
      <c r="AI1290" s="360"/>
      <c r="AJ1290" s="360"/>
      <c r="AK1290" s="360"/>
      <c r="AL1290" s="360" t="s">
        <v>21</v>
      </c>
      <c r="AM1290" s="360"/>
      <c r="AN1290" s="360"/>
      <c r="AO1290" s="364"/>
      <c r="AP1290" s="365" t="s">
        <v>297</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草野 幸子(kusano-sachiko)</dc:creator>
  <cp:lastModifiedBy>厚生労働省ネットワークシステム</cp:lastModifiedBy>
  <cp:lastPrinted>2021-06-01T08:59:51Z</cp:lastPrinted>
  <dcterms:created xsi:type="dcterms:W3CDTF">2012-03-13T00:50:25Z</dcterms:created>
  <dcterms:modified xsi:type="dcterms:W3CDTF">2021-08-12T04:44:01Z</dcterms:modified>
</cp:coreProperties>
</file>