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18〆【作業依頼】①行政事業レビューシート（最終公表版）、②概算要求反映状況調（事業単位整理表）\0819提出\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34" i="3" l="1"/>
  <c r="AM135" i="3"/>
  <c r="AM134" i="3"/>
  <c r="AM116"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<sst xmlns="http://schemas.openxmlformats.org/spreadsheetml/2006/main" count="3134" uniqueCount="787">
  <si>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</si>
  <si>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</si>
  <si>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</si>
  <si>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</si>
  <si>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</si>
  <si>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</si>
  <si>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</si>
  <si>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</si>
  <si>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</si>
  <si>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</si>
  <si>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</si>
  <si>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</si>
  <si>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</si>
  <si>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</si>
  <si>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</si>
  <si>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</si>
  <si>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</si>
  <si>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</si>
  <si>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</si>
  <si>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</si>
  <si>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</si>
  <si>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</si>
  <si>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</si>
  <si>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</si>
  <si>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</si>
  <si>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</si>
  <si>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</si>
  <si>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</si>
  <si>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</si>
  <si>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</si>
  <si>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</si>
  <si>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</si>
  <si>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</si>
  <si>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</si>
  <si>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</si>
  <si>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</si>
  <si>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</si>
  <si>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</si>
  <si>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</si>
  <si>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</si>
  <si>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</si>
  <si>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</si>
  <si>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</si>
  <si>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</si>
  <si>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</si>
  <si>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</si>
  <si>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</si>
  <si>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</si>
  <si>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</si>
  <si>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</si>
  <si>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</si>
  <si>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</si>
  <si>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</si>
  <si>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</si>
  <si>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</si>
  <si>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</si>
  <si>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</si>
  <si>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</si>
  <si>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</si>
  <si>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</si>
  <si>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</si>
  <si>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</si>
  <si>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</si>
  <si>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</si>
  <si>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</si>
  <si>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</si>
  <si>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</si>
  <si>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</si>
  <si>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</si>
  <si>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</si>
  <si>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</si>
  <si>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</si>
  <si>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</si>
  <si>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</si>
  <si>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</si>
  <si>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</si>
  <si>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</si>
  <si>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</si>
  <si>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</si>
  <si>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</si>
  <si>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</si>
  <si>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</si>
  <si>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</si>
  <si>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</si>
  <si>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</si>
  <si>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</si>
  <si>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</si>
  <si>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</si>
  <si>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</si>
  <si>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</si>
  <si>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</si>
  <si>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</si>
  <si>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</si>
  <si>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</si>
  <si>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</si>
  <si>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</si>
  <si>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</si>
  <si>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</si>
  <si>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</si>
  <si>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</si>
  <si>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</si>
  <si>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</si>
  <si>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</si>
  <si>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</si>
  <si>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</si>
  <si>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</si>
  <si>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</si>
  <si>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</si>
  <si>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</si>
  <si>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</si>
  <si>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</si>
  <si>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</si>
  <si>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</si>
  <si>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</si>
  <si>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</si>
  <si>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</si>
  <si>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</si>
  <si>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</si>
  <si>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</si>
  <si>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</si>
  <si>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</si>
  <si>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</si>
  <si>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</si>
  <si>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</si>
  <si>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</si>
  <si>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</si>
  <si>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</si>
  <si>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</si>
  <si>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</si>
  <si>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</si>
  <si>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</si>
  <si>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</si>
  <si>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</si>
  <si>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</si>
  <si>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</si>
  <si>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</si>
  <si>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</si>
  <si>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</si>
  <si>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</si>
  <si>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</si>
  <si>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</si>
  <si>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</si>
  <si>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</si>
  <si>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</si>
  <si>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</si>
  <si>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</si>
  <si>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</si>
  <si>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</si>
  <si>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</si>
  <si>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</si>
  <si>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</si>
  <si>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</si>
  <si>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</si>
  <si>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</si>
  <si>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</si>
  <si>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</si>
  <si>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</si>
  <si>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</si>
  <si>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</si>
  <si>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</si>
  <si>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</si>
  <si>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</si>
  <si>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</si>
  <si>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</si>
  <si>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</si>
  <si>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</si>
  <si>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</si>
  <si>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</si>
  <si>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</si>
  <si>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</si>
  <si>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</si>
  <si>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</si>
  <si>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</si>
  <si>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</si>
  <si>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</si>
  <si>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</si>
  <si>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</si>
  <si>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</si>
  <si>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</si>
  <si>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</si>
  <si>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</si>
  <si>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</si>
  <si>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</si>
  <si>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</si>
  <si>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</si>
  <si>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</si>
  <si>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</si>
  <si>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</si>
  <si>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</si>
  <si>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</si>
  <si>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</si>
  <si>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</si>
  <si>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</si>
  <si>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</si>
  <si>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</si>
  <si>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</si>
  <si>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</si>
  <si>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</si>
  <si>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</si>
  <si>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</si>
  <si>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</si>
  <si>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</si>
  <si>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</si>
  <si>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</si>
  <si>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</si>
  <si>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</si>
  <si>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</si>
  <si>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</si>
  <si>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</si>
  <si>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</si>
  <si>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</si>
  <si>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</si>
  <si>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</si>
  <si>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</si>
  <si>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</si>
  <si>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</si>
  <si>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</si>
  <si>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</si>
  <si>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</si>
  <si>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</si>
  <si>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</si>
  <si>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</si>
  <si>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</si>
  <si>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</si>
  <si>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</si>
  <si>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</si>
  <si>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</si>
  <si>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</si>
  <si>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</si>
  <si>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</si>
  <si>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</si>
  <si>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</si>
  <si>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</si>
  <si>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</si>
  <si>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</si>
  <si>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</si>
  <si>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</si>
  <si>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</si>
  <si>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</si>
  <si>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</si>
  <si>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</si>
  <si>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</si>
  <si>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</si>
  <si>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</si>
  <si>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</si>
  <si>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</si>
  <si>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</si>
  <si>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</si>
  <si>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</si>
  <si>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</si>
  <si>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</si>
  <si>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</si>
  <si>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</si>
  <si>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</si>
  <si>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</si>
  <si>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</si>
  <si>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</si>
  <si>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</si>
  <si>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</si>
  <si>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</si>
  <si>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</si>
  <si>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</si>
  <si>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</si>
  <si>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</si>
  <si>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</si>
  <si>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</si>
  <si>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</si>
  <si>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</si>
  <si>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</si>
  <si>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</si>
  <si>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</si>
  <si>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</si>
  <si>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</si>
  <si>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</si>
  <si>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</si>
  <si>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</si>
  <si>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</si>
  <si>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</si>
  <si>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</si>
  <si>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</si>
  <si>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</si>
  <si>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</si>
  <si>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</si>
  <si>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</si>
  <si>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</si>
  <si>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</si>
  <si>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</si>
  <si>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</si>
  <si>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</si>
  <si>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</si>
  <si>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</si>
  <si>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</si>
  <si>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</si>
  <si>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</si>
  <si>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</si>
  <si>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</si>
  <si>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</si>
  <si>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</si>
  <si>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</si>
  <si>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</si>
  <si>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</si>
  <si>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</si>
  <si>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</si>
  <si>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</si>
  <si>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</si>
  <si>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</si>
  <si>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</si>
  <si>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</si>
  <si>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</si>
  <si>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</si>
  <si>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</si>
  <si>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</si>
  <si>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</si>
  <si>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</si>
  <si>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</si>
  <si>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</si>
  <si>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</si>
  <si>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</si>
  <si>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</si>
  <si>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</si>
  <si>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</si>
  <si>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</si>
  <si>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</si>
  <si>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</si>
  <si>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</si>
  <si>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</si>
  <si>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</si>
  <si>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</si>
  <si>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</si>
  <si>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</si>
  <si>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</si>
  <si>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</si>
  <si>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</si>
  <si>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</si>
  <si>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</si>
  <si>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</si>
  <si>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</si>
  <si>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</si>
  <si>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</si>
  <si>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</si>
  <si>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</si>
  <si>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</si>
  <si>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</si>
  <si>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</si>
  <si>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</si>
  <si>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</si>
  <si>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</si>
  <si>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</si>
  <si>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</si>
  <si>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</si>
  <si>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</si>
  <si>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</si>
  <si>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</si>
  <si>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</si>
  <si>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</si>
  <si>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</si>
  <si>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</si>
  <si>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</si>
  <si>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</si>
  <si>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</si>
  <si>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</si>
  <si>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</si>
  <si>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</si>
  <si>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</si>
  <si>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</si>
  <si>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</si>
  <si>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</si>
  <si>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</si>
  <si>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</si>
  <si>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</si>
  <si>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</si>
  <si>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</si>
  <si>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</si>
  <si>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</si>
  <si>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</si>
  <si>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</si>
  <si>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</si>
  <si>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</si>
  <si>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</si>
  <si>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</si>
  <si>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</si>
  <si>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</si>
  <si>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</si>
  <si>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</si>
  <si>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</si>
  <si>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</si>
  <si>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</si>
  <si>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</si>
  <si>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</si>
  <si>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</si>
  <si>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</si>
  <si>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</si>
  <si>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</si>
  <si>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</si>
  <si>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</si>
  <si>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</si>
  <si>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</si>
  <si>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</si>
  <si>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</si>
  <si>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</si>
  <si>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</si>
  <si>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</si>
  <si>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</si>
  <si>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</si>
  <si>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</si>
  <si>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</si>
  <si>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</si>
  <si>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</si>
  <si>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</si>
  <si>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</si>
  <si>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</si>
  <si>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</si>
  <si>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</si>
  <si>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</si>
  <si>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</si>
  <si>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</si>
  <si>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</si>
  <si>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</si>
  <si>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</si>
  <si>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</si>
  <si>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</si>
  <si>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</si>
  <si>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</si>
  <si>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</si>
  <si>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</si>
  <si>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</si>
  <si>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</si>
  <si>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</si>
  <si>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</si>
  <si>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</si>
  <si>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</si>
  <si>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</si>
  <si>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</si>
  <si>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</si>
  <si>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</si>
  <si>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</si>
  <si>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</si>
  <si>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</si>
  <si>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</si>
  <si>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</si>
  <si>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</si>
  <si>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</si>
  <si>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</si>
  <si>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</si>
  <si>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</si>
  <si>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</si>
  <si>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</si>
  <si>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</si>
  <si>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</si>
  <si>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</si>
  <si>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</si>
  <si>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</si>
  <si>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</si>
  <si>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</si>
  <si>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</si>
  <si>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</si>
  <si>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</si>
  <si>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</si>
  <si>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</si>
  <si>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</si>
  <si>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</si>
  <si>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</si>
  <si>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</si>
  <si>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</si>
  <si>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</si>
  <si>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</si>
  <si>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</si>
  <si>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</si>
  <si>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</si>
  <si>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</si>
  <si>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</si>
  <si>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</si>
  <si>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</si>
  <si>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</si>
  <si>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</si>
  <si>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</si>
  <si>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</si>
  <si>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</si>
  <si>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</si>
  <si>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</si>
  <si>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</si>
  <si>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</si>
  <si>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</si>
  <si>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</si>
  <si>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</si>
  <si>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</si>
  <si>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</si>
  <si>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</si>
  <si>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</si>
  <si>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</si>
  <si>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</si>
  <si>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</si>
  <si>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</si>
  <si>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</si>
  <si>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</si>
  <si>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</si>
  <si>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</si>
  <si>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</si>
  <si>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</si>
  <si>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</si>
  <si>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</si>
  <si>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</si>
  <si>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</si>
  <si>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</si>
  <si>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</si>
  <si>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</si>
  <si>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</si>
  <si>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</si>
  <si>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</si>
  <si>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</si>
  <si>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</si>
  <si>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</si>
  <si>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</si>
  <si>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</si>
  <si>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</si>
  <si>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</si>
  <si>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</si>
  <si>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</si>
  <si>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</si>
  <si>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</si>
  <si>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</si>
  <si>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</si>
  <si>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</si>
  <si>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</si>
  <si>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</si>
  <si>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</si>
  <si>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</si>
  <si>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</si>
  <si>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</si>
  <si>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</si>
  <si>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</si>
  <si>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</si>
  <si>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</si>
  <si>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</si>
  <si>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</si>
  <si>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</si>
  <si>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</si>
  <si>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</si>
  <si>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</si>
  <si>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</si>
  <si>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</si>
  <si>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</si>
  <si>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</si>
  <si>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</si>
  <si>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</si>
  <si>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</si>
  <si>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</si>
  <si>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</si>
  <si>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</si>
  <si>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</si>
  <si>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</si>
  <si>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</si>
  <si>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</si>
  <si>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</si>
  <si>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</si>
  <si>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</si>
  <si>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</si>
  <si>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</si>
  <si>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</si>
  <si>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</si>
  <si>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</si>
  <si>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</si>
  <si>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</si>
  <si>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</si>
  <si>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</si>
  <si>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</si>
  <si>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</si>
  <si>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</si>
  <si>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</si>
  <si>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</si>
  <si>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</si>
  <si>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</si>
  <si>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</si>
  <si>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</si>
  <si>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</si>
  <si>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</si>
  <si>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</si>
  <si>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</si>
  <si>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</si>
  <si>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</si>
  <si>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</si>
  <si>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</si>
  <si>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</si>
  <si>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</si>
  <si>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</si>
  <si>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</si>
  <si>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</si>
  <si>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</si>
  <si>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</si>
  <si>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</si>
  <si>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</si>
  <si>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</si>
  <si>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</si>
  <si>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</si>
  <si>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</si>
  <si>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</si>
  <si>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</si>
  <si>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</si>
  <si>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</si>
  <si>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</si>
  <si>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</si>
  <si>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</si>
  <si>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</si>
  <si>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</si>
  <si>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</si>
  <si>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</si>
  <si>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</si>
  <si>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</si>
  <si>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</si>
  <si>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</si>
  <si>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</si>
  <si>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</si>
  <si>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</si>
  <si>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</si>
  <si>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</si>
  <si>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</si>
  <si>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</si>
  <si>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</si>
  <si>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</si>
  <si>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</si>
  <si>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</si>
  <si>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</si>
  <si>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</si>
  <si>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</si>
  <si>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</si>
  <si>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</si>
  <si>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</si>
  <si>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</si>
  <si>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</si>
  <si>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</si>
  <si>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</si>
  <si>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</si>
  <si>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</si>
  <si>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</si>
  <si>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</si>
  <si>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</si>
  <si>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</si>
  <si>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</si>
  <si>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</si>
  <si>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</si>
  <si>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</si>
  <si>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</si>
  <si>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</si>
  <si>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</si>
  <si>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</si>
  <si>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</si>
  <si>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</si>
  <si>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</si>
  <si>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</si>
  <si>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</si>
  <si>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</si>
  <si>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</si>
  <si>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</si>
  <si>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</si>
  <si>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</si>
  <si>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</si>
  <si>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</si>
  <si>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</si>
  <si>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</si>
  <si>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</si>
  <si>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</si>
  <si>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</si>
  <si>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</si>
  <si>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</si>
  <si>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</si>
  <si>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</si>
  <si>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</si>
  <si>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</si>
  <si>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</si>
  <si>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</si>
  <si>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</si>
  <si>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</si>
  <si>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</si>
  <si>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</si>
  <si>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</si>
  <si>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</si>
  <si>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</si>
  <si>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</si>
  <si>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</si>
  <si>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</si>
  <si>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</si>
  <si>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</si>
  <si>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</si>
  <si>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</si>
  <si>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</si>
  <si>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</si>
  <si>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</si>
  <si>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</si>
  <si>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</si>
  <si>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</si>
  <si>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</si>
  <si>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</si>
  <si>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</si>
  <si>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</si>
  <si>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</si>
  <si>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</si>
  <si>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</si>
  <si>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</si>
  <si>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</si>
  <si>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</si>
  <si>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</si>
  <si>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</si>
  <si>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</si>
  <si>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</si>
  <si>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</si>
  <si>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</si>
  <si>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</si>
  <si>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</si>
  <si>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</si>
  <si>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</si>
  <si>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</si>
  <si>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</si>
  <si>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レセプトデータ等を利用した自治体の健康・医療・介護の一元的分析支援研究事業</t>
  </si>
  <si>
    <t>国立社会保障・人口問題研究所</t>
  </si>
  <si>
    <t>結城　勝彦</t>
  </si>
  <si>
    <t>令和2年度</t>
  </si>
  <si>
    <t>総務課</t>
  </si>
  <si>
    <t>－</t>
  </si>
  <si>
    <t xml:space="preserve">広域自治体（都道府県）を通じて市町村（広域連合）が保有する特定検診データ、レセプトデータ、そして介護データからなる日常生活圏域単位で分析可能な統合データベースを作成する。このデータベースの活用により、健康状況～発症～治療（リハビリ）～介護の関係を明らかにし、日常生活圏域での保健指導の向上にも資する支援体制を構築していく。
</t>
  </si>
  <si>
    <t>-</t>
  </si>
  <si>
    <t>外部委員により構成される当研究所の令和２年度の研究評価委員会において、総合評点３．５点以上を得ること。</t>
  </si>
  <si>
    <t>研究評価委員会の総合評点の平均をもって成果指標とする。（5=特に優れている、4=優れている、3=良好、2=やや劣っている、1=劣っている）</t>
  </si>
  <si>
    <t>点</t>
  </si>
  <si>
    <t>特定健診データ、レセプトデータ、介護データからなる統合データベース（協力を得た一部市町村分）の構築を活動指標とする。</t>
  </si>
  <si>
    <t>件</t>
  </si>
  <si>
    <t>執行額／データベース構築件数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</si>
  <si>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</si>
  <si>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</si>
  <si>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</si>
  <si>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</si>
  <si>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</si>
  <si>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新32</t>
  </si>
  <si>
    <t>○</t>
  </si>
  <si>
    <t>厚労</t>
  </si>
  <si>
    <t>-</t>
    <phoneticPr fontId="5"/>
  </si>
  <si>
    <t>－</t>
    <phoneticPr fontId="5"/>
  </si>
  <si>
    <t>令和２年度国立社会保障・人口問題研究所研究課題評価報告書</t>
    <phoneticPr fontId="5"/>
  </si>
  <si>
    <t>21百万円/1件</t>
    <rPh sb="2" eb="4">
      <t>ヒャクマン</t>
    </rPh>
    <rPh sb="4" eb="5">
      <t>エン</t>
    </rPh>
    <rPh sb="7" eb="8">
      <t>ケン</t>
    </rPh>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</si>
  <si>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</si>
  <si>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</si>
  <si>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上記のとおり直轄で行う事業であり、骨太方針2019の趣旨も踏まえ、優先度の高い事業である。</t>
  </si>
  <si>
    <t>無</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</si>
  <si>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</si>
  <si>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</si>
  <si>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</si>
  <si>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</si>
  <si>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</si>
  <si>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</si>
  <si>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契約金額が少額のため、見積合わせの実施により競争性を確保している。</t>
    <phoneticPr fontId="5"/>
  </si>
  <si>
    <t>‐</t>
  </si>
  <si>
    <t>A.アジア航測（株）</t>
    <rPh sb="5" eb="7">
      <t>コウソク</t>
    </rPh>
    <rPh sb="8" eb="9">
      <t>カブ</t>
    </rPh>
    <phoneticPr fontId="5"/>
  </si>
  <si>
    <t>消耗品費</t>
    <rPh sb="0" eb="3">
      <t>ショウモウヒン</t>
    </rPh>
    <rPh sb="3" eb="4">
      <t>ヒ</t>
    </rPh>
    <phoneticPr fontId="5"/>
  </si>
  <si>
    <t>ソフトウェアライセンス購入</t>
    <rPh sb="11" eb="13">
      <t>コウニュウ</t>
    </rPh>
    <phoneticPr fontId="5"/>
  </si>
  <si>
    <t>給与</t>
    <rPh sb="0" eb="2">
      <t>キュウヨ</t>
    </rPh>
    <phoneticPr fontId="5"/>
  </si>
  <si>
    <t>期間業務職員</t>
    <rPh sb="0" eb="2">
      <t>キカン</t>
    </rPh>
    <rPh sb="2" eb="4">
      <t>ギョウム</t>
    </rPh>
    <rPh sb="4" eb="6">
      <t>ショクイン</t>
    </rPh>
    <phoneticPr fontId="5"/>
  </si>
  <si>
    <t>期間業務職員給与</t>
    <rPh sb="0" eb="2">
      <t>キカン</t>
    </rPh>
    <rPh sb="2" eb="4">
      <t>ギョウム</t>
    </rPh>
    <rPh sb="4" eb="6">
      <t>ショクイン</t>
    </rPh>
    <rPh sb="6" eb="8">
      <t>キュウヨ</t>
    </rPh>
    <phoneticPr fontId="5"/>
  </si>
  <si>
    <t>アジア航測（株）</t>
    <rPh sb="3" eb="5">
      <t>コウソク</t>
    </rPh>
    <rPh sb="6" eb="7">
      <t>カブ</t>
    </rPh>
    <phoneticPr fontId="5"/>
  </si>
  <si>
    <t>-</t>
    <phoneticPr fontId="5"/>
  </si>
  <si>
    <t>－</t>
    <phoneticPr fontId="5"/>
  </si>
  <si>
    <t>個人Ａ</t>
    <rPh sb="0" eb="2">
      <t>コジン</t>
    </rPh>
    <phoneticPr fontId="5"/>
  </si>
  <si>
    <t>備品立替購入への支払</t>
    <rPh sb="0" eb="2">
      <t>ビヒン</t>
    </rPh>
    <rPh sb="2" eb="4">
      <t>タテカエ</t>
    </rPh>
    <rPh sb="4" eb="6">
      <t>コウニュウ</t>
    </rPh>
    <rPh sb="8" eb="10">
      <t>シハライ</t>
    </rPh>
    <phoneticPr fontId="5"/>
  </si>
  <si>
    <t>（株）コジマ</t>
    <rPh sb="1" eb="2">
      <t>カブ</t>
    </rPh>
    <phoneticPr fontId="5"/>
  </si>
  <si>
    <t>消耗品費購入</t>
    <rPh sb="0" eb="3">
      <t>ショウモウヒン</t>
    </rPh>
    <rPh sb="3" eb="4">
      <t>ヒ</t>
    </rPh>
    <rPh sb="4" eb="6">
      <t>コウニュウ</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</si>
  <si>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</si>
  <si>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</si>
  <si>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</si>
  <si>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</si>
  <si>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臨時研究補助員Ｅ</t>
    <rPh sb="0" eb="2">
      <t>リンジ</t>
    </rPh>
    <rPh sb="2" eb="4">
      <t>ケンキュウ</t>
    </rPh>
    <rPh sb="4" eb="7">
      <t>ホジョイン</t>
    </rPh>
    <phoneticPr fontId="5"/>
  </si>
  <si>
    <t>臨時研究補助員Ｆ</t>
    <rPh sb="0" eb="2">
      <t>リンジ</t>
    </rPh>
    <rPh sb="2" eb="4">
      <t>ケンキュウ</t>
    </rPh>
    <rPh sb="4" eb="7">
      <t>ホジョイン</t>
    </rPh>
    <phoneticPr fontId="5"/>
  </si>
  <si>
    <t>臨時研究補助員Ｇ</t>
    <rPh sb="0" eb="2">
      <t>リンジ</t>
    </rPh>
    <rPh sb="2" eb="4">
      <t>ケンキュウ</t>
    </rPh>
    <rPh sb="4" eb="7">
      <t>ホジョイン</t>
    </rPh>
    <phoneticPr fontId="5"/>
  </si>
  <si>
    <t>賃金</t>
    <rPh sb="0" eb="2">
      <t>チンギン</t>
    </rPh>
    <phoneticPr fontId="5"/>
  </si>
  <si>
    <t>職員Ａ</t>
    <rPh sb="0" eb="2">
      <t>ショクイン</t>
    </rPh>
    <phoneticPr fontId="5"/>
  </si>
  <si>
    <t>職員Ｂ</t>
    <rPh sb="0" eb="2">
      <t>ショクイン</t>
    </rPh>
    <phoneticPr fontId="5"/>
  </si>
  <si>
    <t>職員Ｃ</t>
    <rPh sb="0" eb="2">
      <t>ショクイン</t>
    </rPh>
    <phoneticPr fontId="5"/>
  </si>
  <si>
    <t>出張旅費</t>
    <rPh sb="0" eb="4">
      <t>シュッチョウリョヒ</t>
    </rPh>
    <phoneticPr fontId="5"/>
  </si>
  <si>
    <t>本事業では、骨太方針２０２０（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phoneticPr fontId="5"/>
  </si>
  <si>
    <t>「経済財政運営と改革の基本方針2020（令和２年７月17日閣議決定）」</t>
    <phoneticPr fontId="5"/>
  </si>
  <si>
    <t xml:space="preserve">骨太方針２０２０では、「「新たな日常」に向けた社会保障の構築」において、「エビデンスに基づく予防・健康づくり、重症化予防の取組もより一層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phoneticPr fontId="5"/>
  </si>
  <si>
    <t>本事業は、研究評価委員会から「都道府県単位での整合性ある医療・介護政策の展開は重要な課題であり、本事業はタイムリーな研究であると評価する」との評価をいただいている。令和２年度の執行額は予算額とほぼ同額であり、適正であったといえる。</t>
    <rPh sb="82" eb="84">
      <t>レイワ</t>
    </rPh>
    <rPh sb="90" eb="91">
      <t>ガク</t>
    </rPh>
    <phoneticPr fontId="5"/>
  </si>
  <si>
    <t>-</t>
    <phoneticPr fontId="5"/>
  </si>
  <si>
    <t>事業目標達成のため、令和２年度をもって事業を終了する。</t>
    <rPh sb="0" eb="2">
      <t>ジギョウ</t>
    </rPh>
    <rPh sb="2" eb="4">
      <t>モクヒョウ</t>
    </rPh>
    <rPh sb="4" eb="6">
      <t>タッセイ</t>
    </rPh>
    <rPh sb="10" eb="12">
      <t>レイワ</t>
    </rPh>
    <rPh sb="13" eb="15">
      <t>ネンド</t>
    </rPh>
    <rPh sb="19" eb="21">
      <t>ジギョウ</t>
    </rPh>
    <rPh sb="22" eb="24">
      <t>シュウリョウ</t>
    </rPh>
    <phoneticPr fontId="5"/>
  </si>
  <si>
    <t>データの一元化による分析は重要事項であるにも関わらず、個人情報の問題や自治体が率先して実施したがらない問題で実行できない。本事業で一元化が各自治体で取組むことになるのか、その後の検証を期待したい。(松原　由美)</t>
    <phoneticPr fontId="5"/>
  </si>
  <si>
    <t>終了予定</t>
  </si>
  <si>
    <t>－</t>
    <phoneticPr fontId="5"/>
  </si>
  <si>
    <t>事業は当初の予定通りの成果を達成したため、令和２年度をもって終了すること。</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</si>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</sst>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761</xdr:row>
      <xdr:rowOff>185650</xdr:rowOff>
    </xdr:to>
    <xdr:cxnSp macro="">
      <xdr:nvCxnSpPr>
        <xdr:cNvPr id="2" name="直線コネクタ 1">
          <a:extLst>
            <a:ext uri="{FF2B5EF4-FFF2-40B4-BE49-F238E27FC236}">
              <a16:creationId xmlns:a16="http://schemas.microsoft.com/office/drawing/2014/main" id="{00000000-0008-0000-0000-000005000000}"/>
            </a:ext>
          </a:extLst>
        </xdr:cNvPr>
        <xdr:cNvCxnSpPr/>
      </xdr:nvCxnSpPr>
      <xdr:spPr>
        <a:xfrm>
          <a:off x="5614264" y="238396471"/>
          <a:ext cx="3651" cy="33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3" name="直線矢印コネクタ 2">
          <a:extLst>
            <a:ext uri="{FF2B5EF4-FFF2-40B4-BE49-F238E27FC236}">
              <a16:creationId xmlns:a16="http://schemas.microsoft.com/office/drawing/2014/main" id="{00000000-0008-0000-0000-000007000000}"/>
            </a:ext>
          </a:extLst>
        </xdr:cNvPr>
        <xdr:cNvCxnSpPr/>
      </xdr:nvCxnSpPr>
      <xdr:spPr>
        <a:xfrm flipH="1">
          <a:off x="4518275" y="401987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 name="直線矢印コネクタ 3">
          <a:extLst>
            <a:ext uri="{FF2B5EF4-FFF2-40B4-BE49-F238E27FC236}">
              <a16:creationId xmlns:a16="http://schemas.microsoft.com/office/drawing/2014/main" id="{00000000-0008-0000-0000-000009000000}"/>
            </a:ext>
          </a:extLst>
        </xdr:cNvPr>
        <xdr:cNvCxnSpPr/>
      </xdr:nvCxnSpPr>
      <xdr:spPr>
        <a:xfrm flipH="1">
          <a:off x="4496871" y="421843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6" name="角丸四角形 5">
          <a:extLst>
            <a:ext uri="{FF2B5EF4-FFF2-40B4-BE49-F238E27FC236}">
              <a16:creationId xmlns:a16="http://schemas.microsoft.com/office/drawing/2014/main" id="{00000000-0008-0000-0000-00000C000000}"/>
            </a:ext>
          </a:extLst>
        </xdr:cNvPr>
        <xdr:cNvSpPr/>
      </xdr:nvSpPr>
      <xdr:spPr>
        <a:xfrm>
          <a:off x="2328990" y="376358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10</xdr:col>
      <xdr:colOff>177801</xdr:colOff>
      <xdr:row>754</xdr:row>
      <xdr:rowOff>270305</xdr:rowOff>
    </xdr:from>
    <xdr:to>
      <xdr:col>22</xdr:col>
      <xdr:colOff>101601</xdr:colOff>
      <xdr:row>757</xdr:row>
      <xdr:rowOff>101600</xdr:rowOff>
    </xdr:to>
    <xdr:sp macro="" textlink="">
      <xdr:nvSpPr>
        <xdr:cNvPr id="7" name="正方形/長方形 6">
          <a:extLst>
            <a:ext uri="{FF2B5EF4-FFF2-40B4-BE49-F238E27FC236}">
              <a16:creationId xmlns:a16="http://schemas.microsoft.com/office/drawing/2014/main" id="{00000000-0008-0000-0000-00000D000000}"/>
            </a:ext>
          </a:extLst>
        </xdr:cNvPr>
        <xdr:cNvSpPr/>
      </xdr:nvSpPr>
      <xdr:spPr>
        <a:xfrm>
          <a:off x="2209801" y="39881605"/>
          <a:ext cx="2362200" cy="89809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民間企業（２社）、個人（１人）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8" name="正方形/長方形 7">
          <a:extLst>
            <a:ext uri="{FF2B5EF4-FFF2-40B4-BE49-F238E27FC236}">
              <a16:creationId xmlns:a16="http://schemas.microsoft.com/office/drawing/2014/main" id="{00000000-0008-0000-0000-00000F000000}"/>
            </a:ext>
          </a:extLst>
        </xdr:cNvPr>
        <xdr:cNvSpPr/>
      </xdr:nvSpPr>
      <xdr:spPr>
        <a:xfrm>
          <a:off x="2283794" y="241253915"/>
          <a:ext cx="2234477" cy="95213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２０百万円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9" name="正方形/長方形 8">
          <a:extLst>
            <a:ext uri="{FF2B5EF4-FFF2-40B4-BE49-F238E27FC236}">
              <a16:creationId xmlns:a16="http://schemas.microsoft.com/office/drawing/2014/main" id="{00000000-0008-0000-0000-000010000000}"/>
            </a:ext>
          </a:extLst>
        </xdr:cNvPr>
        <xdr:cNvSpPr/>
      </xdr:nvSpPr>
      <xdr:spPr>
        <a:xfrm>
          <a:off x="2013121" y="394880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10" name="正方形/長方形 9">
          <a:extLst>
            <a:ext uri="{FF2B5EF4-FFF2-40B4-BE49-F238E27FC236}">
              <a16:creationId xmlns:a16="http://schemas.microsoft.com/office/drawing/2014/main" id="{00000000-0008-0000-0000-000011000000}"/>
            </a:ext>
          </a:extLst>
        </xdr:cNvPr>
        <xdr:cNvSpPr/>
      </xdr:nvSpPr>
      <xdr:spPr>
        <a:xfrm>
          <a:off x="2103220" y="414481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xdr:colOff>
      <xdr:row>762</xdr:row>
      <xdr:rowOff>336138</xdr:rowOff>
    </xdr:from>
    <xdr:to>
      <xdr:col>25</xdr:col>
      <xdr:colOff>95250</xdr:colOff>
      <xdr:row>763</xdr:row>
      <xdr:rowOff>285749</xdr:rowOff>
    </xdr:to>
    <xdr:sp macro="" textlink="">
      <xdr:nvSpPr>
        <xdr:cNvPr id="12" name="正方形/長方形 11">
          <a:extLst>
            <a:ext uri="{FF2B5EF4-FFF2-40B4-BE49-F238E27FC236}">
              <a16:creationId xmlns:a16="http://schemas.microsoft.com/office/drawing/2014/main" id="{00000000-0008-0000-0000-000013000000}"/>
            </a:ext>
          </a:extLst>
        </xdr:cNvPr>
        <xdr:cNvSpPr/>
      </xdr:nvSpPr>
      <xdr:spPr>
        <a:xfrm>
          <a:off x="1632858" y="242284745"/>
          <a:ext cx="3565071" cy="30339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［期間業務職員給与、臨時研究補助員賃金、職員旅費］</a:t>
          </a:r>
        </a:p>
      </xdr:txBody>
    </xdr:sp>
    <xdr:clientData/>
  </xdr:twoCellAnchor>
  <xdr:twoCellAnchor>
    <xdr:from>
      <xdr:col>9</xdr:col>
      <xdr:colOff>25743</xdr:colOff>
      <xdr:row>757</xdr:row>
      <xdr:rowOff>229115</xdr:rowOff>
    </xdr:from>
    <xdr:to>
      <xdr:col>23</xdr:col>
      <xdr:colOff>180203</xdr:colOff>
      <xdr:row>758</xdr:row>
      <xdr:rowOff>190501</xdr:rowOff>
    </xdr:to>
    <xdr:sp macro="" textlink="">
      <xdr:nvSpPr>
        <xdr:cNvPr id="15" name="正方形/長方形 14">
          <a:extLst>
            <a:ext uri="{FF2B5EF4-FFF2-40B4-BE49-F238E27FC236}">
              <a16:creationId xmlns:a16="http://schemas.microsoft.com/office/drawing/2014/main" id="{00000000-0008-0000-0000-00001B000000}"/>
            </a:ext>
          </a:extLst>
        </xdr:cNvPr>
        <xdr:cNvSpPr/>
      </xdr:nvSpPr>
      <xdr:spPr>
        <a:xfrm>
          <a:off x="1854543" y="40907215"/>
          <a:ext cx="2999260"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［ライセンス購入、消耗品費、備品費立替］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733</v>
      </c>
      <c r="AK2" s="941"/>
      <c r="AL2" s="941"/>
      <c r="AM2" s="941"/>
      <c r="AN2" s="98" t="s">
        <v>407</v>
      </c>
      <c r="AO2" s="941">
        <v>20</v>
      </c>
      <c r="AP2" s="941"/>
      <c r="AQ2" s="941"/>
      <c r="AR2" s="99" t="s">
        <v>710</v>
      </c>
      <c r="AS2" s="947">
        <v>1002</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714</v>
      </c>
      <c r="AR5" s="701"/>
      <c r="AS5" s="701"/>
      <c r="AT5" s="701"/>
      <c r="AU5" s="701"/>
      <c r="AV5" s="701"/>
      <c r="AW5" s="701"/>
      <c r="AX5" s="702"/>
    </row>
    <row r="6" spans="1:50" ht="28.5"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777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2.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3.75"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719</v>
      </c>
      <c r="Q13" s="657"/>
      <c r="R13" s="657"/>
      <c r="S13" s="657"/>
      <c r="T13" s="657"/>
      <c r="U13" s="657"/>
      <c r="V13" s="658"/>
      <c r="W13" s="656" t="s">
        <v>719</v>
      </c>
      <c r="X13" s="657"/>
      <c r="Y13" s="657"/>
      <c r="Z13" s="657"/>
      <c r="AA13" s="657"/>
      <c r="AB13" s="657"/>
      <c r="AC13" s="658"/>
      <c r="AD13" s="656">
        <v>23</v>
      </c>
      <c r="AE13" s="657"/>
      <c r="AF13" s="657"/>
      <c r="AG13" s="657"/>
      <c r="AH13" s="657"/>
      <c r="AI13" s="657"/>
      <c r="AJ13" s="658"/>
      <c r="AK13" s="656" t="s">
        <v>734</v>
      </c>
      <c r="AL13" s="657"/>
      <c r="AM13" s="657"/>
      <c r="AN13" s="657"/>
      <c r="AO13" s="657"/>
      <c r="AP13" s="657"/>
      <c r="AQ13" s="658"/>
      <c r="AR13" s="916" t="s">
        <v>785</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734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734</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734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734</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23</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719</v>
      </c>
      <c r="Q19" s="657"/>
      <c r="R19" s="657"/>
      <c r="S19" s="657"/>
      <c r="T19" s="657"/>
      <c r="U19" s="657"/>
      <c r="V19" s="658"/>
      <c r="W19" s="656" t="s">
        <v>719</v>
      </c>
      <c r="X19" s="657"/>
      <c r="Y19" s="657"/>
      <c r="Z19" s="657"/>
      <c r="AA19" s="657"/>
      <c r="AB19" s="657"/>
      <c r="AC19" s="658"/>
      <c r="AD19" s="656">
        <v>21</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0.91304347826086951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0.91304347826086951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735</v>
      </c>
      <c r="H23" s="967"/>
      <c r="I23" s="967"/>
      <c r="J23" s="967"/>
      <c r="K23" s="967"/>
      <c r="L23" s="967"/>
      <c r="M23" s="967"/>
      <c r="N23" s="967"/>
      <c r="O23" s="968"/>
      <c r="P23" s="916" t="s">
        <v>734</v>
      </c>
      <c r="Q23" s="917"/>
      <c r="R23" s="917"/>
      <c r="S23" s="917"/>
      <c r="T23" s="917"/>
      <c r="U23" s="917"/>
      <c r="V23" s="931"/>
      <c r="W23" s="916" t="s">
        <v>734</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t="str">
        <f>AK13</f>
        <v>-</v>
      </c>
      <c r="Q29" s="657"/>
      <c r="R29" s="657"/>
      <c r="S29" s="657"/>
      <c r="T29" s="657"/>
      <c r="U29" s="657"/>
      <c r="V29" s="658"/>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719</v>
      </c>
      <c r="AR31" s="202"/>
      <c r="AS31" s="137" t="s">
        <v>233</v>
      </c>
      <c r="AT31" s="138"/>
      <c r="AU31" s="201">
        <v>2</v>
      </c>
      <c r="AV31" s="201"/>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722</v>
      </c>
      <c r="AC32" s="461"/>
      <c r="AD32" s="461"/>
      <c r="AE32" s="219" t="s">
        <v>719</v>
      </c>
      <c r="AF32" s="220"/>
      <c r="AG32" s="220"/>
      <c r="AH32" s="220"/>
      <c r="AI32" s="219" t="s">
        <v>719</v>
      </c>
      <c r="AJ32" s="220"/>
      <c r="AK32" s="220"/>
      <c r="AL32" s="220"/>
      <c r="AM32" s="219">
        <v>4</v>
      </c>
      <c r="AN32" s="220"/>
      <c r="AO32" s="220"/>
      <c r="AP32" s="220"/>
      <c r="AQ32" s="337" t="s">
        <v>719</v>
      </c>
      <c r="AR32" s="209"/>
      <c r="AS32" s="209"/>
      <c r="AT32" s="338"/>
      <c r="AU32" s="220">
        <v>4</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722</v>
      </c>
      <c r="AC33" s="523"/>
      <c r="AD33" s="523"/>
      <c r="AE33" s="219" t="s">
        <v>719</v>
      </c>
      <c r="AF33" s="220"/>
      <c r="AG33" s="220"/>
      <c r="AH33" s="220"/>
      <c r="AI33" s="219" t="s">
        <v>719</v>
      </c>
      <c r="AJ33" s="220"/>
      <c r="AK33" s="220"/>
      <c r="AL33" s="220"/>
      <c r="AM33" s="219">
        <v>3.5</v>
      </c>
      <c r="AN33" s="220"/>
      <c r="AO33" s="220"/>
      <c r="AP33" s="220"/>
      <c r="AQ33" s="337" t="s">
        <v>719</v>
      </c>
      <c r="AR33" s="209"/>
      <c r="AS33" s="209"/>
      <c r="AT33" s="338"/>
      <c r="AU33" s="220">
        <v>3.5</v>
      </c>
      <c r="AV33" s="220"/>
      <c r="AW33" s="220"/>
      <c r="AX33" s="222"/>
    </row>
    <row r="34" spans="1:51" ht="34.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719</v>
      </c>
      <c r="AF34" s="220"/>
      <c r="AG34" s="220"/>
      <c r="AH34" s="220"/>
      <c r="AI34" s="219" t="s">
        <v>719</v>
      </c>
      <c r="AJ34" s="220"/>
      <c r="AK34" s="220"/>
      <c r="AL34" s="220"/>
      <c r="AM34" s="219">
        <f>ROUND(AM32/AM33*100,0)</f>
        <v>114</v>
      </c>
      <c r="AN34" s="220"/>
      <c r="AO34" s="220"/>
      <c r="AP34" s="220"/>
      <c r="AQ34" s="337" t="s">
        <v>719</v>
      </c>
      <c r="AR34" s="209"/>
      <c r="AS34" s="209"/>
      <c r="AT34" s="338"/>
      <c r="AU34" s="220">
        <v>114</v>
      </c>
      <c r="AV34" s="220"/>
      <c r="AW34" s="220"/>
      <c r="AX34" s="222"/>
    </row>
    <row r="35" spans="1:51" ht="23.25" customHeight="1" x14ac:dyDescent="0.15">
      <c r="A35" s="229" t="s">
        <v>381</v>
      </c>
      <c r="B35" s="230"/>
      <c r="C35" s="230"/>
      <c r="D35" s="230"/>
      <c r="E35" s="230"/>
      <c r="F35" s="231"/>
      <c r="G35" s="235" t="s">
        <v>736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t="s">
        <v>719</v>
      </c>
      <c r="AF101" s="283"/>
      <c r="AG101" s="283"/>
      <c r="AH101" s="283"/>
      <c r="AI101" s="283" t="s">
        <v>719</v>
      </c>
      <c r="AJ101" s="283"/>
      <c r="AK101" s="283"/>
      <c r="AL101" s="283"/>
      <c r="AM101" s="283">
        <v>1</v>
      </c>
      <c r="AN101" s="283"/>
      <c r="AO101" s="283"/>
      <c r="AP101" s="283"/>
      <c r="AQ101" s="283" t="s">
        <v>734</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t="s">
        <v>719</v>
      </c>
      <c r="AF102" s="283"/>
      <c r="AG102" s="283"/>
      <c r="AH102" s="283"/>
      <c r="AI102" s="283" t="s">
        <v>719</v>
      </c>
      <c r="AJ102" s="283"/>
      <c r="AK102" s="283"/>
      <c r="AL102" s="283"/>
      <c r="AM102" s="283">
        <v>1</v>
      </c>
      <c r="AN102" s="283"/>
      <c r="AO102" s="283"/>
      <c r="AP102" s="283"/>
      <c r="AQ102" s="283" t="s">
        <v>734</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t="s">
        <v>719</v>
      </c>
      <c r="AF116" s="283"/>
      <c r="AG116" s="283"/>
      <c r="AH116" s="283"/>
      <c r="AI116" s="283" t="s">
        <v>719</v>
      </c>
      <c r="AJ116" s="283"/>
      <c r="AK116" s="283"/>
      <c r="AL116" s="283"/>
      <c r="AM116" s="283">
        <f>AD19</f>
        <v>21</v>
      </c>
      <c r="AN116" s="283"/>
      <c r="AO116" s="283"/>
      <c r="AP116" s="283"/>
      <c r="AQ116" s="219" t="s">
        <v>734</v>
      </c>
      <c r="AR116" s="220"/>
      <c r="AS116" s="220"/>
      <c r="AT116" s="220"/>
      <c r="AU116" s="220"/>
      <c r="AV116" s="220"/>
      <c r="AW116" s="220"/>
      <c r="AX116" s="222"/>
    </row>
    <row r="117" spans="1:51" ht="33.7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719</v>
      </c>
      <c r="AF117" s="551"/>
      <c r="AG117" s="551"/>
      <c r="AH117" s="551"/>
      <c r="AI117" s="551" t="s">
        <v>719</v>
      </c>
      <c r="AJ117" s="551"/>
      <c r="AK117" s="551"/>
      <c r="AL117" s="551"/>
      <c r="AM117" s="551" t="s">
        <v>737</v>
      </c>
      <c r="AN117" s="551"/>
      <c r="AO117" s="551"/>
      <c r="AP117" s="551"/>
      <c r="AQ117" s="551" t="s">
        <v>734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32.25" customHeight="1" x14ac:dyDescent="0.15">
      <c r="A130" s="190" t="s">
        <v>406</v>
      </c>
      <c r="B130" s="187"/>
      <c r="C130" s="186" t="s">
        <v>236</v>
      </c>
      <c r="D130" s="187"/>
      <c r="E130" s="171" t="s">
        <v>265</v>
      </c>
      <c r="F130" s="172"/>
      <c r="G130" s="173" t="s">
        <v>728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2.25" customHeight="1" x14ac:dyDescent="0.15">
      <c r="A131" s="191"/>
      <c r="B131" s="188"/>
      <c r="C131" s="182"/>
      <c r="D131" s="188"/>
      <c r="E131" s="176" t="s">
        <v>264</v>
      </c>
      <c r="F131" s="177"/>
      <c r="G131" s="114" t="s">
        <v>729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730</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722</v>
      </c>
      <c r="AC134" s="207"/>
      <c r="AD134" s="207"/>
      <c r="AE134" s="208">
        <v>4.3</v>
      </c>
      <c r="AF134" s="209"/>
      <c r="AG134" s="209"/>
      <c r="AH134" s="209"/>
      <c r="AI134" s="208">
        <v>4.3</v>
      </c>
      <c r="AJ134" s="209"/>
      <c r="AK134" s="209"/>
      <c r="AL134" s="209"/>
      <c r="AM134" s="208">
        <f>AM32</f>
        <v>4</v>
      </c>
      <c r="AN134" s="209"/>
      <c r="AO134" s="209"/>
      <c r="AP134" s="209"/>
      <c r="AQ134" s="208" t="s">
        <v>719</v>
      </c>
      <c r="AR134" s="209"/>
      <c r="AS134" s="209"/>
      <c r="AT134" s="209"/>
      <c r="AU134" s="208">
        <f>AM134</f>
        <v>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722</v>
      </c>
      <c r="AC135" s="215"/>
      <c r="AD135" s="215"/>
      <c r="AE135" s="208">
        <v>3.5</v>
      </c>
      <c r="AF135" s="209"/>
      <c r="AG135" s="209"/>
      <c r="AH135" s="209"/>
      <c r="AI135" s="208">
        <v>3.5</v>
      </c>
      <c r="AJ135" s="209"/>
      <c r="AK135" s="209"/>
      <c r="AL135" s="209"/>
      <c r="AM135" s="208">
        <f>AM33</f>
        <v>3.5</v>
      </c>
      <c r="AN135" s="209"/>
      <c r="AO135" s="209"/>
      <c r="AP135" s="209"/>
      <c r="AQ135" s="208" t="s">
        <v>719</v>
      </c>
      <c r="AR135" s="209"/>
      <c r="AS135" s="209"/>
      <c r="AT135" s="209"/>
      <c r="AU135" s="208">
        <v>3.5</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5.7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15.7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4.25" customHeight="1" x14ac:dyDescent="0.15">
      <c r="A154" s="191"/>
      <c r="B154" s="188"/>
      <c r="C154" s="182"/>
      <c r="D154" s="188"/>
      <c r="E154" s="182"/>
      <c r="F154" s="183"/>
      <c r="G154" s="108" t="s">
        <v>719</v>
      </c>
      <c r="H154" s="109"/>
      <c r="I154" s="109"/>
      <c r="J154" s="109"/>
      <c r="K154" s="109"/>
      <c r="L154" s="109"/>
      <c r="M154" s="109"/>
      <c r="N154" s="109"/>
      <c r="O154" s="109"/>
      <c r="P154" s="110"/>
      <c r="Q154" s="129" t="s">
        <v>719</v>
      </c>
      <c r="R154" s="109"/>
      <c r="S154" s="109"/>
      <c r="T154" s="109"/>
      <c r="U154" s="109"/>
      <c r="V154" s="109"/>
      <c r="W154" s="109"/>
      <c r="X154" s="109"/>
      <c r="Y154" s="109"/>
      <c r="Z154" s="109"/>
      <c r="AA154" s="291"/>
      <c r="AB154" s="145" t="s">
        <v>719</v>
      </c>
      <c r="AC154" s="146"/>
      <c r="AD154" s="146"/>
      <c r="AE154" s="151" t="s">
        <v>719</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4.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4.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4.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6.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719</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719</v>
      </c>
      <c r="AF433" s="209"/>
      <c r="AG433" s="209"/>
      <c r="AH433" s="209"/>
      <c r="AI433" s="337" t="s">
        <v>719</v>
      </c>
      <c r="AJ433" s="209"/>
      <c r="AK433" s="209"/>
      <c r="AL433" s="209"/>
      <c r="AM433" s="337" t="s">
        <v>734</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719</v>
      </c>
      <c r="AF434" s="209"/>
      <c r="AG434" s="209"/>
      <c r="AH434" s="338"/>
      <c r="AI434" s="337" t="s">
        <v>719</v>
      </c>
      <c r="AJ434" s="209"/>
      <c r="AK434" s="209"/>
      <c r="AL434" s="209"/>
      <c r="AM434" s="337" t="s">
        <v>734</v>
      </c>
      <c r="AN434" s="209"/>
      <c r="AO434" s="209"/>
      <c r="AP434" s="338"/>
      <c r="AQ434" s="337" t="s">
        <v>719</v>
      </c>
      <c r="AR434" s="209"/>
      <c r="AS434" s="209"/>
      <c r="AT434" s="338"/>
      <c r="AU434" s="209" t="s">
        <v>719</v>
      </c>
      <c r="AV434" s="209"/>
      <c r="AW434" s="209"/>
      <c r="AX434" s="210"/>
      <c r="AY434">
        <f t="shared" si="63"/>
        <v>1</v>
      </c>
    </row>
    <row r="435" spans="1:51" ht="23.25" customHeight="1" thickBo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719</v>
      </c>
      <c r="AF435" s="209"/>
      <c r="AG435" s="209"/>
      <c r="AH435" s="338"/>
      <c r="AI435" s="337" t="s">
        <v>719</v>
      </c>
      <c r="AJ435" s="209"/>
      <c r="AK435" s="209"/>
      <c r="AL435" s="209"/>
      <c r="AM435" s="337" t="s">
        <v>734</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9.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732</v>
      </c>
      <c r="AE702" s="343"/>
      <c r="AF702" s="343"/>
      <c r="AG702" s="380" t="s">
        <v>738</v>
      </c>
      <c r="AH702" s="381"/>
      <c r="AI702" s="381"/>
      <c r="AJ702" s="381"/>
      <c r="AK702" s="381"/>
      <c r="AL702" s="381"/>
      <c r="AM702" s="381"/>
      <c r="AN702" s="381"/>
      <c r="AO702" s="381"/>
      <c r="AP702" s="381"/>
      <c r="AQ702" s="381"/>
      <c r="AR702" s="381"/>
      <c r="AS702" s="381"/>
      <c r="AT702" s="381"/>
      <c r="AU702" s="381"/>
      <c r="AV702" s="381"/>
      <c r="AW702" s="381"/>
      <c r="AX702" s="382"/>
    </row>
    <row r="703" spans="1:51" ht="54"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732</v>
      </c>
      <c r="AE703" s="324"/>
      <c r="AF703" s="324"/>
      <c r="AG703" s="105" t="s">
        <v>739</v>
      </c>
      <c r="AH703" s="106"/>
      <c r="AI703" s="106"/>
      <c r="AJ703" s="106"/>
      <c r="AK703" s="106"/>
      <c r="AL703" s="106"/>
      <c r="AM703" s="106"/>
      <c r="AN703" s="106"/>
      <c r="AO703" s="106"/>
      <c r="AP703" s="106"/>
      <c r="AQ703" s="106"/>
      <c r="AR703" s="106"/>
      <c r="AS703" s="106"/>
      <c r="AT703" s="106"/>
      <c r="AU703" s="106"/>
      <c r="AV703" s="106"/>
      <c r="AW703" s="106"/>
      <c r="AX703" s="107"/>
    </row>
    <row r="704" spans="1:51" ht="30.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732</v>
      </c>
      <c r="AE704" s="782"/>
      <c r="AF704" s="782"/>
      <c r="AG704" s="169" t="s">
        <v>740</v>
      </c>
      <c r="AH704" s="112"/>
      <c r="AI704" s="112"/>
      <c r="AJ704" s="112"/>
      <c r="AK704" s="112"/>
      <c r="AL704" s="112"/>
      <c r="AM704" s="112"/>
      <c r="AN704" s="112"/>
      <c r="AO704" s="112"/>
      <c r="AP704" s="112"/>
      <c r="AQ704" s="112"/>
      <c r="AR704" s="112"/>
      <c r="AS704" s="112"/>
      <c r="AT704" s="112"/>
      <c r="AU704" s="112"/>
      <c r="AV704" s="112"/>
      <c r="AW704" s="112"/>
      <c r="AX704" s="170"/>
    </row>
    <row r="705" spans="1:50" ht="35.2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732</v>
      </c>
      <c r="AE705" s="714"/>
      <c r="AF705" s="714"/>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741</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741</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749</v>
      </c>
      <c r="AE708" s="604"/>
      <c r="AF708" s="604"/>
      <c r="AG708" s="741" t="s">
        <v>719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732</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732</v>
      </c>
      <c r="AE711" s="324"/>
      <c r="AF711" s="324"/>
      <c r="AG711" s="105" t="s">
        <v>743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749</v>
      </c>
      <c r="AE712" s="782"/>
      <c r="AF712" s="782"/>
      <c r="AG712" s="806" t="s">
        <v>719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749</v>
      </c>
      <c r="AE713" s="324"/>
      <c r="AF713" s="662"/>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749</v>
      </c>
      <c r="AE714" s="804"/>
      <c r="AF714" s="805"/>
      <c r="AG714" s="735" t="s">
        <v>719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732</v>
      </c>
      <c r="AE715" s="604"/>
      <c r="AF715" s="655"/>
      <c r="AG715" s="741" t="s">
        <v>744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732</v>
      </c>
      <c r="AE716" s="626"/>
      <c r="AF716" s="626"/>
      <c r="AG716" s="105" t="s">
        <v>745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732</v>
      </c>
      <c r="AE717" s="324"/>
      <c r="AF717" s="324"/>
      <c r="AG717" s="105" t="s">
        <v>746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732</v>
      </c>
      <c r="AE718" s="324"/>
      <c r="AF718" s="324"/>
      <c r="AG718" s="131" t="s">
        <v>747</v>
      </c>
      <c r="AH718" s="115"/>
      <c r="AI718" s="115"/>
      <c r="AJ718" s="115"/>
      <c r="AK718" s="115"/>
      <c r="AL718" s="115"/>
      <c r="AM718" s="115"/>
      <c r="AN718" s="115"/>
      <c r="AO718" s="115"/>
      <c r="AP718" s="115"/>
      <c r="AQ718" s="115"/>
      <c r="AR718" s="115"/>
      <c r="AS718" s="115"/>
      <c r="AT718" s="115"/>
      <c r="AU718" s="115"/>
      <c r="AV718" s="115"/>
      <c r="AW718" s="115"/>
      <c r="AX718" s="132"/>
    </row>
    <row r="719" spans="1:50" ht="38.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749</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8.5" customHeight="1" x14ac:dyDescent="0.15">
      <c r="A726" s="639" t="s">
        <v>48</v>
      </c>
      <c r="B726" s="798"/>
      <c r="C726" s="811" t="s">
        <v>53</v>
      </c>
      <c r="D726" s="833"/>
      <c r="E726" s="833"/>
      <c r="F726" s="834"/>
      <c r="G726" s="577" t="s">
        <v>778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8.5" customHeight="1" thickBot="1" x14ac:dyDescent="0.2">
      <c r="A727" s="799"/>
      <c r="B727" s="800"/>
      <c r="C727" s="747" t="s">
        <v>57</v>
      </c>
      <c r="D727" s="748"/>
      <c r="E727" s="748"/>
      <c r="F727" s="749"/>
      <c r="G727" s="575" t="s">
        <v>780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781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782</v>
      </c>
      <c r="B731" s="673"/>
      <c r="C731" s="673"/>
      <c r="D731" s="673"/>
      <c r="E731" s="674"/>
      <c r="F731" s="728" t="s">
        <v>784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383</v>
      </c>
      <c r="B733" s="673"/>
      <c r="C733" s="673"/>
      <c r="D733" s="673"/>
      <c r="E733" s="674"/>
      <c r="F733" s="636" t="s">
        <v>786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717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717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783</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717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717</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717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717</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t="s">
        <v>731</v>
      </c>
      <c r="J746" s="955"/>
      <c r="K746" s="100" t="str">
        <f>IF(I746="","","-")</f>
        <v>-</v>
      </c>
      <c r="L746" s="956">
        <v>52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414</v>
      </c>
      <c r="J747" s="955"/>
      <c r="K747" s="100" t="str">
        <f>IF(I747="","","-")</f>
        <v>-</v>
      </c>
      <c r="L747" s="956">
        <v>87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5.7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750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40.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751</v>
      </c>
      <c r="H789" s="670"/>
      <c r="I789" s="670"/>
      <c r="J789" s="670"/>
      <c r="K789" s="671"/>
      <c r="L789" s="663" t="s">
        <v>752</v>
      </c>
      <c r="M789" s="664"/>
      <c r="N789" s="664"/>
      <c r="O789" s="664"/>
      <c r="P789" s="664"/>
      <c r="Q789" s="664"/>
      <c r="R789" s="664"/>
      <c r="S789" s="664"/>
      <c r="T789" s="664"/>
      <c r="U789" s="664"/>
      <c r="V789" s="664"/>
      <c r="W789" s="664"/>
      <c r="X789" s="665"/>
      <c r="Y789" s="383">
        <v>0.2</v>
      </c>
      <c r="Z789" s="384"/>
      <c r="AA789" s="384"/>
      <c r="AB789" s="801"/>
      <c r="AC789" s="669" t="s">
        <v>753</v>
      </c>
      <c r="AD789" s="670"/>
      <c r="AE789" s="670"/>
      <c r="AF789" s="670"/>
      <c r="AG789" s="671"/>
      <c r="AH789" s="663" t="s">
        <v>755</v>
      </c>
      <c r="AI789" s="664"/>
      <c r="AJ789" s="664"/>
      <c r="AK789" s="664"/>
      <c r="AL789" s="664"/>
      <c r="AM789" s="664"/>
      <c r="AN789" s="664"/>
      <c r="AO789" s="664"/>
      <c r="AP789" s="664"/>
      <c r="AQ789" s="664"/>
      <c r="AR789" s="664"/>
      <c r="AS789" s="664"/>
      <c r="AT789" s="665"/>
      <c r="AU789" s="383">
        <v>18</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45.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756</v>
      </c>
      <c r="D845" s="344"/>
      <c r="E845" s="344"/>
      <c r="F845" s="344"/>
      <c r="G845" s="344"/>
      <c r="H845" s="344"/>
      <c r="I845" s="344"/>
      <c r="J845" s="345">
        <v>6011101000700</v>
      </c>
      <c r="K845" s="346"/>
      <c r="L845" s="346"/>
      <c r="M845" s="346"/>
      <c r="N845" s="346"/>
      <c r="O845" s="346"/>
      <c r="P845" s="360" t="s">
        <v>752</v>
      </c>
      <c r="Q845" s="347"/>
      <c r="R845" s="347"/>
      <c r="S845" s="347"/>
      <c r="T845" s="347"/>
      <c r="U845" s="347"/>
      <c r="V845" s="347"/>
      <c r="W845" s="347"/>
      <c r="X845" s="347"/>
      <c r="Y845" s="348">
        <v>0.2</v>
      </c>
      <c r="Z845" s="349"/>
      <c r="AA845" s="349"/>
      <c r="AB845" s="350"/>
      <c r="AC845" s="351" t="s">
        <v>379</v>
      </c>
      <c r="AD845" s="352"/>
      <c r="AE845" s="352"/>
      <c r="AF845" s="352"/>
      <c r="AG845" s="352"/>
      <c r="AH845" s="367" t="s">
        <v>757</v>
      </c>
      <c r="AI845" s="368"/>
      <c r="AJ845" s="368"/>
      <c r="AK845" s="368"/>
      <c r="AL845" s="355">
        <v>100</v>
      </c>
      <c r="AM845" s="356"/>
      <c r="AN845" s="356"/>
      <c r="AO845" s="357"/>
      <c r="AP845" s="358" t="s">
        <v>758</v>
      </c>
      <c r="AQ845" s="358"/>
      <c r="AR845" s="358"/>
      <c r="AS845" s="358"/>
      <c r="AT845" s="358"/>
      <c r="AU845" s="358"/>
      <c r="AV845" s="358"/>
      <c r="AW845" s="358"/>
      <c r="AX845" s="358"/>
    </row>
    <row r="846" spans="1:51" ht="30" customHeight="1" x14ac:dyDescent="0.15">
      <c r="A846" s="371">
        <v>2</v>
      </c>
      <c r="B846" s="371">
        <v>1</v>
      </c>
      <c r="C846" s="359" t="s">
        <v>759</v>
      </c>
      <c r="D846" s="344"/>
      <c r="E846" s="344"/>
      <c r="F846" s="344"/>
      <c r="G846" s="344"/>
      <c r="H846" s="344"/>
      <c r="I846" s="344"/>
      <c r="J846" s="345" t="s">
        <v>757</v>
      </c>
      <c r="K846" s="346"/>
      <c r="L846" s="346"/>
      <c r="M846" s="346"/>
      <c r="N846" s="346"/>
      <c r="O846" s="346"/>
      <c r="P846" s="360" t="s">
        <v>760</v>
      </c>
      <c r="Q846" s="347"/>
      <c r="R846" s="347"/>
      <c r="S846" s="347"/>
      <c r="T846" s="347"/>
      <c r="U846" s="347"/>
      <c r="V846" s="347"/>
      <c r="W846" s="347"/>
      <c r="X846" s="347"/>
      <c r="Y846" s="348">
        <v>0.2</v>
      </c>
      <c r="Z846" s="349"/>
      <c r="AA846" s="349"/>
      <c r="AB846" s="350"/>
      <c r="AC846" s="351" t="s">
        <v>80</v>
      </c>
      <c r="AD846" s="352"/>
      <c r="AE846" s="352"/>
      <c r="AF846" s="352"/>
      <c r="AG846" s="352"/>
      <c r="AH846" s="367" t="s">
        <v>757</v>
      </c>
      <c r="AI846" s="368"/>
      <c r="AJ846" s="368"/>
      <c r="AK846" s="368"/>
      <c r="AL846" s="355" t="s">
        <v>757</v>
      </c>
      <c r="AM846" s="356"/>
      <c r="AN846" s="356"/>
      <c r="AO846" s="357"/>
      <c r="AP846" s="358" t="s">
        <v>758</v>
      </c>
      <c r="AQ846" s="358"/>
      <c r="AR846" s="358"/>
      <c r="AS846" s="358"/>
      <c r="AT846" s="358"/>
      <c r="AU846" s="358"/>
      <c r="AV846" s="358"/>
      <c r="AW846" s="358"/>
      <c r="AX846" s="358"/>
      <c r="AY846">
        <f>COUNTA($C$846)</f>
        <v>1</v>
      </c>
    </row>
    <row r="847" spans="1:51" ht="30" customHeight="1" x14ac:dyDescent="0.15">
      <c r="A847" s="371">
        <v>3</v>
      </c>
      <c r="B847" s="371">
        <v>1</v>
      </c>
      <c r="C847" s="359" t="s">
        <v>761</v>
      </c>
      <c r="D847" s="344"/>
      <c r="E847" s="344"/>
      <c r="F847" s="344"/>
      <c r="G847" s="344"/>
      <c r="H847" s="344"/>
      <c r="I847" s="344"/>
      <c r="J847" s="345">
        <v>2060001001667</v>
      </c>
      <c r="K847" s="346"/>
      <c r="L847" s="346"/>
      <c r="M847" s="346"/>
      <c r="N847" s="346"/>
      <c r="O847" s="346"/>
      <c r="P847" s="360" t="s">
        <v>762</v>
      </c>
      <c r="Q847" s="347"/>
      <c r="R847" s="347"/>
      <c r="S847" s="347"/>
      <c r="T847" s="347"/>
      <c r="U847" s="347"/>
      <c r="V847" s="347"/>
      <c r="W847" s="347"/>
      <c r="X847" s="347"/>
      <c r="Y847" s="348">
        <v>0</v>
      </c>
      <c r="Z847" s="349"/>
      <c r="AA847" s="349"/>
      <c r="AB847" s="350"/>
      <c r="AC847" s="351" t="s">
        <v>379</v>
      </c>
      <c r="AD847" s="352"/>
      <c r="AE847" s="352"/>
      <c r="AF847" s="352"/>
      <c r="AG847" s="352"/>
      <c r="AH847" s="353" t="s">
        <v>757</v>
      </c>
      <c r="AI847" s="354"/>
      <c r="AJ847" s="354"/>
      <c r="AK847" s="354"/>
      <c r="AL847" s="355">
        <v>100</v>
      </c>
      <c r="AM847" s="356"/>
      <c r="AN847" s="356"/>
      <c r="AO847" s="357"/>
      <c r="AP847" s="358" t="s">
        <v>758</v>
      </c>
      <c r="AQ847" s="358"/>
      <c r="AR847" s="358"/>
      <c r="AS847" s="358"/>
      <c r="AT847" s="358"/>
      <c r="AU847" s="358"/>
      <c r="AV847" s="358"/>
      <c r="AW847" s="358"/>
      <c r="AX847" s="358"/>
      <c r="AY847">
        <f>COUNTA($C$847)</f>
        <v>1</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754</v>
      </c>
      <c r="D878" s="344"/>
      <c r="E878" s="344"/>
      <c r="F878" s="344"/>
      <c r="G878" s="344"/>
      <c r="H878" s="344"/>
      <c r="I878" s="344"/>
      <c r="J878" s="345" t="s">
        <v>757</v>
      </c>
      <c r="K878" s="346"/>
      <c r="L878" s="346"/>
      <c r="M878" s="346"/>
      <c r="N878" s="346"/>
      <c r="O878" s="346"/>
      <c r="P878" s="360" t="s">
        <v>753</v>
      </c>
      <c r="Q878" s="347"/>
      <c r="R878" s="347"/>
      <c r="S878" s="347"/>
      <c r="T878" s="347"/>
      <c r="U878" s="347"/>
      <c r="V878" s="347"/>
      <c r="W878" s="347"/>
      <c r="X878" s="347"/>
      <c r="Y878" s="348">
        <v>18</v>
      </c>
      <c r="Z878" s="349"/>
      <c r="AA878" s="349"/>
      <c r="AB878" s="350"/>
      <c r="AC878" s="351" t="s">
        <v>80</v>
      </c>
      <c r="AD878" s="352"/>
      <c r="AE878" s="352"/>
      <c r="AF878" s="352"/>
      <c r="AG878" s="352"/>
      <c r="AH878" s="367" t="s">
        <v>757</v>
      </c>
      <c r="AI878" s="368"/>
      <c r="AJ878" s="368"/>
      <c r="AK878" s="368"/>
      <c r="AL878" s="355" t="s">
        <v>757</v>
      </c>
      <c r="AM878" s="356"/>
      <c r="AN878" s="356"/>
      <c r="AO878" s="357"/>
      <c r="AP878" s="358" t="s">
        <v>758</v>
      </c>
      <c r="AQ878" s="358"/>
      <c r="AR878" s="358"/>
      <c r="AS878" s="358"/>
      <c r="AT878" s="358"/>
      <c r="AU878" s="358"/>
      <c r="AV878" s="358"/>
      <c r="AW878" s="358"/>
      <c r="AX878" s="358"/>
      <c r="AY878">
        <f t="shared" si="118"/>
        <v>1</v>
      </c>
    </row>
    <row r="879" spans="1:51" ht="30" customHeight="1" x14ac:dyDescent="0.15">
      <c r="A879" s="371">
        <v>2</v>
      </c>
      <c r="B879" s="371">
        <v>1</v>
      </c>
      <c r="C879" s="359" t="s">
        <v>763</v>
      </c>
      <c r="D879" s="344"/>
      <c r="E879" s="344"/>
      <c r="F879" s="344"/>
      <c r="G879" s="344"/>
      <c r="H879" s="344"/>
      <c r="I879" s="344"/>
      <c r="J879" s="345" t="s">
        <v>719</v>
      </c>
      <c r="K879" s="346"/>
      <c r="L879" s="346"/>
      <c r="M879" s="346"/>
      <c r="N879" s="346"/>
      <c r="O879" s="346"/>
      <c r="P879" s="360" t="s">
        <v>770</v>
      </c>
      <c r="Q879" s="347"/>
      <c r="R879" s="347"/>
      <c r="S879" s="347"/>
      <c r="T879" s="347"/>
      <c r="U879" s="347"/>
      <c r="V879" s="347"/>
      <c r="W879" s="347"/>
      <c r="X879" s="347"/>
      <c r="Y879" s="348">
        <v>0.5</v>
      </c>
      <c r="Z879" s="349"/>
      <c r="AA879" s="349"/>
      <c r="AB879" s="350"/>
      <c r="AC879" s="351" t="s">
        <v>80</v>
      </c>
      <c r="AD879" s="352"/>
      <c r="AE879" s="352"/>
      <c r="AF879" s="352"/>
      <c r="AG879" s="352"/>
      <c r="AH879" s="367" t="s">
        <v>719</v>
      </c>
      <c r="AI879" s="368"/>
      <c r="AJ879" s="368"/>
      <c r="AK879" s="368"/>
      <c r="AL879" s="355" t="s">
        <v>719</v>
      </c>
      <c r="AM879" s="356"/>
      <c r="AN879" s="356"/>
      <c r="AO879" s="357"/>
      <c r="AP879" s="358" t="s">
        <v>758</v>
      </c>
      <c r="AQ879" s="358"/>
      <c r="AR879" s="358"/>
      <c r="AS879" s="358"/>
      <c r="AT879" s="358"/>
      <c r="AU879" s="358"/>
      <c r="AV879" s="358"/>
      <c r="AW879" s="358"/>
      <c r="AX879" s="358"/>
      <c r="AY879">
        <f>COUNTA($C$879)</f>
        <v>1</v>
      </c>
    </row>
    <row r="880" spans="1:51" ht="30" customHeight="1" x14ac:dyDescent="0.15">
      <c r="A880" s="371">
        <v>3</v>
      </c>
      <c r="B880" s="371">
        <v>1</v>
      </c>
      <c r="C880" s="359" t="s">
        <v>764</v>
      </c>
      <c r="D880" s="344"/>
      <c r="E880" s="344"/>
      <c r="F880" s="344"/>
      <c r="G880" s="344"/>
      <c r="H880" s="344"/>
      <c r="I880" s="344"/>
      <c r="J880" s="345" t="s">
        <v>719</v>
      </c>
      <c r="K880" s="346"/>
      <c r="L880" s="346"/>
      <c r="M880" s="346"/>
      <c r="N880" s="346"/>
      <c r="O880" s="346"/>
      <c r="P880" s="360" t="s">
        <v>770</v>
      </c>
      <c r="Q880" s="347"/>
      <c r="R880" s="347"/>
      <c r="S880" s="347"/>
      <c r="T880" s="347"/>
      <c r="U880" s="347"/>
      <c r="V880" s="347"/>
      <c r="W880" s="347"/>
      <c r="X880" s="347"/>
      <c r="Y880" s="348">
        <v>0.5</v>
      </c>
      <c r="Z880" s="349"/>
      <c r="AA880" s="349"/>
      <c r="AB880" s="350"/>
      <c r="AC880" s="351" t="s">
        <v>80</v>
      </c>
      <c r="AD880" s="352"/>
      <c r="AE880" s="352"/>
      <c r="AF880" s="352"/>
      <c r="AG880" s="352"/>
      <c r="AH880" s="353" t="s">
        <v>719</v>
      </c>
      <c r="AI880" s="354"/>
      <c r="AJ880" s="354"/>
      <c r="AK880" s="354"/>
      <c r="AL880" s="355" t="s">
        <v>719</v>
      </c>
      <c r="AM880" s="356"/>
      <c r="AN880" s="356"/>
      <c r="AO880" s="357"/>
      <c r="AP880" s="358" t="s">
        <v>758</v>
      </c>
      <c r="AQ880" s="358"/>
      <c r="AR880" s="358"/>
      <c r="AS880" s="358"/>
      <c r="AT880" s="358"/>
      <c r="AU880" s="358"/>
      <c r="AV880" s="358"/>
      <c r="AW880" s="358"/>
      <c r="AX880" s="358"/>
      <c r="AY880">
        <f>COUNTA($C$880)</f>
        <v>1</v>
      </c>
    </row>
    <row r="881" spans="1:51" ht="30" customHeight="1" x14ac:dyDescent="0.15">
      <c r="A881" s="371">
        <v>4</v>
      </c>
      <c r="B881" s="371">
        <v>1</v>
      </c>
      <c r="C881" s="359" t="s">
        <v>765</v>
      </c>
      <c r="D881" s="344"/>
      <c r="E881" s="344"/>
      <c r="F881" s="344"/>
      <c r="G881" s="344"/>
      <c r="H881" s="344"/>
      <c r="I881" s="344"/>
      <c r="J881" s="345" t="s">
        <v>719</v>
      </c>
      <c r="K881" s="346"/>
      <c r="L881" s="346"/>
      <c r="M881" s="346"/>
      <c r="N881" s="346"/>
      <c r="O881" s="346"/>
      <c r="P881" s="360" t="s">
        <v>770</v>
      </c>
      <c r="Q881" s="347"/>
      <c r="R881" s="347"/>
      <c r="S881" s="347"/>
      <c r="T881" s="347"/>
      <c r="U881" s="347"/>
      <c r="V881" s="347"/>
      <c r="W881" s="347"/>
      <c r="X881" s="347"/>
      <c r="Y881" s="348">
        <v>0.5</v>
      </c>
      <c r="Z881" s="349"/>
      <c r="AA881" s="349"/>
      <c r="AB881" s="350"/>
      <c r="AC881" s="351" t="s">
        <v>80</v>
      </c>
      <c r="AD881" s="352"/>
      <c r="AE881" s="352"/>
      <c r="AF881" s="352"/>
      <c r="AG881" s="352"/>
      <c r="AH881" s="353" t="s">
        <v>719</v>
      </c>
      <c r="AI881" s="354"/>
      <c r="AJ881" s="354"/>
      <c r="AK881" s="354"/>
      <c r="AL881" s="355" t="s">
        <v>719</v>
      </c>
      <c r="AM881" s="356"/>
      <c r="AN881" s="356"/>
      <c r="AO881" s="357"/>
      <c r="AP881" s="358" t="s">
        <v>758</v>
      </c>
      <c r="AQ881" s="358"/>
      <c r="AR881" s="358"/>
      <c r="AS881" s="358"/>
      <c r="AT881" s="358"/>
      <c r="AU881" s="358"/>
      <c r="AV881" s="358"/>
      <c r="AW881" s="358"/>
      <c r="AX881" s="358"/>
      <c r="AY881">
        <f>COUNTA($C$881)</f>
        <v>1</v>
      </c>
    </row>
    <row r="882" spans="1:51" ht="30" customHeight="1" x14ac:dyDescent="0.15">
      <c r="A882" s="371">
        <v>5</v>
      </c>
      <c r="B882" s="371">
        <v>1</v>
      </c>
      <c r="C882" s="359" t="s">
        <v>766</v>
      </c>
      <c r="D882" s="344"/>
      <c r="E882" s="344"/>
      <c r="F882" s="344"/>
      <c r="G882" s="344"/>
      <c r="H882" s="344"/>
      <c r="I882" s="344"/>
      <c r="J882" s="345" t="s">
        <v>719</v>
      </c>
      <c r="K882" s="346"/>
      <c r="L882" s="346"/>
      <c r="M882" s="346"/>
      <c r="N882" s="346"/>
      <c r="O882" s="346"/>
      <c r="P882" s="347" t="s">
        <v>770</v>
      </c>
      <c r="Q882" s="347"/>
      <c r="R882" s="347"/>
      <c r="S882" s="347"/>
      <c r="T882" s="347"/>
      <c r="U882" s="347"/>
      <c r="V882" s="347"/>
      <c r="W882" s="347"/>
      <c r="X882" s="347"/>
      <c r="Y882" s="348">
        <v>0.4</v>
      </c>
      <c r="Z882" s="349"/>
      <c r="AA882" s="349"/>
      <c r="AB882" s="350"/>
      <c r="AC882" s="351" t="s">
        <v>80</v>
      </c>
      <c r="AD882" s="352"/>
      <c r="AE882" s="352"/>
      <c r="AF882" s="352"/>
      <c r="AG882" s="352"/>
      <c r="AH882" s="353" t="s">
        <v>719</v>
      </c>
      <c r="AI882" s="354"/>
      <c r="AJ882" s="354"/>
      <c r="AK882" s="354"/>
      <c r="AL882" s="355" t="s">
        <v>719</v>
      </c>
      <c r="AM882" s="356"/>
      <c r="AN882" s="356"/>
      <c r="AO882" s="357"/>
      <c r="AP882" s="358" t="s">
        <v>758</v>
      </c>
      <c r="AQ882" s="358"/>
      <c r="AR882" s="358"/>
      <c r="AS882" s="358"/>
      <c r="AT882" s="358"/>
      <c r="AU882" s="358"/>
      <c r="AV882" s="358"/>
      <c r="AW882" s="358"/>
      <c r="AX882" s="358"/>
      <c r="AY882">
        <f>COUNTA($C$882)</f>
        <v>1</v>
      </c>
    </row>
    <row r="883" spans="1:51" ht="30" customHeight="1" x14ac:dyDescent="0.15">
      <c r="A883" s="371">
        <v>6</v>
      </c>
      <c r="B883" s="371">
        <v>1</v>
      </c>
      <c r="C883" s="359" t="s">
        <v>767</v>
      </c>
      <c r="D883" s="344"/>
      <c r="E883" s="344"/>
      <c r="F883" s="344"/>
      <c r="G883" s="344"/>
      <c r="H883" s="344"/>
      <c r="I883" s="344"/>
      <c r="J883" s="345" t="s">
        <v>719</v>
      </c>
      <c r="K883" s="346"/>
      <c r="L883" s="346"/>
      <c r="M883" s="346"/>
      <c r="N883" s="346"/>
      <c r="O883" s="346"/>
      <c r="P883" s="347" t="s">
        <v>770</v>
      </c>
      <c r="Q883" s="347"/>
      <c r="R883" s="347"/>
      <c r="S883" s="347"/>
      <c r="T883" s="347"/>
      <c r="U883" s="347"/>
      <c r="V883" s="347"/>
      <c r="W883" s="347"/>
      <c r="X883" s="347"/>
      <c r="Y883" s="348">
        <v>0.3</v>
      </c>
      <c r="Z883" s="349"/>
      <c r="AA883" s="349"/>
      <c r="AB883" s="350"/>
      <c r="AC883" s="351" t="s">
        <v>80</v>
      </c>
      <c r="AD883" s="352"/>
      <c r="AE883" s="352"/>
      <c r="AF883" s="352"/>
      <c r="AG883" s="352"/>
      <c r="AH883" s="353" t="s">
        <v>719</v>
      </c>
      <c r="AI883" s="354"/>
      <c r="AJ883" s="354"/>
      <c r="AK883" s="354"/>
      <c r="AL883" s="355" t="s">
        <v>719</v>
      </c>
      <c r="AM883" s="356"/>
      <c r="AN883" s="356"/>
      <c r="AO883" s="357"/>
      <c r="AP883" s="358" t="s">
        <v>758</v>
      </c>
      <c r="AQ883" s="358"/>
      <c r="AR883" s="358"/>
      <c r="AS883" s="358"/>
      <c r="AT883" s="358"/>
      <c r="AU883" s="358"/>
      <c r="AV883" s="358"/>
      <c r="AW883" s="358"/>
      <c r="AX883" s="358"/>
      <c r="AY883">
        <f>COUNTA($C$883)</f>
        <v>1</v>
      </c>
    </row>
    <row r="884" spans="1:51" ht="30" customHeight="1" x14ac:dyDescent="0.15">
      <c r="A884" s="371">
        <v>7</v>
      </c>
      <c r="B884" s="371">
        <v>1</v>
      </c>
      <c r="C884" s="359" t="s">
        <v>768</v>
      </c>
      <c r="D884" s="344"/>
      <c r="E884" s="344"/>
      <c r="F884" s="344"/>
      <c r="G884" s="344"/>
      <c r="H884" s="344"/>
      <c r="I884" s="344"/>
      <c r="J884" s="345" t="s">
        <v>719</v>
      </c>
      <c r="K884" s="346"/>
      <c r="L884" s="346"/>
      <c r="M884" s="346"/>
      <c r="N884" s="346"/>
      <c r="O884" s="346"/>
      <c r="P884" s="347" t="s">
        <v>770</v>
      </c>
      <c r="Q884" s="347"/>
      <c r="R884" s="347"/>
      <c r="S884" s="347"/>
      <c r="T884" s="347"/>
      <c r="U884" s="347"/>
      <c r="V884" s="347"/>
      <c r="W884" s="347"/>
      <c r="X884" s="347"/>
      <c r="Y884" s="348">
        <v>0.2</v>
      </c>
      <c r="Z884" s="349"/>
      <c r="AA884" s="349"/>
      <c r="AB884" s="350"/>
      <c r="AC884" s="351" t="s">
        <v>80</v>
      </c>
      <c r="AD884" s="352"/>
      <c r="AE884" s="352"/>
      <c r="AF884" s="352"/>
      <c r="AG884" s="352"/>
      <c r="AH884" s="353" t="s">
        <v>719</v>
      </c>
      <c r="AI884" s="354"/>
      <c r="AJ884" s="354"/>
      <c r="AK884" s="354"/>
      <c r="AL884" s="355" t="s">
        <v>719</v>
      </c>
      <c r="AM884" s="356"/>
      <c r="AN884" s="356"/>
      <c r="AO884" s="357"/>
      <c r="AP884" s="358" t="s">
        <v>758</v>
      </c>
      <c r="AQ884" s="358"/>
      <c r="AR884" s="358"/>
      <c r="AS884" s="358"/>
      <c r="AT884" s="358"/>
      <c r="AU884" s="358"/>
      <c r="AV884" s="358"/>
      <c r="AW884" s="358"/>
      <c r="AX884" s="358"/>
      <c r="AY884">
        <f>COUNTA($C$884)</f>
        <v>1</v>
      </c>
    </row>
    <row r="885" spans="1:51" ht="30" customHeight="1" x14ac:dyDescent="0.15">
      <c r="A885" s="371">
        <v>8</v>
      </c>
      <c r="B885" s="371">
        <v>1</v>
      </c>
      <c r="C885" s="359" t="s">
        <v>769</v>
      </c>
      <c r="D885" s="344"/>
      <c r="E885" s="344"/>
      <c r="F885" s="344"/>
      <c r="G885" s="344"/>
      <c r="H885" s="344"/>
      <c r="I885" s="344"/>
      <c r="J885" s="345" t="s">
        <v>719</v>
      </c>
      <c r="K885" s="346"/>
      <c r="L885" s="346"/>
      <c r="M885" s="346"/>
      <c r="N885" s="346"/>
      <c r="O885" s="346"/>
      <c r="P885" s="347" t="s">
        <v>770</v>
      </c>
      <c r="Q885" s="347"/>
      <c r="R885" s="347"/>
      <c r="S885" s="347"/>
      <c r="T885" s="347"/>
      <c r="U885" s="347"/>
      <c r="V885" s="347"/>
      <c r="W885" s="347"/>
      <c r="X885" s="347"/>
      <c r="Y885" s="348">
        <v>0.1</v>
      </c>
      <c r="Z885" s="349"/>
      <c r="AA885" s="349"/>
      <c r="AB885" s="350"/>
      <c r="AC885" s="351" t="s">
        <v>80</v>
      </c>
      <c r="AD885" s="352"/>
      <c r="AE885" s="352"/>
      <c r="AF885" s="352"/>
      <c r="AG885" s="352"/>
      <c r="AH885" s="353" t="s">
        <v>719</v>
      </c>
      <c r="AI885" s="354"/>
      <c r="AJ885" s="354"/>
      <c r="AK885" s="354"/>
      <c r="AL885" s="355" t="s">
        <v>719</v>
      </c>
      <c r="AM885" s="356"/>
      <c r="AN885" s="356"/>
      <c r="AO885" s="357"/>
      <c r="AP885" s="358" t="s">
        <v>758</v>
      </c>
      <c r="AQ885" s="358"/>
      <c r="AR885" s="358"/>
      <c r="AS885" s="358"/>
      <c r="AT885" s="358"/>
      <c r="AU885" s="358"/>
      <c r="AV885" s="358"/>
      <c r="AW885" s="358"/>
      <c r="AX885" s="358"/>
      <c r="AY885">
        <f>COUNTA($C$885)</f>
        <v>1</v>
      </c>
    </row>
    <row r="886" spans="1:51" ht="30" customHeight="1" x14ac:dyDescent="0.15">
      <c r="A886" s="371">
        <v>9</v>
      </c>
      <c r="B886" s="371">
        <v>1</v>
      </c>
      <c r="C886" s="359" t="s">
        <v>771</v>
      </c>
      <c r="D886" s="344"/>
      <c r="E886" s="344"/>
      <c r="F886" s="344"/>
      <c r="G886" s="344"/>
      <c r="H886" s="344"/>
      <c r="I886" s="344"/>
      <c r="J886" s="345" t="s">
        <v>719</v>
      </c>
      <c r="K886" s="346"/>
      <c r="L886" s="346"/>
      <c r="M886" s="346"/>
      <c r="N886" s="346"/>
      <c r="O886" s="346"/>
      <c r="P886" s="360" t="s">
        <v>774</v>
      </c>
      <c r="Q886" s="347"/>
      <c r="R886" s="347"/>
      <c r="S886" s="347"/>
      <c r="T886" s="347"/>
      <c r="U886" s="347"/>
      <c r="V886" s="347"/>
      <c r="W886" s="347"/>
      <c r="X886" s="347"/>
      <c r="Y886" s="348">
        <v>0</v>
      </c>
      <c r="Z886" s="349"/>
      <c r="AA886" s="349"/>
      <c r="AB886" s="350"/>
      <c r="AC886" s="351" t="s">
        <v>80</v>
      </c>
      <c r="AD886" s="352"/>
      <c r="AE886" s="352"/>
      <c r="AF886" s="352"/>
      <c r="AG886" s="352"/>
      <c r="AH886" s="353" t="s">
        <v>719</v>
      </c>
      <c r="AI886" s="354"/>
      <c r="AJ886" s="354"/>
      <c r="AK886" s="354"/>
      <c r="AL886" s="355" t="s">
        <v>719</v>
      </c>
      <c r="AM886" s="356"/>
      <c r="AN886" s="356"/>
      <c r="AO886" s="357"/>
      <c r="AP886" s="358" t="s">
        <v>735</v>
      </c>
      <c r="AQ886" s="358"/>
      <c r="AR886" s="358"/>
      <c r="AS886" s="358"/>
      <c r="AT886" s="358"/>
      <c r="AU886" s="358"/>
      <c r="AV886" s="358"/>
      <c r="AW886" s="358"/>
      <c r="AX886" s="358"/>
      <c r="AY886">
        <f>COUNTA($C$886)</f>
        <v>1</v>
      </c>
    </row>
    <row r="887" spans="1:51" ht="30" customHeight="1" x14ac:dyDescent="0.15">
      <c r="A887" s="371">
        <v>10</v>
      </c>
      <c r="B887" s="371">
        <v>1</v>
      </c>
      <c r="C887" s="359" t="s">
        <v>772</v>
      </c>
      <c r="D887" s="344"/>
      <c r="E887" s="344"/>
      <c r="F887" s="344"/>
      <c r="G887" s="344"/>
      <c r="H887" s="344"/>
      <c r="I887" s="344"/>
      <c r="J887" s="345" t="s">
        <v>719</v>
      </c>
      <c r="K887" s="346"/>
      <c r="L887" s="346"/>
      <c r="M887" s="346"/>
      <c r="N887" s="346"/>
      <c r="O887" s="346"/>
      <c r="P887" s="347" t="s">
        <v>774</v>
      </c>
      <c r="Q887" s="347"/>
      <c r="R887" s="347"/>
      <c r="S887" s="347"/>
      <c r="T887" s="347"/>
      <c r="U887" s="347"/>
      <c r="V887" s="347"/>
      <c r="W887" s="347"/>
      <c r="X887" s="347"/>
      <c r="Y887" s="348">
        <v>0</v>
      </c>
      <c r="Z887" s="349"/>
      <c r="AA887" s="349"/>
      <c r="AB887" s="350"/>
      <c r="AC887" s="351" t="s">
        <v>80</v>
      </c>
      <c r="AD887" s="352"/>
      <c r="AE887" s="352"/>
      <c r="AF887" s="352"/>
      <c r="AG887" s="352"/>
      <c r="AH887" s="353" t="s">
        <v>719</v>
      </c>
      <c r="AI887" s="354"/>
      <c r="AJ887" s="354"/>
      <c r="AK887" s="354"/>
      <c r="AL887" s="355" t="s">
        <v>719</v>
      </c>
      <c r="AM887" s="356"/>
      <c r="AN887" s="356"/>
      <c r="AO887" s="357"/>
      <c r="AP887" s="358" t="s">
        <v>735</v>
      </c>
      <c r="AQ887" s="358"/>
      <c r="AR887" s="358"/>
      <c r="AS887" s="358"/>
      <c r="AT887" s="358"/>
      <c r="AU887" s="358"/>
      <c r="AV887" s="358"/>
      <c r="AW887" s="358"/>
      <c r="AX887" s="358"/>
      <c r="AY887">
        <f>COUNTA($C$887)</f>
        <v>1</v>
      </c>
    </row>
    <row r="888" spans="1:51" ht="30" customHeight="1" x14ac:dyDescent="0.15">
      <c r="A888" s="371">
        <v>11</v>
      </c>
      <c r="B888" s="371">
        <v>1</v>
      </c>
      <c r="C888" s="359" t="s">
        <v>773</v>
      </c>
      <c r="D888" s="344"/>
      <c r="E888" s="344"/>
      <c r="F888" s="344"/>
      <c r="G888" s="344"/>
      <c r="H888" s="344"/>
      <c r="I888" s="344"/>
      <c r="J888" s="345" t="s">
        <v>719</v>
      </c>
      <c r="K888" s="346"/>
      <c r="L888" s="346"/>
      <c r="M888" s="346"/>
      <c r="N888" s="346"/>
      <c r="O888" s="346"/>
      <c r="P888" s="347" t="s">
        <v>774</v>
      </c>
      <c r="Q888" s="347"/>
      <c r="R888" s="347"/>
      <c r="S888" s="347"/>
      <c r="T888" s="347"/>
      <c r="U888" s="347"/>
      <c r="V888" s="347"/>
      <c r="W888" s="347"/>
      <c r="X888" s="347"/>
      <c r="Y888" s="348">
        <v>0</v>
      </c>
      <c r="Z888" s="349"/>
      <c r="AA888" s="349"/>
      <c r="AB888" s="350"/>
      <c r="AC888" s="351" t="s">
        <v>80</v>
      </c>
      <c r="AD888" s="352"/>
      <c r="AE888" s="352"/>
      <c r="AF888" s="352"/>
      <c r="AG888" s="352"/>
      <c r="AH888" s="353" t="s">
        <v>719</v>
      </c>
      <c r="AI888" s="354"/>
      <c r="AJ888" s="354"/>
      <c r="AK888" s="354"/>
      <c r="AL888" s="355" t="s">
        <v>719</v>
      </c>
      <c r="AM888" s="356"/>
      <c r="AN888" s="356"/>
      <c r="AO888" s="357"/>
      <c r="AP888" s="358" t="s">
        <v>735</v>
      </c>
      <c r="AQ888" s="358"/>
      <c r="AR888" s="358"/>
      <c r="AS888" s="358"/>
      <c r="AT888" s="358"/>
      <c r="AU888" s="358"/>
      <c r="AV888" s="358"/>
      <c r="AW888" s="358"/>
      <c r="AX888" s="358"/>
      <c r="AY888">
        <f>COUNTA($C$888)</f>
        <v>1</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779</v>
      </c>
      <c r="F1110" s="370"/>
      <c r="G1110" s="370"/>
      <c r="H1110" s="370"/>
      <c r="I1110" s="370"/>
      <c r="J1110" s="345" t="s">
        <v>779</v>
      </c>
      <c r="K1110" s="346"/>
      <c r="L1110" s="346"/>
      <c r="M1110" s="346"/>
      <c r="N1110" s="346"/>
      <c r="O1110" s="346"/>
      <c r="P1110" s="360" t="s">
        <v>779</v>
      </c>
      <c r="Q1110" s="347"/>
      <c r="R1110" s="347"/>
      <c r="S1110" s="347"/>
      <c r="T1110" s="347"/>
      <c r="U1110" s="347"/>
      <c r="V1110" s="347"/>
      <c r="W1110" s="347"/>
      <c r="X1110" s="347"/>
      <c r="Y1110" s="348" t="s">
        <v>779</v>
      </c>
      <c r="Z1110" s="349"/>
      <c r="AA1110" s="349"/>
      <c r="AB1110" s="350"/>
      <c r="AC1110" s="351"/>
      <c r="AD1110" s="352"/>
      <c r="AE1110" s="352"/>
      <c r="AF1110" s="352"/>
      <c r="AG1110" s="352"/>
      <c r="AH1110" s="353" t="s">
        <v>779</v>
      </c>
      <c r="AI1110" s="354"/>
      <c r="AJ1110" s="354"/>
      <c r="AK1110" s="354"/>
      <c r="AL1110" s="355" t="s">
        <v>779</v>
      </c>
      <c r="AM1110" s="356"/>
      <c r="AN1110" s="356"/>
      <c r="AO1110" s="357"/>
      <c r="AP1110" s="358" t="s">
        <v>779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3">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Q134:AQ135 AU134:AU135 AM134:AM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732</v>
      </c>
      <c r="C2" s="13" t="str">
        <f>IF(B2="","",A2)</f>
        <v>医療分野の研究開発関連</v>
      </c>
      <c r="D2" s="13" t="str">
        <f>IF(C2="","",IF(D1&lt;&gt;"",CONCATENATE(D1,"、",C2),C2))</f>
        <v>医療分野の研究開発関連</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2021-08-19T09:17:55Z</cp:lastPrinted>
  <dcterms:modified xsi:type="dcterms:W3CDTF">2021-08-19T09:18:04Z</dcterms:modified>
</cp:coreProperties>
</file>