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24【確認・修正依頼】①行政事業レビューシート（最終公表版）、②概算要求反映状況調（事業単位整理表）\0824提出\社人研（0824）\"/>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5" i="3" l="1"/>
  <c r="AM134" i="3"/>
  <c r="AQ116" i="3"/>
  <c r="AM116" i="3"/>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<sst xmlns="http://schemas.openxmlformats.org/spreadsheetml/2006/main" count="3163" uniqueCount="799">
  <si>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</si>
  <si>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</si>
  <si>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</si>
  <si>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</si>
  <si>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</si>
  <si>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</si>
  <si>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</si>
  <si>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</si>
  <si>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</si>
  <si>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</si>
  <si>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</si>
  <si>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</si>
  <si>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</si>
  <si>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</si>
  <si>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</si>
  <si>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</si>
  <si>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</si>
  <si>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</si>
  <si>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</si>
  <si>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</si>
  <si>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</si>
  <si>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</si>
  <si>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</si>
  <si>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</si>
  <si>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</si>
  <si>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</si>
  <si>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</si>
  <si>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</si>
  <si>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</si>
  <si>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</si>
  <si>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</si>
  <si>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</si>
  <si>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</si>
  <si>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</si>
  <si>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</si>
  <si>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</si>
  <si>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</si>
  <si>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</si>
  <si>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</si>
  <si>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</si>
  <si>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</si>
  <si>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</si>
  <si>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</si>
  <si>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</si>
  <si>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</si>
  <si>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</si>
  <si>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</si>
  <si>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</si>
  <si>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</si>
  <si>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</si>
  <si>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</si>
  <si>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</si>
  <si>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</si>
  <si>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</si>
  <si>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</si>
  <si>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</si>
  <si>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</si>
  <si>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</si>
  <si>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</si>
  <si>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</si>
  <si>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</si>
  <si>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</si>
  <si>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</si>
  <si>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</si>
  <si>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</si>
  <si>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</si>
  <si>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</si>
  <si>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</si>
  <si>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</si>
  <si>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</si>
  <si>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</si>
  <si>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</si>
  <si>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</si>
  <si>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</si>
  <si>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</si>
  <si>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</si>
  <si>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</si>
  <si>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</si>
  <si>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</si>
  <si>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</si>
  <si>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</si>
  <si>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</si>
  <si>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</si>
  <si>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</si>
  <si>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</si>
  <si>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</si>
  <si>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</si>
  <si>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</si>
  <si>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</si>
  <si>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</si>
  <si>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</si>
  <si>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</si>
  <si>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</si>
  <si>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</si>
  <si>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</si>
  <si>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</si>
  <si>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</si>
  <si>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</si>
  <si>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</si>
  <si>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</si>
  <si>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</si>
  <si>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</si>
  <si>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</si>
  <si>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</si>
  <si>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</si>
  <si>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</si>
  <si>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</si>
  <si>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</si>
  <si>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</si>
  <si>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</si>
  <si>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</si>
  <si>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</si>
  <si>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</si>
  <si>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</si>
  <si>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</si>
  <si>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</si>
  <si>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</si>
  <si>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</si>
  <si>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</si>
  <si>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</si>
  <si>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</si>
  <si>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</si>
  <si>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</si>
  <si>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</si>
  <si>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</si>
  <si>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</si>
  <si>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</si>
  <si>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</si>
  <si>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</si>
  <si>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</si>
  <si>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</si>
  <si>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</si>
  <si>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</si>
  <si>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</si>
  <si>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</si>
  <si>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</si>
  <si>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</si>
  <si>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</si>
  <si>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</si>
  <si>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</si>
  <si>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</si>
  <si>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</si>
  <si>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</si>
  <si>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</si>
  <si>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</si>
  <si>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</si>
  <si>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</si>
  <si>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</si>
  <si>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</si>
  <si>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</si>
  <si>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</si>
  <si>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</si>
  <si>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</si>
  <si>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</si>
  <si>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</si>
  <si>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</si>
  <si>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</si>
  <si>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</si>
  <si>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</si>
  <si>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</si>
  <si>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</si>
  <si>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</si>
  <si>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</si>
  <si>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</si>
  <si>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</si>
  <si>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</si>
  <si>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</si>
  <si>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</si>
  <si>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</si>
  <si>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</si>
  <si>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</si>
  <si>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</si>
  <si>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</si>
  <si>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</si>
  <si>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</si>
  <si>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</si>
  <si>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</si>
  <si>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</si>
  <si>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</si>
  <si>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</si>
  <si>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</si>
  <si>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</si>
  <si>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</si>
  <si>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</si>
  <si>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</si>
  <si>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</si>
  <si>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</si>
  <si>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</si>
  <si>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</si>
  <si>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</si>
  <si>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</si>
  <si>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</si>
  <si>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</si>
  <si>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</si>
  <si>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</si>
  <si>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</si>
  <si>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</si>
  <si>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</si>
  <si>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</si>
  <si>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</si>
  <si>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</si>
  <si>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</si>
  <si>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</si>
  <si>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</si>
  <si>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</si>
  <si>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</si>
  <si>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</si>
  <si>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</si>
  <si>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</si>
  <si>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</si>
  <si>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</si>
  <si>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</si>
  <si>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</si>
  <si>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</si>
  <si>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</si>
  <si>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</si>
  <si>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</si>
  <si>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</si>
  <si>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</si>
  <si>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</si>
  <si>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</si>
  <si>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</si>
  <si>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</si>
  <si>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</si>
  <si>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</si>
  <si>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</si>
  <si>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</si>
  <si>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</si>
  <si>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</si>
  <si>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</si>
  <si>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</si>
  <si>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</si>
  <si>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</si>
  <si>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</si>
  <si>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</si>
  <si>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</si>
  <si>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</si>
  <si>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</si>
  <si>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</si>
  <si>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</si>
  <si>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</si>
  <si>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</si>
  <si>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</si>
  <si>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</si>
  <si>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</si>
  <si>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</si>
  <si>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</si>
  <si>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</si>
  <si>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</si>
  <si>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</si>
  <si>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</si>
  <si>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</si>
  <si>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</si>
  <si>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</si>
  <si>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</si>
  <si>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</si>
  <si>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</si>
  <si>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</si>
  <si>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</si>
  <si>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</si>
  <si>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</si>
  <si>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</si>
  <si>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</si>
  <si>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</si>
  <si>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</si>
  <si>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</si>
  <si>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</si>
  <si>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</si>
  <si>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</si>
  <si>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</si>
  <si>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</si>
  <si>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</si>
  <si>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</si>
  <si>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</si>
  <si>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</si>
  <si>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</si>
  <si>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</si>
  <si>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</si>
  <si>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</si>
  <si>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</si>
  <si>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</si>
  <si>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</si>
  <si>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</si>
  <si>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</si>
  <si>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</si>
  <si>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</si>
  <si>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</si>
  <si>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</si>
  <si>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</si>
  <si>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</si>
  <si>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</si>
  <si>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</si>
  <si>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</si>
  <si>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</si>
  <si>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</si>
  <si>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</si>
  <si>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</si>
  <si>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</si>
  <si>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</si>
  <si>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</si>
  <si>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</si>
  <si>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</si>
  <si>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</si>
  <si>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</si>
  <si>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</si>
  <si>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</si>
  <si>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</si>
  <si>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</si>
  <si>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</si>
  <si>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</si>
  <si>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</si>
  <si>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</si>
  <si>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</si>
  <si>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</si>
  <si>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</si>
  <si>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</si>
  <si>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</si>
  <si>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</si>
  <si>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</si>
  <si>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</si>
  <si>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</si>
  <si>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</si>
  <si>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</si>
  <si>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</si>
  <si>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</si>
  <si>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</si>
  <si>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</si>
  <si>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</si>
  <si>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</si>
  <si>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</si>
  <si>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</si>
  <si>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</si>
  <si>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</si>
  <si>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</si>
  <si>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</si>
  <si>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</si>
  <si>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</si>
  <si>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</si>
  <si>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</si>
  <si>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</si>
  <si>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</si>
  <si>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</si>
  <si>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</si>
  <si>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</si>
  <si>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</si>
  <si>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</si>
  <si>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</si>
  <si>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</si>
  <si>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</si>
  <si>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</si>
  <si>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</si>
  <si>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</si>
  <si>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</si>
  <si>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</si>
  <si>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</si>
  <si>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</si>
  <si>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</si>
  <si>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</si>
  <si>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</si>
  <si>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</si>
  <si>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</si>
  <si>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</si>
  <si>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</si>
  <si>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</si>
  <si>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</si>
  <si>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</si>
  <si>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</si>
  <si>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</si>
  <si>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</si>
  <si>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</si>
  <si>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</si>
  <si>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</si>
  <si>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</si>
  <si>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</si>
  <si>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</si>
  <si>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</si>
  <si>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</si>
  <si>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</si>
  <si>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</si>
  <si>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</si>
  <si>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</si>
  <si>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</si>
  <si>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</si>
  <si>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</si>
  <si>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</si>
  <si>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</si>
  <si>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</si>
  <si>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</si>
  <si>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</si>
  <si>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</si>
  <si>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</si>
  <si>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</si>
  <si>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</si>
  <si>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</si>
  <si>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</si>
  <si>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</si>
  <si>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</si>
  <si>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</si>
  <si>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</si>
  <si>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</si>
  <si>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</si>
  <si>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</si>
  <si>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</si>
  <si>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</si>
  <si>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</si>
  <si>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</si>
  <si>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</si>
  <si>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</si>
  <si>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</si>
  <si>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</si>
  <si>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</si>
  <si>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</si>
  <si>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</si>
  <si>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</si>
  <si>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</si>
  <si>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</si>
  <si>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</si>
  <si>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</si>
  <si>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</si>
  <si>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</si>
  <si>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</si>
  <si>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</si>
  <si>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</si>
  <si>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</si>
  <si>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</si>
  <si>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</si>
  <si>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</si>
  <si>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</si>
  <si>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</si>
  <si>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</si>
  <si>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</si>
  <si>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</si>
  <si>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</si>
  <si>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</si>
  <si>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</si>
  <si>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</si>
  <si>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</si>
  <si>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</si>
  <si>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</si>
  <si>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</si>
  <si>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</si>
  <si>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</si>
  <si>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</si>
  <si>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</si>
  <si>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</si>
  <si>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</si>
  <si>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</si>
  <si>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</si>
  <si>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</si>
  <si>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</si>
  <si>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</si>
  <si>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</si>
  <si>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</si>
  <si>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</si>
  <si>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</si>
  <si>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</si>
  <si>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</si>
  <si>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</si>
  <si>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</si>
  <si>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</si>
  <si>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</si>
  <si>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</si>
  <si>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</si>
  <si>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</si>
  <si>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</si>
  <si>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</si>
  <si>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</si>
  <si>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</si>
  <si>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</si>
  <si>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</si>
  <si>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</si>
  <si>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</si>
  <si>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</si>
  <si>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</si>
  <si>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</si>
  <si>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</si>
  <si>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</si>
  <si>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</si>
  <si>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</si>
  <si>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</si>
  <si>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</si>
  <si>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</si>
  <si>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</si>
  <si>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</si>
  <si>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</si>
  <si>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</si>
  <si>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</si>
  <si>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</si>
  <si>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</si>
  <si>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</si>
  <si>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</si>
  <si>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</si>
  <si>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</si>
  <si>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</si>
  <si>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</si>
  <si>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</si>
  <si>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</si>
  <si>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</si>
  <si>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</si>
  <si>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</si>
  <si>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</si>
  <si>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</si>
  <si>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</si>
  <si>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</si>
  <si>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</si>
  <si>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</si>
  <si>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</si>
  <si>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</si>
  <si>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</si>
  <si>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</si>
  <si>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</si>
  <si>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</si>
  <si>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</si>
  <si>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</si>
  <si>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</si>
  <si>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</si>
  <si>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</si>
  <si>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</si>
  <si>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</si>
  <si>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</si>
  <si>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</si>
  <si>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</si>
  <si>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</si>
  <si>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</si>
  <si>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</si>
  <si>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</si>
  <si>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</si>
  <si>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</si>
  <si>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</si>
  <si>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</si>
  <si>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</si>
  <si>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</si>
  <si>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</si>
  <si>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</si>
  <si>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</si>
  <si>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</si>
  <si>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</si>
  <si>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</si>
  <si>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</si>
  <si>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</si>
  <si>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</si>
  <si>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</si>
  <si>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</si>
  <si>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</si>
  <si>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</si>
  <si>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</si>
  <si>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</si>
  <si>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</si>
  <si>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</si>
  <si>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</si>
  <si>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</si>
  <si>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</si>
  <si>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</si>
  <si>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</si>
  <si>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</si>
  <si>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</si>
  <si>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</si>
  <si>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</si>
  <si>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</si>
  <si>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</si>
  <si>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</si>
  <si>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</si>
  <si>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</si>
  <si>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</si>
  <si>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</si>
  <si>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</si>
  <si>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</si>
  <si>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</si>
  <si>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</si>
  <si>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</si>
  <si>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</si>
  <si>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</si>
  <si>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</si>
  <si>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</si>
  <si>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</si>
  <si>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</si>
  <si>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</si>
  <si>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</si>
  <si>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</si>
  <si>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</si>
  <si>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</si>
  <si>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</si>
  <si>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</si>
  <si>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</si>
  <si>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</si>
  <si>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</si>
  <si>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</si>
  <si>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</si>
  <si>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</si>
  <si>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</si>
  <si>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</si>
  <si>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</si>
  <si>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</si>
  <si>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</si>
  <si>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</si>
  <si>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</si>
  <si>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</si>
  <si>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</si>
  <si>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</si>
  <si>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</si>
  <si>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</si>
  <si>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</si>
  <si>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</si>
  <si>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</si>
  <si>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</si>
  <si>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</si>
  <si>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</si>
  <si>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</si>
  <si>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</si>
  <si>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</si>
  <si>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</si>
  <si>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</si>
  <si>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</si>
  <si>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</si>
  <si>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</si>
  <si>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</si>
  <si>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</si>
  <si>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</si>
  <si>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</si>
  <si>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</si>
  <si>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</si>
  <si>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</si>
  <si>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</si>
  <si>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</si>
  <si>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</si>
  <si>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</si>
  <si>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</si>
  <si>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</si>
  <si>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</si>
  <si>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</si>
  <si>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</si>
  <si>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</si>
  <si>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</si>
  <si>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</si>
  <si>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</si>
  <si>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</si>
  <si>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</si>
  <si>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</si>
  <si>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</si>
  <si>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</si>
  <si>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</si>
  <si>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</si>
  <si>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</si>
  <si>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</si>
  <si>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</si>
  <si>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</si>
  <si>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</si>
  <si>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</si>
  <si>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</si>
  <si>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</si>
  <si>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</si>
  <si>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</si>
  <si>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</si>
  <si>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</si>
  <si>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</si>
  <si>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</si>
  <si>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</si>
  <si>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</si>
  <si>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</si>
  <si>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</si>
  <si>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</si>
  <si>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</si>
  <si>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</si>
  <si>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</si>
  <si>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</si>
  <si>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</si>
  <si>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</si>
  <si>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</si>
  <si>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</si>
  <si>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</si>
  <si>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</si>
  <si>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</si>
  <si>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</si>
  <si>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</si>
  <si>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</si>
  <si>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</si>
  <si>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</si>
  <si>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</si>
  <si>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</si>
  <si>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</si>
  <si>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</si>
  <si>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</si>
  <si>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</si>
  <si>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</si>
  <si>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</si>
  <si>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</si>
  <si>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</si>
  <si>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</si>
  <si>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</si>
  <si>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</si>
  <si>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</si>
  <si>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</si>
  <si>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</si>
  <si>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</si>
  <si>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</si>
  <si>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</si>
  <si>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</si>
  <si>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</si>
  <si>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</si>
  <si>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</si>
  <si>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</si>
  <si>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</si>
  <si>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</si>
  <si>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</si>
  <si>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</si>
  <si>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</si>
  <si>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</si>
  <si>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</si>
  <si>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</si>
  <si>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</si>
  <si>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</si>
  <si>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</si>
  <si>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特別研究費（将来人口推計のための調査分析ならびにシステム開発事業）</t>
  </si>
  <si>
    <t>国立社会保障・人口問題研究所</t>
  </si>
  <si>
    <t>結城　勝彦</t>
  </si>
  <si>
    <t>令和2年度</t>
  </si>
  <si>
    <t>令和6年度</t>
  </si>
  <si>
    <t>総務課</t>
  </si>
  <si>
    <t>－</t>
  </si>
  <si>
    <t>人口動態をはじめとする現状のモニタリング、既存の推計手法、結果の評価とともに、現状に即した新たな技術の投入により効果的なシステムの開発を行うことを目的としている。</t>
  </si>
  <si>
    <t>-</t>
  </si>
  <si>
    <t>試験研究費</t>
  </si>
  <si>
    <t>諸謝金</t>
  </si>
  <si>
    <t>委員等旅費</t>
  </si>
  <si>
    <t>外部委員により構成される当研究所の令和６年度の研究評価委員会において、総合評点３．５点以上を得ること。</t>
  </si>
  <si>
    <t>研究評価委員会の総合評点の平均をもって成果指標とする。（5=特に優れている、4=優れている、3=良好、2=やや劣っている、1=劣っている）</t>
  </si>
  <si>
    <t>点</t>
  </si>
  <si>
    <t>推計システムの整備、各種推計データの公表及び報告書の刊行状況を活動指標とする。
（年次計画）
令和２年度：人口動態DBシステム・将来推計システムの整備及び現状分析
令和３年度：日本の将来推計人口
令和４年度：日本の世帯数の将来推計（全国推計）、日本の地域別将来推計人口
令和５年度：日本の世帯数の将来推計（都道府県別推計）
令和６年度：推計結果の評価と推計方法の総括、時期推計に向けたシステム開発のための準備</t>
  </si>
  <si>
    <t>件</t>
  </si>
  <si>
    <t>執行額／報告書の作成・公表件数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</si>
  <si>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</si>
  <si>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</si>
  <si>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</si>
  <si>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</si>
  <si>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</si>
  <si>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新32</t>
  </si>
  <si>
    <t>○</t>
  </si>
  <si>
    <t>厚労</t>
  </si>
  <si>
    <t>令和２年度国立社会保障・人口問題研究所研究課題評価報告書</t>
    <phoneticPr fontId="5"/>
  </si>
  <si>
    <t>-</t>
    <phoneticPr fontId="5"/>
  </si>
  <si>
    <t>7百万円/1件</t>
    <rPh sb="1" eb="2">
      <t>ヒャク</t>
    </rPh>
    <rPh sb="2" eb="4">
      <t>マンエン</t>
    </rPh>
    <rPh sb="6" eb="7">
      <t>ケン</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</si>
  <si>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</si>
  <si>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t>
    <phoneticPr fontId="5"/>
  </si>
  <si>
    <t>‐</t>
  </si>
  <si>
    <t>無</t>
  </si>
  <si>
    <t>将来人口推計や将来世帯推計は、国の社会保障制度の中長期計画や各種政策立案の基礎資料として活用されており、国民からのニーズが高い事業である。</t>
  </si>
  <si>
    <t>推計のための人口分析のノウハウが本研究所以上に蓄積されている民間研究機関はないため、地方自治体や民間ではなく、国の責任において実施されるべき事業である。</t>
  </si>
  <si>
    <t>人口推計は国際的にも貴重な研究であり、優先度が高い事業である。</t>
  </si>
  <si>
    <t>契約金額が少額のため、見積合わせの実施により競争性を確保している。</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</si>
  <si>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</si>
  <si>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</si>
  <si>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</si>
  <si>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</si>
  <si>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</si>
  <si>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</si>
  <si>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超長寿社会における人口・経済・社会のモデリングと総合分析</t>
    <phoneticPr fontId="5"/>
  </si>
  <si>
    <t>超長寿社会における人口・経済・社会のモデリングと総合分析にて作成・公開された「日本版死亡データベース」は、本事業において実施している将来人口推計の死亡仮定の基礎データとして利用される。事業内容及び経費に重複はなく、適切な役割分担を行っている。</t>
    <rPh sb="53" eb="54">
      <t>ホン</t>
    </rPh>
    <rPh sb="54" eb="56">
      <t>ジギョウ</t>
    </rPh>
    <phoneticPr fontId="5"/>
  </si>
  <si>
    <t>消耗品費</t>
    <rPh sb="0" eb="3">
      <t>ショウモウヒン</t>
    </rPh>
    <rPh sb="3" eb="4">
      <t>ヒ</t>
    </rPh>
    <phoneticPr fontId="5"/>
  </si>
  <si>
    <t>消耗品購入</t>
    <rPh sb="0" eb="3">
      <t>ショウモウヒン</t>
    </rPh>
    <rPh sb="3" eb="5">
      <t>コウニュウ</t>
    </rPh>
    <phoneticPr fontId="5"/>
  </si>
  <si>
    <t>賃金</t>
    <rPh sb="0" eb="2">
      <t>チンギン</t>
    </rPh>
    <phoneticPr fontId="5"/>
  </si>
  <si>
    <t>臨時研究補助員賃金</t>
    <rPh sb="0" eb="2">
      <t>リンジ</t>
    </rPh>
    <rPh sb="2" eb="4">
      <t>ケンキュウ</t>
    </rPh>
    <rPh sb="4" eb="7">
      <t>ホジョイン</t>
    </rPh>
    <rPh sb="7" eb="9">
      <t>チンギン</t>
    </rPh>
    <phoneticPr fontId="5"/>
  </si>
  <si>
    <t>-</t>
    <phoneticPr fontId="5"/>
  </si>
  <si>
    <t>－</t>
    <phoneticPr fontId="5"/>
  </si>
  <si>
    <t>NECネクサソリューションズ（株）</t>
    <rPh sb="14" eb="17">
      <t>カブ</t>
    </rPh>
    <phoneticPr fontId="5"/>
  </si>
  <si>
    <t>A.NECネクサソリューションズ（株）</t>
    <phoneticPr fontId="5"/>
  </si>
  <si>
    <t>日鉄ソリューションズ（株）</t>
    <rPh sb="0" eb="2">
      <t>ニッテツ</t>
    </rPh>
    <rPh sb="11" eb="12">
      <t>カブ</t>
    </rPh>
    <phoneticPr fontId="5"/>
  </si>
  <si>
    <t>ソフトウェア購入</t>
    <rPh sb="6" eb="8">
      <t>コウニュウ</t>
    </rPh>
    <phoneticPr fontId="5"/>
  </si>
  <si>
    <t>マスワークス合同会社</t>
    <rPh sb="6" eb="8">
      <t>ゴウドウ</t>
    </rPh>
    <rPh sb="8" eb="10">
      <t>ガイシャ</t>
    </rPh>
    <phoneticPr fontId="5"/>
  </si>
  <si>
    <t>佐藤印刷（株）</t>
    <rPh sb="0" eb="2">
      <t>サトウ</t>
    </rPh>
    <rPh sb="2" eb="4">
      <t>インサツ</t>
    </rPh>
    <rPh sb="5" eb="6">
      <t>カブ</t>
    </rPh>
    <phoneticPr fontId="5"/>
  </si>
  <si>
    <t>統計資料集印刷</t>
    <rPh sb="0" eb="2">
      <t>トウケイ</t>
    </rPh>
    <rPh sb="2" eb="4">
      <t>シリョウ</t>
    </rPh>
    <rPh sb="4" eb="5">
      <t>シュウ</t>
    </rPh>
    <rPh sb="5" eb="7">
      <t>インサツ</t>
    </rPh>
    <phoneticPr fontId="5"/>
  </si>
  <si>
    <t>（独）国立印刷局</t>
    <rPh sb="1" eb="2">
      <t>ドク</t>
    </rPh>
    <rPh sb="3" eb="5">
      <t>コクリツ</t>
    </rPh>
    <rPh sb="5" eb="8">
      <t>インサツキョク</t>
    </rPh>
    <phoneticPr fontId="5"/>
  </si>
  <si>
    <t>官報公告料</t>
    <rPh sb="0" eb="2">
      <t>カンポウ</t>
    </rPh>
    <rPh sb="2" eb="4">
      <t>コウコク</t>
    </rPh>
    <rPh sb="4" eb="5">
      <t>リョウ</t>
    </rPh>
    <phoneticPr fontId="5"/>
  </si>
  <si>
    <t>(株)ライトストーン</t>
    <rPh sb="1" eb="2">
      <t>カブ</t>
    </rPh>
    <phoneticPr fontId="5"/>
  </si>
  <si>
    <t>ＵＱコミュニケーションズ（株）</t>
    <rPh sb="13" eb="14">
      <t>カブ</t>
    </rPh>
    <phoneticPr fontId="5"/>
  </si>
  <si>
    <t>通信料</t>
    <rPh sb="0" eb="3">
      <t>ツウシンリョウ</t>
    </rPh>
    <phoneticPr fontId="5"/>
  </si>
  <si>
    <t>（有）タケマエ</t>
    <rPh sb="1" eb="2">
      <t>ユウ</t>
    </rPh>
    <phoneticPr fontId="5"/>
  </si>
  <si>
    <t>消耗品購入</t>
    <rPh sb="0" eb="5">
      <t>ショウモウヒンコウニュウ</t>
    </rPh>
    <phoneticPr fontId="5"/>
  </si>
  <si>
    <t>備品購入</t>
    <rPh sb="0" eb="2">
      <t>ビヒン</t>
    </rPh>
    <rPh sb="2" eb="4">
      <t>コウニュウ</t>
    </rPh>
    <phoneticPr fontId="5"/>
  </si>
  <si>
    <t>ライセンス使用料</t>
    <rPh sb="5" eb="8">
      <t>シヨウリョウ</t>
    </rPh>
    <phoneticPr fontId="5"/>
  </si>
  <si>
    <t>臨時研究補助員Ａ</t>
    <rPh sb="0" eb="2">
      <t>リンジ</t>
    </rPh>
    <rPh sb="2" eb="4">
      <t>ケンキュウ</t>
    </rPh>
    <rPh sb="4" eb="7">
      <t>ホジョイン</t>
    </rPh>
    <phoneticPr fontId="5"/>
  </si>
  <si>
    <t>臨時研究補助員Ｂ</t>
    <rPh sb="0" eb="2">
      <t>リンジ</t>
    </rPh>
    <rPh sb="2" eb="4">
      <t>ケンキュウ</t>
    </rPh>
    <rPh sb="4" eb="7">
      <t>ホジョイン</t>
    </rPh>
    <phoneticPr fontId="5"/>
  </si>
  <si>
    <t>臨時研究補助員Ｃ</t>
    <rPh sb="0" eb="2">
      <t>リンジ</t>
    </rPh>
    <rPh sb="2" eb="4">
      <t>ケンキュウ</t>
    </rPh>
    <rPh sb="4" eb="7">
      <t>ホジョイン</t>
    </rPh>
    <phoneticPr fontId="5"/>
  </si>
  <si>
    <t>臨時研究補助員Ｄ</t>
    <rPh sb="0" eb="2">
      <t>リンジ</t>
    </rPh>
    <rPh sb="2" eb="4">
      <t>ケンキュウ</t>
    </rPh>
    <rPh sb="4" eb="7">
      <t>ホジョイン</t>
    </rPh>
    <phoneticPr fontId="5"/>
  </si>
  <si>
    <t>臨時研究補助員Ｅ</t>
    <rPh sb="0" eb="2">
      <t>リンジ</t>
    </rPh>
    <rPh sb="2" eb="4">
      <t>ケンキュウ</t>
    </rPh>
    <rPh sb="4" eb="7">
      <t>ホジョイン</t>
    </rPh>
    <phoneticPr fontId="5"/>
  </si>
  <si>
    <t>臨時研究補助員Ｆ</t>
    <rPh sb="0" eb="2">
      <t>リンジ</t>
    </rPh>
    <rPh sb="2" eb="4">
      <t>ケンキュウ</t>
    </rPh>
    <rPh sb="4" eb="7">
      <t>ホジョイン</t>
    </rPh>
    <phoneticPr fontId="5"/>
  </si>
  <si>
    <t>臨時研究補助員Ｇ</t>
    <rPh sb="0" eb="2">
      <t>リンジ</t>
    </rPh>
    <rPh sb="2" eb="4">
      <t>ケンキュウ</t>
    </rPh>
    <rPh sb="4" eb="7">
      <t>ホジョイン</t>
    </rPh>
    <phoneticPr fontId="5"/>
  </si>
  <si>
    <t>臨時研究補助員Ｈ</t>
    <rPh sb="0" eb="2">
      <t>リンジ</t>
    </rPh>
    <rPh sb="2" eb="4">
      <t>ケンキュウ</t>
    </rPh>
    <rPh sb="4" eb="7">
      <t>ホジョイン</t>
    </rPh>
    <phoneticPr fontId="5"/>
  </si>
  <si>
    <t>臨時研究補助員Ｉ</t>
    <rPh sb="0" eb="2">
      <t>リンジ</t>
    </rPh>
    <rPh sb="2" eb="4">
      <t>ケンキュウ</t>
    </rPh>
    <rPh sb="4" eb="7">
      <t>ホジョイン</t>
    </rPh>
    <phoneticPr fontId="5"/>
  </si>
  <si>
    <t>臨時研究補助員Ｊ</t>
    <rPh sb="0" eb="2">
      <t>リンジ</t>
    </rPh>
    <rPh sb="2" eb="4">
      <t>ケンキュウ</t>
    </rPh>
    <rPh sb="4" eb="7">
      <t>ホジョイン</t>
    </rPh>
    <phoneticPr fontId="5"/>
  </si>
  <si>
    <t>八重洲電気(株)</t>
    <rPh sb="0" eb="3">
      <t>ヤエス</t>
    </rPh>
    <rPh sb="3" eb="5">
      <t>デンキ</t>
    </rPh>
    <rPh sb="5" eb="8">
      <t>カブ</t>
    </rPh>
    <phoneticPr fontId="5"/>
  </si>
  <si>
    <t>日本ニューメリカルアルゴリズムズグループ(株)</t>
    <rPh sb="0" eb="2">
      <t>ニホン</t>
    </rPh>
    <rPh sb="21" eb="22">
      <t>カブ</t>
    </rPh>
    <phoneticPr fontId="5"/>
  </si>
  <si>
    <t>-</t>
    <phoneticPr fontId="5"/>
  </si>
  <si>
    <t>本事業は、研究評価委員会から「将来人口推計や将来世帯統計を定期的に実施する本事業は、政策立案に不可欠なものであり、国際機関との連携の基に、より効率的な推計システムの構築及び人口動態に関するメカニズムについての各種理論の開発研究が重要である。」との評価をいただいている。令和２年度の執行額は予算額とほぼ同額であり、適正であったといえる。</t>
    <rPh sb="15" eb="17">
      <t>ショウライ</t>
    </rPh>
    <rPh sb="17" eb="19">
      <t>ジンコウ</t>
    </rPh>
    <rPh sb="19" eb="21">
      <t>スイケイ</t>
    </rPh>
    <rPh sb="22" eb="24">
      <t>ショウライ</t>
    </rPh>
    <rPh sb="24" eb="26">
      <t>セタイ</t>
    </rPh>
    <rPh sb="26" eb="28">
      <t>トウケイ</t>
    </rPh>
    <rPh sb="29" eb="32">
      <t>テイキテキ</t>
    </rPh>
    <rPh sb="33" eb="35">
      <t>ジッシ</t>
    </rPh>
    <rPh sb="37" eb="38">
      <t>ホン</t>
    </rPh>
    <rPh sb="38" eb="40">
      <t>ジギョウ</t>
    </rPh>
    <rPh sb="42" eb="44">
      <t>セイサク</t>
    </rPh>
    <rPh sb="44" eb="46">
      <t>リツアン</t>
    </rPh>
    <rPh sb="47" eb="50">
      <t>フカケツ</t>
    </rPh>
    <rPh sb="57" eb="59">
      <t>コクサイ</t>
    </rPh>
    <rPh sb="59" eb="61">
      <t>キカン</t>
    </rPh>
    <rPh sb="63" eb="65">
      <t>レンケイ</t>
    </rPh>
    <rPh sb="66" eb="67">
      <t>モト</t>
    </rPh>
    <rPh sb="71" eb="74">
      <t>コウリツテキ</t>
    </rPh>
    <rPh sb="75" eb="77">
      <t>スイケイ</t>
    </rPh>
    <rPh sb="82" eb="84">
      <t>コウチク</t>
    </rPh>
    <rPh sb="84" eb="85">
      <t>オヨ</t>
    </rPh>
    <rPh sb="86" eb="88">
      <t>ジンコウ</t>
    </rPh>
    <rPh sb="88" eb="90">
      <t>ドウタイ</t>
    </rPh>
    <rPh sb="91" eb="92">
      <t>カン</t>
    </rPh>
    <rPh sb="104" eb="106">
      <t>カクシュ</t>
    </rPh>
    <rPh sb="106" eb="108">
      <t>リロン</t>
    </rPh>
    <rPh sb="109" eb="111">
      <t>カイハツ</t>
    </rPh>
    <rPh sb="111" eb="113">
      <t>ケンキュウ</t>
    </rPh>
    <rPh sb="114" eb="116">
      <t>ジュウヨウ</t>
    </rPh>
    <rPh sb="123" eb="125">
      <t>ヒョウカ</t>
    </rPh>
    <rPh sb="134" eb="136">
      <t>レイワ</t>
    </rPh>
    <rPh sb="142" eb="143">
      <t>ガク</t>
    </rPh>
    <phoneticPr fontId="5"/>
  </si>
  <si>
    <t>-</t>
    <phoneticPr fontId="5"/>
  </si>
  <si>
    <t>効率化を進展させるべく、見積合わせにより競争性を確保する等により適切に予算を執行し、事業の目標を達成したところであり、引き続き適正に実施する。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</si>
  <si>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</si>
  <si>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初年度の令和2年度は適正に執行されている。本事業について、令和6年度迄の事業となっており、複数年度の実施計画を示し、必要性を説明するとともに、毎年度その実施状況を確認しつつ進める事。(栗原　美津枝)</t>
    <phoneticPr fontId="5"/>
  </si>
  <si>
    <t>将来人口推計等の将来推計の精度向上ならびに活用促進のために必要な事業であり、引き続き、必要な予算の確保と適正な執行に努めること。</t>
    <rPh sb="0" eb="2">
      <t>ショウライ</t>
    </rPh>
    <rPh sb="2" eb="4">
      <t>ジンコウ</t>
    </rPh>
    <rPh sb="4" eb="6">
      <t>スイケイ</t>
    </rPh>
    <rPh sb="6" eb="7">
      <t>トウ</t>
    </rPh>
    <rPh sb="8" eb="10">
      <t>ショウライ</t>
    </rPh>
    <rPh sb="10" eb="12">
      <t>スイケイ</t>
    </rPh>
    <rPh sb="13" eb="15">
      <t>セイド</t>
    </rPh>
    <rPh sb="15" eb="17">
      <t>コウジョウ</t>
    </rPh>
    <rPh sb="21" eb="23">
      <t>カツヨウ</t>
    </rPh>
    <rPh sb="23" eb="25">
      <t>ソクシン</t>
    </rPh>
    <rPh sb="29" eb="31">
      <t>ヒツヨウ</t>
    </rPh>
    <rPh sb="32" eb="34">
      <t>ジギョウ</t>
    </rPh>
    <rPh sb="38" eb="39">
      <t>ヒ</t>
    </rPh>
    <rPh sb="40" eb="41">
      <t>ツヅ</t>
    </rPh>
    <rPh sb="43" eb="45">
      <t>ヒツヨウ</t>
    </rPh>
    <rPh sb="46" eb="48">
      <t>ヨサン</t>
    </rPh>
    <rPh sb="49" eb="51">
      <t>カクホ</t>
    </rPh>
    <rPh sb="52" eb="54">
      <t>テキセイ</t>
    </rPh>
    <rPh sb="55" eb="57">
      <t>シッコウ</t>
    </rPh>
    <rPh sb="58" eb="59">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</si>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</sst>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761</xdr:row>
      <xdr:rowOff>185650</xdr:rowOff>
    </xdr:to>
    <xdr:cxnSp macro="">
      <xdr:nvCxnSpPr>
        <xdr:cNvPr id="16" name="直線コネクタ 15">
          <a:extLst>
            <a:ext uri="{FF2B5EF4-FFF2-40B4-BE49-F238E27FC236}">
              <a16:creationId xmlns:a16="http://schemas.microsoft.com/office/drawing/2014/main" id="{00000000-0008-0000-0000-000005000000}"/>
            </a:ext>
          </a:extLst>
        </xdr:cNvPr>
        <xdr:cNvCxnSpPr/>
      </xdr:nvCxnSpPr>
      <xdr:spPr>
        <a:xfrm>
          <a:off x="5614264" y="239974900"/>
          <a:ext cx="3651" cy="338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7" name="直線矢印コネクタ 16">
          <a:extLst>
            <a:ext uri="{FF2B5EF4-FFF2-40B4-BE49-F238E27FC236}">
              <a16:creationId xmlns:a16="http://schemas.microsoft.com/office/drawing/2014/main" id="{00000000-0008-0000-0000-000007000000}"/>
            </a:ext>
          </a:extLst>
        </xdr:cNvPr>
        <xdr:cNvCxnSpPr/>
      </xdr:nvCxnSpPr>
      <xdr:spPr>
        <a:xfrm flipH="1">
          <a:off x="4518275" y="401606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8" name="直線矢印コネクタ 17">
          <a:extLst>
            <a:ext uri="{FF2B5EF4-FFF2-40B4-BE49-F238E27FC236}">
              <a16:creationId xmlns:a16="http://schemas.microsoft.com/office/drawing/2014/main" id="{00000000-0008-0000-0000-000009000000}"/>
            </a:ext>
          </a:extLst>
        </xdr:cNvPr>
        <xdr:cNvCxnSpPr/>
      </xdr:nvCxnSpPr>
      <xdr:spPr>
        <a:xfrm flipH="1">
          <a:off x="4496871" y="421462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20" name="角丸四角形 19">
          <a:extLst>
            <a:ext uri="{FF2B5EF4-FFF2-40B4-BE49-F238E27FC236}">
              <a16:creationId xmlns:a16="http://schemas.microsoft.com/office/drawing/2014/main" id="{00000000-0008-0000-0000-00000C000000}"/>
            </a:ext>
          </a:extLst>
        </xdr:cNvPr>
        <xdr:cNvSpPr/>
      </xdr:nvSpPr>
      <xdr:spPr>
        <a:xfrm>
          <a:off x="2328990" y="375977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印刷製本費、消耗品費、雑役務費、備品費、臨時研究補助員賃金等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1" name="正方形/長方形 20">
          <a:extLst>
            <a:ext uri="{FF2B5EF4-FFF2-40B4-BE49-F238E27FC236}">
              <a16:creationId xmlns:a16="http://schemas.microsoft.com/office/drawing/2014/main" id="{00000000-0008-0000-0000-00000D000000}"/>
            </a:ext>
          </a:extLst>
        </xdr:cNvPr>
        <xdr:cNvSpPr/>
      </xdr:nvSpPr>
      <xdr:spPr>
        <a:xfrm>
          <a:off x="2226018" y="397895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民間企業（１７社）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2" name="正方形/長方形 21">
          <a:extLst>
            <a:ext uri="{FF2B5EF4-FFF2-40B4-BE49-F238E27FC236}">
              <a16:creationId xmlns:a16="http://schemas.microsoft.com/office/drawing/2014/main" id="{00000000-0008-0000-0000-00000F000000}"/>
            </a:ext>
          </a:extLst>
        </xdr:cNvPr>
        <xdr:cNvSpPr/>
      </xdr:nvSpPr>
      <xdr:spPr>
        <a:xfrm>
          <a:off x="2238890" y="416466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3" name="正方形/長方形 22">
          <a:extLst>
            <a:ext uri="{FF2B5EF4-FFF2-40B4-BE49-F238E27FC236}">
              <a16:creationId xmlns:a16="http://schemas.microsoft.com/office/drawing/2014/main" id="{00000000-0008-0000-0000-000010000000}"/>
            </a:ext>
          </a:extLst>
        </xdr:cNvPr>
        <xdr:cNvSpPr/>
      </xdr:nvSpPr>
      <xdr:spPr>
        <a:xfrm>
          <a:off x="2013121" y="394499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24" name="正方形/長方形 23">
          <a:extLst>
            <a:ext uri="{FF2B5EF4-FFF2-40B4-BE49-F238E27FC236}">
              <a16:creationId xmlns:a16="http://schemas.microsoft.com/office/drawing/2014/main" id="{00000000-0008-0000-0000-000011000000}"/>
            </a:ext>
          </a:extLst>
        </xdr:cNvPr>
        <xdr:cNvSpPr/>
      </xdr:nvSpPr>
      <xdr:spPr>
        <a:xfrm>
          <a:off x="2103220" y="414100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26" name="正方形/長方形 25">
          <a:extLst>
            <a:ext uri="{FF2B5EF4-FFF2-40B4-BE49-F238E27FC236}">
              <a16:creationId xmlns:a16="http://schemas.microsoft.com/office/drawing/2014/main" id="{00000000-0008-0000-0000-000013000000}"/>
            </a:ext>
          </a:extLst>
        </xdr:cNvPr>
        <xdr:cNvSpPr/>
      </xdr:nvSpPr>
      <xdr:spPr>
        <a:xfrm>
          <a:off x="1728920" y="426475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［臨時研究補助員賃金］</a:t>
          </a: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29" name="正方形/長方形 28">
          <a:extLst>
            <a:ext uri="{FF2B5EF4-FFF2-40B4-BE49-F238E27FC236}">
              <a16:creationId xmlns:a16="http://schemas.microsoft.com/office/drawing/2014/main" id="{00000000-0008-0000-0000-00001B000000}"/>
            </a:ext>
          </a:extLst>
        </xdr:cNvPr>
        <xdr:cNvSpPr/>
      </xdr:nvSpPr>
      <xdr:spPr>
        <a:xfrm>
          <a:off x="1825968" y="406151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［統計資料集印刷、消耗品費、備品費］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75" zoomScaleNormal="75" zoomScaleSheetLayoutView="75" zoomScalePageLayoutView="85" workbookViewId="0">
      <selection activeCell="J722" sqref="J722:K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737</v>
      </c>
      <c r="AK2" s="207"/>
      <c r="AL2" s="207"/>
      <c r="AM2" s="207"/>
      <c r="AN2" s="98" t="s">
        <v>407</v>
      </c>
      <c r="AO2" s="207">
        <v>20</v>
      </c>
      <c r="AP2" s="207"/>
      <c r="AQ2" s="207"/>
      <c r="AR2" s="99" t="s">
        <v>710</v>
      </c>
      <c r="AS2" s="208">
        <v>1000</v>
      </c>
      <c r="AT2" s="208"/>
      <c r="AU2" s="208"/>
      <c r="AV2" s="98" t="str">
        <f>IF(AW2="","","-")</f>
        <v/>
      </c>
      <c r="AW2" s="398"/>
      <c r="AX2" s="398"/>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6" t="s">
        <v>390</v>
      </c>
      <c r="Z7" s="297"/>
      <c r="AA7" s="297"/>
      <c r="AB7" s="297"/>
      <c r="AC7" s="297"/>
      <c r="AD7" s="397"/>
      <c r="AE7" s="383" t="s">
        <v>718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256</v>
      </c>
      <c r="B8" s="822"/>
      <c r="C8" s="822"/>
      <c r="D8" s="822"/>
      <c r="E8" s="822"/>
      <c r="F8" s="823"/>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4.75" customHeight="1" x14ac:dyDescent="0.15">
      <c r="A10" s="739" t="s">
        <v>30</v>
      </c>
      <c r="B10" s="740"/>
      <c r="C10" s="740"/>
      <c r="D10" s="740"/>
      <c r="E10" s="740"/>
      <c r="F10" s="740"/>
      <c r="G10" s="672" t="s">
        <v>795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720</v>
      </c>
      <c r="Q13" s="165"/>
      <c r="R13" s="165"/>
      <c r="S13" s="165"/>
      <c r="T13" s="165"/>
      <c r="U13" s="165"/>
      <c r="V13" s="166"/>
      <c r="W13" s="164" t="s">
        <v>720</v>
      </c>
      <c r="X13" s="165"/>
      <c r="Y13" s="165"/>
      <c r="Z13" s="165"/>
      <c r="AA13" s="165"/>
      <c r="AB13" s="165"/>
      <c r="AC13" s="166"/>
      <c r="AD13" s="164">
        <v>7</v>
      </c>
      <c r="AE13" s="165"/>
      <c r="AF13" s="165"/>
      <c r="AG13" s="165"/>
      <c r="AH13" s="165"/>
      <c r="AI13" s="165"/>
      <c r="AJ13" s="166"/>
      <c r="AK13" s="164">
        <v>7</v>
      </c>
      <c r="AL13" s="165"/>
      <c r="AM13" s="165"/>
      <c r="AN13" s="165"/>
      <c r="AO13" s="165"/>
      <c r="AP13" s="165"/>
      <c r="AQ13" s="166"/>
      <c r="AR13" s="161">
        <v>7</v>
      </c>
      <c r="AS13" s="162"/>
      <c r="AT13" s="162"/>
      <c r="AU13" s="162"/>
      <c r="AV13" s="162"/>
      <c r="AW13" s="162"/>
      <c r="AX13" s="395"/>
    </row>
    <row r="14" spans="1:50" ht="21" customHeight="1" x14ac:dyDescent="0.15">
      <c r="A14" s="121"/>
      <c r="B14" s="122"/>
      <c r="C14" s="122"/>
      <c r="D14" s="122"/>
      <c r="E14" s="122"/>
      <c r="F14" s="123"/>
      <c r="G14" s="744"/>
      <c r="H14" s="745"/>
      <c r="I14" s="572" t="s">
        <v>8</v>
      </c>
      <c r="J14" s="626"/>
      <c r="K14" s="626"/>
      <c r="L14" s="626"/>
      <c r="M14" s="626"/>
      <c r="N14" s="626"/>
      <c r="O14" s="627"/>
      <c r="P14" s="164" t="s">
        <v>720</v>
      </c>
      <c r="Q14" s="165"/>
      <c r="R14" s="165"/>
      <c r="S14" s="165"/>
      <c r="T14" s="165"/>
      <c r="U14" s="165"/>
      <c r="V14" s="166"/>
      <c r="W14" s="164" t="s">
        <v>720</v>
      </c>
      <c r="X14" s="165"/>
      <c r="Y14" s="165"/>
      <c r="Z14" s="165"/>
      <c r="AA14" s="165"/>
      <c r="AB14" s="165"/>
      <c r="AC14" s="166"/>
      <c r="AD14" s="164" t="s">
        <v>720</v>
      </c>
      <c r="AE14" s="165"/>
      <c r="AF14" s="165"/>
      <c r="AG14" s="165"/>
      <c r="AH14" s="165"/>
      <c r="AI14" s="165"/>
      <c r="AJ14" s="166"/>
      <c r="AK14" s="164" t="s">
        <v>720</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720</v>
      </c>
      <c r="Q15" s="165"/>
      <c r="R15" s="165"/>
      <c r="S15" s="165"/>
      <c r="T15" s="165"/>
      <c r="U15" s="165"/>
      <c r="V15" s="166"/>
      <c r="W15" s="164" t="s">
        <v>720</v>
      </c>
      <c r="X15" s="165"/>
      <c r="Y15" s="165"/>
      <c r="Z15" s="165"/>
      <c r="AA15" s="165"/>
      <c r="AB15" s="165"/>
      <c r="AC15" s="166"/>
      <c r="AD15" s="164" t="s">
        <v>720</v>
      </c>
      <c r="AE15" s="165"/>
      <c r="AF15" s="165"/>
      <c r="AG15" s="165"/>
      <c r="AH15" s="165"/>
      <c r="AI15" s="165"/>
      <c r="AJ15" s="166"/>
      <c r="AK15" s="164" t="s">
        <v>720</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720</v>
      </c>
      <c r="Q16" s="165"/>
      <c r="R16" s="165"/>
      <c r="S16" s="165"/>
      <c r="T16" s="165"/>
      <c r="U16" s="165"/>
      <c r="V16" s="166"/>
      <c r="W16" s="164" t="s">
        <v>720</v>
      </c>
      <c r="X16" s="165"/>
      <c r="Y16" s="165"/>
      <c r="Z16" s="165"/>
      <c r="AA16" s="165"/>
      <c r="AB16" s="165"/>
      <c r="AC16" s="166"/>
      <c r="AD16" s="164" t="s">
        <v>720</v>
      </c>
      <c r="AE16" s="165"/>
      <c r="AF16" s="165"/>
      <c r="AG16" s="165"/>
      <c r="AH16" s="165"/>
      <c r="AI16" s="165"/>
      <c r="AJ16" s="166"/>
      <c r="AK16" s="164" t="s">
        <v>720</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720</v>
      </c>
      <c r="Q17" s="165"/>
      <c r="R17" s="165"/>
      <c r="S17" s="165"/>
      <c r="T17" s="165"/>
      <c r="U17" s="165"/>
      <c r="V17" s="166"/>
      <c r="W17" s="164" t="s">
        <v>720</v>
      </c>
      <c r="X17" s="165"/>
      <c r="Y17" s="165"/>
      <c r="Z17" s="165"/>
      <c r="AA17" s="165"/>
      <c r="AB17" s="165"/>
      <c r="AC17" s="166"/>
      <c r="AD17" s="164" t="s">
        <v>791</v>
      </c>
      <c r="AE17" s="165"/>
      <c r="AF17" s="165"/>
      <c r="AG17" s="165"/>
      <c r="AH17" s="165"/>
      <c r="AI17" s="165"/>
      <c r="AJ17" s="166"/>
      <c r="AK17" s="164" t="s">
        <v>720</v>
      </c>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7</v>
      </c>
      <c r="AE18" s="171"/>
      <c r="AF18" s="171"/>
      <c r="AG18" s="171"/>
      <c r="AH18" s="171"/>
      <c r="AI18" s="171"/>
      <c r="AJ18" s="172"/>
      <c r="AK18" s="170">
        <f>SUM(AK13:AQ17)</f>
        <v>7</v>
      </c>
      <c r="AL18" s="171"/>
      <c r="AM18" s="171"/>
      <c r="AN18" s="171"/>
      <c r="AO18" s="171"/>
      <c r="AP18" s="171"/>
      <c r="AQ18" s="172"/>
      <c r="AR18" s="170">
        <f>SUM(AR13:AX17)</f>
        <v>7</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t="s">
        <v>720</v>
      </c>
      <c r="Q19" s="165"/>
      <c r="R19" s="165"/>
      <c r="S19" s="165"/>
      <c r="T19" s="165"/>
      <c r="U19" s="165"/>
      <c r="V19" s="166"/>
      <c r="W19" s="164" t="s">
        <v>720</v>
      </c>
      <c r="X19" s="165"/>
      <c r="Y19" s="165"/>
      <c r="Z19" s="165"/>
      <c r="AA19" s="165"/>
      <c r="AB19" s="165"/>
      <c r="AC19" s="166"/>
      <c r="AD19" s="164">
        <v>7</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721</v>
      </c>
      <c r="H23" s="134"/>
      <c r="I23" s="134"/>
      <c r="J23" s="134"/>
      <c r="K23" s="134"/>
      <c r="L23" s="134"/>
      <c r="M23" s="134"/>
      <c r="N23" s="134"/>
      <c r="O23" s="135"/>
      <c r="P23" s="161">
        <v>6</v>
      </c>
      <c r="Q23" s="162"/>
      <c r="R23" s="162"/>
      <c r="S23" s="162"/>
      <c r="T23" s="162"/>
      <c r="U23" s="162"/>
      <c r="V23" s="163"/>
      <c r="W23" s="161">
        <v>6</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722</v>
      </c>
      <c r="H24" s="137"/>
      <c r="I24" s="137"/>
      <c r="J24" s="137"/>
      <c r="K24" s="137"/>
      <c r="L24" s="137"/>
      <c r="M24" s="137"/>
      <c r="N24" s="137"/>
      <c r="O24" s="138"/>
      <c r="P24" s="164">
        <v>0.3</v>
      </c>
      <c r="Q24" s="165"/>
      <c r="R24" s="165"/>
      <c r="S24" s="165"/>
      <c r="T24" s="165"/>
      <c r="U24" s="165"/>
      <c r="V24" s="166"/>
      <c r="W24" s="164">
        <v>0.3</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723</v>
      </c>
      <c r="H25" s="137"/>
      <c r="I25" s="137"/>
      <c r="J25" s="137"/>
      <c r="K25" s="137"/>
      <c r="L25" s="137"/>
      <c r="M25" s="137"/>
      <c r="N25" s="137"/>
      <c r="O25" s="138"/>
      <c r="P25" s="164">
        <v>0.2</v>
      </c>
      <c r="Q25" s="165"/>
      <c r="R25" s="165"/>
      <c r="S25" s="165"/>
      <c r="T25" s="165"/>
      <c r="U25" s="165"/>
      <c r="V25" s="166"/>
      <c r="W25" s="164">
        <v>0.2</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0.5</v>
      </c>
      <c r="Q28" s="171"/>
      <c r="R28" s="171"/>
      <c r="S28" s="171"/>
      <c r="T28" s="171"/>
      <c r="U28" s="171"/>
      <c r="V28" s="172"/>
      <c r="W28" s="170">
        <f>W29-SUM(W23:W27)</f>
        <v>0.5</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7</v>
      </c>
      <c r="Q29" s="165"/>
      <c r="R29" s="165"/>
      <c r="S29" s="165"/>
      <c r="T29" s="165"/>
      <c r="U29" s="165"/>
      <c r="V29" s="166"/>
      <c r="W29" s="212">
        <f>AR13</f>
        <v>7</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391</v>
      </c>
      <c r="AF30" s="387"/>
      <c r="AG30" s="387"/>
      <c r="AH30" s="388"/>
      <c r="AI30" s="389" t="s">
        <v>413</v>
      </c>
      <c r="AJ30" s="389"/>
      <c r="AK30" s="389"/>
      <c r="AL30" s="386"/>
      <c r="AM30" s="389" t="s">
        <v>510</v>
      </c>
      <c r="AN30" s="389"/>
      <c r="AO30" s="389"/>
      <c r="AP30" s="386"/>
      <c r="AQ30" s="638" t="s">
        <v>232</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2">
        <v>3</v>
      </c>
      <c r="AR31" s="179"/>
      <c r="AS31" s="180" t="s">
        <v>233</v>
      </c>
      <c r="AT31" s="203"/>
      <c r="AU31" s="272">
        <v>6</v>
      </c>
      <c r="AV31" s="272"/>
      <c r="AW31" s="379" t="s">
        <v>179</v>
      </c>
      <c r="AX31" s="380"/>
    </row>
    <row r="32" spans="1:50" ht="34.5" customHeight="1" x14ac:dyDescent="0.15">
      <c r="A32" s="512"/>
      <c r="B32" s="510"/>
      <c r="C32" s="510"/>
      <c r="D32" s="510"/>
      <c r="E32" s="510"/>
      <c r="F32" s="511"/>
      <c r="G32" s="537" t="s">
        <v>724</v>
      </c>
      <c r="H32" s="538"/>
      <c r="I32" s="538"/>
      <c r="J32" s="538"/>
      <c r="K32" s="538"/>
      <c r="L32" s="538"/>
      <c r="M32" s="538"/>
      <c r="N32" s="538"/>
      <c r="O32" s="539"/>
      <c r="P32" s="192" t="s">
        <v>725</v>
      </c>
      <c r="Q32" s="192"/>
      <c r="R32" s="192"/>
      <c r="S32" s="192"/>
      <c r="T32" s="192"/>
      <c r="U32" s="192"/>
      <c r="V32" s="192"/>
      <c r="W32" s="192"/>
      <c r="X32" s="234"/>
      <c r="Y32" s="343" t="s">
        <v>12</v>
      </c>
      <c r="Z32" s="546"/>
      <c r="AA32" s="547"/>
      <c r="AB32" s="548" t="s">
        <v>726</v>
      </c>
      <c r="AC32" s="548"/>
      <c r="AD32" s="548"/>
      <c r="AE32" s="367" t="s">
        <v>720</v>
      </c>
      <c r="AF32" s="368"/>
      <c r="AG32" s="368"/>
      <c r="AH32" s="368"/>
      <c r="AI32" s="367" t="s">
        <v>720</v>
      </c>
      <c r="AJ32" s="368"/>
      <c r="AK32" s="368"/>
      <c r="AL32" s="368"/>
      <c r="AM32" s="367">
        <v>4.5</v>
      </c>
      <c r="AN32" s="368"/>
      <c r="AO32" s="368"/>
      <c r="AP32" s="368"/>
      <c r="AQ32" s="167" t="s">
        <v>720</v>
      </c>
      <c r="AR32" s="168"/>
      <c r="AS32" s="168"/>
      <c r="AT32" s="169"/>
      <c r="AU32" s="368" t="s">
        <v>720</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726</v>
      </c>
      <c r="AC33" s="519"/>
      <c r="AD33" s="519"/>
      <c r="AE33" s="367" t="s">
        <v>720</v>
      </c>
      <c r="AF33" s="368"/>
      <c r="AG33" s="368"/>
      <c r="AH33" s="368"/>
      <c r="AI33" s="367" t="s">
        <v>720</v>
      </c>
      <c r="AJ33" s="368"/>
      <c r="AK33" s="368"/>
      <c r="AL33" s="368"/>
      <c r="AM33" s="367">
        <v>3.5</v>
      </c>
      <c r="AN33" s="368"/>
      <c r="AO33" s="368"/>
      <c r="AP33" s="368"/>
      <c r="AQ33" s="167">
        <v>3.5</v>
      </c>
      <c r="AR33" s="168"/>
      <c r="AS33" s="168"/>
      <c r="AT33" s="169"/>
      <c r="AU33" s="368">
        <v>3.5</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7" t="s">
        <v>720</v>
      </c>
      <c r="AF34" s="368"/>
      <c r="AG34" s="368"/>
      <c r="AH34" s="368"/>
      <c r="AI34" s="367" t="s">
        <v>720</v>
      </c>
      <c r="AJ34" s="368"/>
      <c r="AK34" s="368"/>
      <c r="AL34" s="368"/>
      <c r="AM34" s="367">
        <f>ROUND(AM32/AM33*100,0)</f>
        <v>129</v>
      </c>
      <c r="AN34" s="368"/>
      <c r="AO34" s="368"/>
      <c r="AP34" s="368"/>
      <c r="AQ34" s="167" t="s">
        <v>720</v>
      </c>
      <c r="AR34" s="168"/>
      <c r="AS34" s="168"/>
      <c r="AT34" s="169"/>
      <c r="AU34" s="368" t="s">
        <v>720</v>
      </c>
      <c r="AV34" s="368"/>
      <c r="AW34" s="368"/>
      <c r="AX34" s="369"/>
    </row>
    <row r="35" spans="1:51" ht="23.25" customHeight="1" x14ac:dyDescent="0.15">
      <c r="A35" s="892" t="s">
        <v>381</v>
      </c>
      <c r="B35" s="893"/>
      <c r="C35" s="893"/>
      <c r="D35" s="893"/>
      <c r="E35" s="893"/>
      <c r="F35" s="894"/>
      <c r="G35" s="898" t="s">
        <v>738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391</v>
      </c>
      <c r="AF37" s="339"/>
      <c r="AG37" s="339"/>
      <c r="AH37" s="339"/>
      <c r="AI37" s="339" t="s">
        <v>413</v>
      </c>
      <c r="AJ37" s="339"/>
      <c r="AK37" s="339"/>
      <c r="AL37" s="339"/>
      <c r="AM37" s="339" t="s">
        <v>510</v>
      </c>
      <c r="AN37" s="339"/>
      <c r="AO37" s="339"/>
      <c r="AP37" s="339"/>
      <c r="AQ37" s="268" t="s">
        <v>232</v>
      </c>
      <c r="AR37" s="269"/>
      <c r="AS37" s="269"/>
      <c r="AT37" s="270"/>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3" t="s">
        <v>12</v>
      </c>
      <c r="Z39" s="546"/>
      <c r="AA39" s="547"/>
      <c r="AB39" s="548"/>
      <c r="AC39" s="548"/>
      <c r="AD39" s="548"/>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391</v>
      </c>
      <c r="AF44" s="339"/>
      <c r="AG44" s="339"/>
      <c r="AH44" s="339"/>
      <c r="AI44" s="339" t="s">
        <v>413</v>
      </c>
      <c r="AJ44" s="339"/>
      <c r="AK44" s="339"/>
      <c r="AL44" s="339"/>
      <c r="AM44" s="339" t="s">
        <v>510</v>
      </c>
      <c r="AN44" s="339"/>
      <c r="AO44" s="339"/>
      <c r="AP44" s="339"/>
      <c r="AQ44" s="268" t="s">
        <v>232</v>
      </c>
      <c r="AR44" s="269"/>
      <c r="AS44" s="269"/>
      <c r="AT44" s="270"/>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3" t="s">
        <v>12</v>
      </c>
      <c r="Z46" s="546"/>
      <c r="AA46" s="547"/>
      <c r="AB46" s="548"/>
      <c r="AC46" s="548"/>
      <c r="AD46" s="548"/>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391</v>
      </c>
      <c r="AF51" s="339"/>
      <c r="AG51" s="339"/>
      <c r="AH51" s="339"/>
      <c r="AI51" s="339" t="s">
        <v>413</v>
      </c>
      <c r="AJ51" s="339"/>
      <c r="AK51" s="339"/>
      <c r="AL51" s="339"/>
      <c r="AM51" s="339" t="s">
        <v>510</v>
      </c>
      <c r="AN51" s="339"/>
      <c r="AO51" s="339"/>
      <c r="AP51" s="339"/>
      <c r="AQ51" s="268" t="s">
        <v>232</v>
      </c>
      <c r="AR51" s="269"/>
      <c r="AS51" s="269"/>
      <c r="AT51" s="270"/>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3" t="s">
        <v>12</v>
      </c>
      <c r="Z53" s="546"/>
      <c r="AA53" s="547"/>
      <c r="AB53" s="548"/>
      <c r="AC53" s="548"/>
      <c r="AD53" s="548"/>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391</v>
      </c>
      <c r="AF58" s="339"/>
      <c r="AG58" s="339"/>
      <c r="AH58" s="339"/>
      <c r="AI58" s="339" t="s">
        <v>413</v>
      </c>
      <c r="AJ58" s="339"/>
      <c r="AK58" s="339"/>
      <c r="AL58" s="339"/>
      <c r="AM58" s="339" t="s">
        <v>510</v>
      </c>
      <c r="AN58" s="339"/>
      <c r="AO58" s="339"/>
      <c r="AP58" s="339"/>
      <c r="AQ58" s="268" t="s">
        <v>232</v>
      </c>
      <c r="AR58" s="269"/>
      <c r="AS58" s="269"/>
      <c r="AT58" s="270"/>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3" t="s">
        <v>12</v>
      </c>
      <c r="Z60" s="546"/>
      <c r="AA60" s="547"/>
      <c r="AB60" s="548"/>
      <c r="AC60" s="548"/>
      <c r="AD60" s="548"/>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9" t="s">
        <v>391</v>
      </c>
      <c r="AF65" s="339"/>
      <c r="AG65" s="339"/>
      <c r="AH65" s="339"/>
      <c r="AI65" s="339" t="s">
        <v>413</v>
      </c>
      <c r="AJ65" s="339"/>
      <c r="AK65" s="339"/>
      <c r="AL65" s="339"/>
      <c r="AM65" s="339" t="s">
        <v>510</v>
      </c>
      <c r="AN65" s="339"/>
      <c r="AO65" s="339"/>
      <c r="AP65" s="339"/>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371</v>
      </c>
      <c r="AC68" s="969"/>
      <c r="AD68" s="969"/>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372</v>
      </c>
      <c r="AC69" s="970"/>
      <c r="AD69" s="970"/>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371</v>
      </c>
      <c r="AC71" s="969"/>
      <c r="AD71" s="969"/>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372</v>
      </c>
      <c r="AC72" s="970"/>
      <c r="AD72" s="970"/>
      <c r="AE72" s="375"/>
      <c r="AF72" s="376"/>
      <c r="AG72" s="376"/>
      <c r="AH72" s="376"/>
      <c r="AI72" s="375"/>
      <c r="AJ72" s="376"/>
      <c r="AK72" s="376"/>
      <c r="AL72" s="376"/>
      <c r="AM72" s="375"/>
      <c r="AN72" s="376"/>
      <c r="AO72" s="376"/>
      <c r="AP72" s="933"/>
      <c r="AQ72" s="367"/>
      <c r="AR72" s="368"/>
      <c r="AS72" s="368"/>
      <c r="AT72" s="811"/>
      <c r="AU72" s="368"/>
      <c r="AV72" s="368"/>
      <c r="AW72" s="368"/>
      <c r="AX72" s="369"/>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9" t="s">
        <v>391</v>
      </c>
      <c r="AF73" s="339"/>
      <c r="AG73" s="339"/>
      <c r="AH73" s="339"/>
      <c r="AI73" s="339" t="s">
        <v>413</v>
      </c>
      <c r="AJ73" s="339"/>
      <c r="AK73" s="339"/>
      <c r="AL73" s="339"/>
      <c r="AM73" s="339" t="s">
        <v>510</v>
      </c>
      <c r="AN73" s="339"/>
      <c r="AO73" s="339"/>
      <c r="AP73" s="339"/>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07" t="s">
        <v>384</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9" t="s">
        <v>391</v>
      </c>
      <c r="AF85" s="339"/>
      <c r="AG85" s="339"/>
      <c r="AH85" s="339"/>
      <c r="AI85" s="339" t="s">
        <v>413</v>
      </c>
      <c r="AJ85" s="339"/>
      <c r="AK85" s="339"/>
      <c r="AL85" s="339"/>
      <c r="AM85" s="339" t="s">
        <v>510</v>
      </c>
      <c r="AN85" s="339"/>
      <c r="AO85" s="339"/>
      <c r="AP85" s="339"/>
      <c r="AQ85" s="216" t="s">
        <v>232</v>
      </c>
      <c r="AR85" s="200"/>
      <c r="AS85" s="200"/>
      <c r="AT85" s="201"/>
      <c r="AU85" s="373" t="s">
        <v>134</v>
      </c>
      <c r="AV85" s="373"/>
      <c r="AW85" s="373"/>
      <c r="AX85" s="374"/>
      <c r="AY85">
        <f t="shared" si="10"/>
        <v>0</v>
      </c>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4"/>
      <c r="Z86" s="205"/>
      <c r="AA86" s="206"/>
      <c r="AB86" s="336"/>
      <c r="AC86" s="337"/>
      <c r="AD86" s="338"/>
      <c r="AE86" s="339"/>
      <c r="AF86" s="339"/>
      <c r="AG86" s="339"/>
      <c r="AH86" s="339"/>
      <c r="AI86" s="339"/>
      <c r="AJ86" s="339"/>
      <c r="AK86" s="339"/>
      <c r="AL86" s="339"/>
      <c r="AM86" s="339"/>
      <c r="AN86" s="339"/>
      <c r="AO86" s="339"/>
      <c r="AP86" s="339"/>
      <c r="AQ86" s="271"/>
      <c r="AR86" s="272"/>
      <c r="AS86" s="180" t="s">
        <v>233</v>
      </c>
      <c r="AT86" s="203"/>
      <c r="AU86" s="272"/>
      <c r="AV86" s="272"/>
      <c r="AW86" s="379" t="s">
        <v>179</v>
      </c>
      <c r="AX86" s="380"/>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9" t="s">
        <v>391</v>
      </c>
      <c r="AF90" s="339"/>
      <c r="AG90" s="339"/>
      <c r="AH90" s="339"/>
      <c r="AI90" s="339" t="s">
        <v>413</v>
      </c>
      <c r="AJ90" s="339"/>
      <c r="AK90" s="339"/>
      <c r="AL90" s="339"/>
      <c r="AM90" s="339" t="s">
        <v>510</v>
      </c>
      <c r="AN90" s="339"/>
      <c r="AO90" s="339"/>
      <c r="AP90" s="339"/>
      <c r="AQ90" s="216" t="s">
        <v>232</v>
      </c>
      <c r="AR90" s="200"/>
      <c r="AS90" s="200"/>
      <c r="AT90" s="201"/>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9" t="s">
        <v>391</v>
      </c>
      <c r="AF95" s="339"/>
      <c r="AG95" s="339"/>
      <c r="AH95" s="339"/>
      <c r="AI95" s="339" t="s">
        <v>413</v>
      </c>
      <c r="AJ95" s="339"/>
      <c r="AK95" s="339"/>
      <c r="AL95" s="339"/>
      <c r="AM95" s="339" t="s">
        <v>510</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7"/>
      <c r="AF98" s="368"/>
      <c r="AG98" s="368"/>
      <c r="AH98" s="811"/>
      <c r="AI98" s="367"/>
      <c r="AJ98" s="368"/>
      <c r="AK98" s="368"/>
      <c r="AL98" s="811"/>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80.25" customHeight="1" x14ac:dyDescent="0.15">
      <c r="A101" s="488"/>
      <c r="B101" s="489"/>
      <c r="C101" s="489"/>
      <c r="D101" s="489"/>
      <c r="E101" s="489"/>
      <c r="F101" s="490"/>
      <c r="G101" s="192" t="s">
        <v>727</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728</v>
      </c>
      <c r="AC101" s="548"/>
      <c r="AD101" s="548"/>
      <c r="AE101" s="362" t="s">
        <v>720</v>
      </c>
      <c r="AF101" s="362"/>
      <c r="AG101" s="362"/>
      <c r="AH101" s="362"/>
      <c r="AI101" s="362" t="s">
        <v>720</v>
      </c>
      <c r="AJ101" s="362"/>
      <c r="AK101" s="362"/>
      <c r="AL101" s="362"/>
      <c r="AM101" s="362">
        <v>1</v>
      </c>
      <c r="AN101" s="362"/>
      <c r="AO101" s="362"/>
      <c r="AP101" s="362"/>
      <c r="AQ101" s="362">
        <v>1</v>
      </c>
      <c r="AR101" s="362"/>
      <c r="AS101" s="362"/>
      <c r="AT101" s="362"/>
      <c r="AU101" s="367"/>
      <c r="AV101" s="368"/>
      <c r="AW101" s="368"/>
      <c r="AX101" s="369"/>
    </row>
    <row r="102" spans="1:60" ht="80.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8" t="s">
        <v>728</v>
      </c>
      <c r="AC102" s="548"/>
      <c r="AD102" s="548"/>
      <c r="AE102" s="362" t="s">
        <v>720</v>
      </c>
      <c r="AF102" s="362"/>
      <c r="AG102" s="362"/>
      <c r="AH102" s="362"/>
      <c r="AI102" s="362" t="s">
        <v>720</v>
      </c>
      <c r="AJ102" s="362"/>
      <c r="AK102" s="362"/>
      <c r="AL102" s="362"/>
      <c r="AM102" s="362">
        <v>1</v>
      </c>
      <c r="AN102" s="362"/>
      <c r="AO102" s="362"/>
      <c r="AP102" s="362"/>
      <c r="AQ102" s="362">
        <v>1</v>
      </c>
      <c r="AR102" s="362"/>
      <c r="AS102" s="362"/>
      <c r="AT102" s="362"/>
      <c r="AU102" s="375"/>
      <c r="AV102" s="376"/>
      <c r="AW102" s="376"/>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3"/>
      <c r="B116" s="294"/>
      <c r="C116" s="294"/>
      <c r="D116" s="294"/>
      <c r="E116" s="294"/>
      <c r="F116" s="295"/>
      <c r="G116" s="355" t="s">
        <v>729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730</v>
      </c>
      <c r="AC116" s="302"/>
      <c r="AD116" s="303"/>
      <c r="AE116" s="362" t="s">
        <v>720</v>
      </c>
      <c r="AF116" s="362"/>
      <c r="AG116" s="362"/>
      <c r="AH116" s="362"/>
      <c r="AI116" s="362" t="s">
        <v>720</v>
      </c>
      <c r="AJ116" s="362"/>
      <c r="AK116" s="362"/>
      <c r="AL116" s="362"/>
      <c r="AM116" s="362">
        <f>AD19</f>
        <v>7</v>
      </c>
      <c r="AN116" s="362"/>
      <c r="AO116" s="362"/>
      <c r="AP116" s="362"/>
      <c r="AQ116" s="367">
        <f>AK13</f>
        <v>7</v>
      </c>
      <c r="AR116" s="368"/>
      <c r="AS116" s="368"/>
      <c r="AT116" s="368"/>
      <c r="AU116" s="368"/>
      <c r="AV116" s="368"/>
      <c r="AW116" s="368"/>
      <c r="AX116" s="369"/>
    </row>
    <row r="117" spans="1:51" ht="31.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731</v>
      </c>
      <c r="AC117" s="347"/>
      <c r="AD117" s="348"/>
      <c r="AE117" s="307" t="s">
        <v>720</v>
      </c>
      <c r="AF117" s="307"/>
      <c r="AG117" s="307"/>
      <c r="AH117" s="307"/>
      <c r="AI117" s="307" t="s">
        <v>720</v>
      </c>
      <c r="AJ117" s="307"/>
      <c r="AK117" s="307"/>
      <c r="AL117" s="307"/>
      <c r="AM117" s="307" t="s">
        <v>740</v>
      </c>
      <c r="AN117" s="307"/>
      <c r="AO117" s="307"/>
      <c r="AP117" s="307"/>
      <c r="AQ117" s="307" t="s">
        <v>740</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88" t="s">
        <v>406</v>
      </c>
      <c r="B130" s="986"/>
      <c r="C130" s="985" t="s">
        <v>236</v>
      </c>
      <c r="D130" s="986"/>
      <c r="E130" s="309" t="s">
        <v>265</v>
      </c>
      <c r="F130" s="310"/>
      <c r="G130" s="311" t="s">
        <v>732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89"/>
      <c r="B131" s="254"/>
      <c r="C131" s="253"/>
      <c r="D131" s="254"/>
      <c r="E131" s="240" t="s">
        <v>264</v>
      </c>
      <c r="F131" s="241"/>
      <c r="G131" s="238" t="s">
        <v>733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720</v>
      </c>
      <c r="AR133" s="272"/>
      <c r="AS133" s="180" t="s">
        <v>233</v>
      </c>
      <c r="AT133" s="203"/>
      <c r="AU133" s="179" t="s">
        <v>720</v>
      </c>
      <c r="AV133" s="179"/>
      <c r="AW133" s="180" t="s">
        <v>179</v>
      </c>
      <c r="AX133" s="181"/>
      <c r="AY133">
        <f>$AY$132</f>
        <v>1</v>
      </c>
    </row>
    <row r="134" spans="1:51" ht="25.5" customHeight="1" x14ac:dyDescent="0.15">
      <c r="A134" s="989"/>
      <c r="B134" s="254"/>
      <c r="C134" s="253"/>
      <c r="D134" s="254"/>
      <c r="E134" s="253"/>
      <c r="F134" s="315"/>
      <c r="G134" s="233" t="s">
        <v>734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726</v>
      </c>
      <c r="AC134" s="225"/>
      <c r="AD134" s="225"/>
      <c r="AE134" s="267">
        <v>4.3</v>
      </c>
      <c r="AF134" s="168"/>
      <c r="AG134" s="168"/>
      <c r="AH134" s="168"/>
      <c r="AI134" s="267">
        <v>4.3</v>
      </c>
      <c r="AJ134" s="168"/>
      <c r="AK134" s="168"/>
      <c r="AL134" s="168"/>
      <c r="AM134" s="267">
        <f>AM32</f>
        <v>4.5</v>
      </c>
      <c r="AN134" s="168"/>
      <c r="AO134" s="168"/>
      <c r="AP134" s="168"/>
      <c r="AQ134" s="267" t="s">
        <v>720</v>
      </c>
      <c r="AR134" s="168"/>
      <c r="AS134" s="168"/>
      <c r="AT134" s="168"/>
      <c r="AU134" s="267" t="s">
        <v>720</v>
      </c>
      <c r="AV134" s="168"/>
      <c r="AW134" s="168"/>
      <c r="AX134" s="209"/>
      <c r="AY134">
        <f t="shared" ref="AY134:AY135" si="13">$AY$132</f>
        <v>1</v>
      </c>
    </row>
    <row r="135" spans="1:51" ht="25.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726</v>
      </c>
      <c r="AC135" s="176"/>
      <c r="AD135" s="176"/>
      <c r="AE135" s="267">
        <v>3.5</v>
      </c>
      <c r="AF135" s="168"/>
      <c r="AG135" s="168"/>
      <c r="AH135" s="168"/>
      <c r="AI135" s="267">
        <v>3.5</v>
      </c>
      <c r="AJ135" s="168"/>
      <c r="AK135" s="168"/>
      <c r="AL135" s="168"/>
      <c r="AM135" s="267">
        <f>AM33</f>
        <v>3.5</v>
      </c>
      <c r="AN135" s="168"/>
      <c r="AO135" s="168"/>
      <c r="AP135" s="168"/>
      <c r="AQ135" s="267" t="s">
        <v>720</v>
      </c>
      <c r="AR135" s="168"/>
      <c r="AS135" s="168"/>
      <c r="AT135" s="168"/>
      <c r="AU135" s="267" t="s">
        <v>720</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12.75"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1</v>
      </c>
    </row>
    <row r="181" spans="1:51" ht="12.75"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1</v>
      </c>
    </row>
    <row r="182" spans="1:51" ht="12.75" customHeight="1" x14ac:dyDescent="0.15">
      <c r="A182" s="989"/>
      <c r="B182" s="254"/>
      <c r="C182" s="253"/>
      <c r="D182" s="254"/>
      <c r="E182" s="253"/>
      <c r="F182" s="315"/>
      <c r="G182" s="233" t="s">
        <v>720</v>
      </c>
      <c r="H182" s="192"/>
      <c r="I182" s="192"/>
      <c r="J182" s="192"/>
      <c r="K182" s="192"/>
      <c r="L182" s="192"/>
      <c r="M182" s="192"/>
      <c r="N182" s="192"/>
      <c r="O182" s="192"/>
      <c r="P182" s="234"/>
      <c r="Q182" s="191" t="s">
        <v>720</v>
      </c>
      <c r="R182" s="192"/>
      <c r="S182" s="192"/>
      <c r="T182" s="192"/>
      <c r="U182" s="192"/>
      <c r="V182" s="192"/>
      <c r="W182" s="192"/>
      <c r="X182" s="192"/>
      <c r="Y182" s="192"/>
      <c r="Z182" s="192"/>
      <c r="AA182" s="916"/>
      <c r="AB182" s="257" t="s">
        <v>720</v>
      </c>
      <c r="AC182" s="258"/>
      <c r="AD182" s="258"/>
      <c r="AE182" s="263" t="s">
        <v>720</v>
      </c>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1</v>
      </c>
    </row>
    <row r="183" spans="1:51" ht="12.75"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1</v>
      </c>
    </row>
    <row r="184" spans="1:51" ht="25.5"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1</v>
      </c>
    </row>
    <row r="185" spans="1:51" ht="12.75"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t="s">
        <v>739</v>
      </c>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1</v>
      </c>
    </row>
    <row r="186" spans="1:51" ht="12.75"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1</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741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17.2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672</v>
      </c>
      <c r="D430" s="252"/>
      <c r="E430" s="240" t="s">
        <v>400</v>
      </c>
      <c r="F430" s="445"/>
      <c r="G430" s="242" t="s">
        <v>252</v>
      </c>
      <c r="H430" s="189"/>
      <c r="I430" s="189"/>
      <c r="J430" s="243" t="s">
        <v>720</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720</v>
      </c>
      <c r="AF432" s="179"/>
      <c r="AG432" s="180" t="s">
        <v>233</v>
      </c>
      <c r="AH432" s="203"/>
      <c r="AI432" s="217"/>
      <c r="AJ432" s="217"/>
      <c r="AK432" s="217"/>
      <c r="AL432" s="218"/>
      <c r="AM432" s="217"/>
      <c r="AN432" s="217"/>
      <c r="AO432" s="217"/>
      <c r="AP432" s="218"/>
      <c r="AQ432" s="232" t="s">
        <v>720</v>
      </c>
      <c r="AR432" s="179"/>
      <c r="AS432" s="180" t="s">
        <v>233</v>
      </c>
      <c r="AT432" s="203"/>
      <c r="AU432" s="179" t="s">
        <v>720</v>
      </c>
      <c r="AV432" s="179"/>
      <c r="AW432" s="180" t="s">
        <v>179</v>
      </c>
      <c r="AX432" s="181"/>
      <c r="AY432">
        <f>$AY$431</f>
        <v>1</v>
      </c>
    </row>
    <row r="433" spans="1:51" ht="23.25" customHeight="1" x14ac:dyDescent="0.15">
      <c r="A433" s="989"/>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720</v>
      </c>
      <c r="AF433" s="168"/>
      <c r="AG433" s="168"/>
      <c r="AH433" s="168"/>
      <c r="AI433" s="167" t="s">
        <v>720</v>
      </c>
      <c r="AJ433" s="168"/>
      <c r="AK433" s="168"/>
      <c r="AL433" s="168"/>
      <c r="AM433" s="167" t="s">
        <v>739</v>
      </c>
      <c r="AN433" s="168"/>
      <c r="AO433" s="168"/>
      <c r="AP433" s="169"/>
      <c r="AQ433" s="167" t="s">
        <v>720</v>
      </c>
      <c r="AR433" s="168"/>
      <c r="AS433" s="168"/>
      <c r="AT433" s="169"/>
      <c r="AU433" s="168" t="s">
        <v>720</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720</v>
      </c>
      <c r="AF434" s="168"/>
      <c r="AG434" s="168"/>
      <c r="AH434" s="169"/>
      <c r="AI434" s="167" t="s">
        <v>720</v>
      </c>
      <c r="AJ434" s="168"/>
      <c r="AK434" s="168"/>
      <c r="AL434" s="168"/>
      <c r="AM434" s="167" t="s">
        <v>739</v>
      </c>
      <c r="AN434" s="168"/>
      <c r="AO434" s="168"/>
      <c r="AP434" s="169"/>
      <c r="AQ434" s="167" t="s">
        <v>720</v>
      </c>
      <c r="AR434" s="168"/>
      <c r="AS434" s="168"/>
      <c r="AT434" s="169"/>
      <c r="AU434" s="168" t="s">
        <v>720</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720</v>
      </c>
      <c r="AF435" s="168"/>
      <c r="AG435" s="168"/>
      <c r="AH435" s="169"/>
      <c r="AI435" s="167" t="s">
        <v>720</v>
      </c>
      <c r="AJ435" s="168"/>
      <c r="AK435" s="168"/>
      <c r="AL435" s="168"/>
      <c r="AM435" s="167" t="s">
        <v>739</v>
      </c>
      <c r="AN435" s="168"/>
      <c r="AO435" s="168"/>
      <c r="AP435" s="169"/>
      <c r="AQ435" s="167" t="s">
        <v>720</v>
      </c>
      <c r="AR435" s="168"/>
      <c r="AS435" s="168"/>
      <c r="AT435" s="169"/>
      <c r="AU435" s="168" t="s">
        <v>720</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9" customHeight="1" x14ac:dyDescent="0.15">
      <c r="A482" s="989"/>
      <c r="B482" s="254"/>
      <c r="C482" s="253"/>
      <c r="D482" s="254"/>
      <c r="E482" s="191" t="s">
        <v>742</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17.2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0.25"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9.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736</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42.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736</v>
      </c>
      <c r="AE703" s="186"/>
      <c r="AF703" s="186"/>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736</v>
      </c>
      <c r="AE704" s="583"/>
      <c r="AF704" s="583"/>
      <c r="AG704" s="425" t="s">
        <v>747</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736</v>
      </c>
      <c r="AE705" s="733"/>
      <c r="AF705" s="733"/>
      <c r="AG705" s="191" t="s">
        <v>748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744</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744</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743</v>
      </c>
      <c r="AE708" s="668"/>
      <c r="AF708" s="668"/>
      <c r="AG708" s="523" t="s">
        <v>720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736</v>
      </c>
      <c r="AE709" s="186"/>
      <c r="AF709" s="186"/>
      <c r="AG709" s="664" t="s">
        <v>749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743</v>
      </c>
      <c r="AE710" s="186"/>
      <c r="AF710" s="186"/>
      <c r="AG710" s="664" t="s">
        <v>720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736</v>
      </c>
      <c r="AE711" s="186"/>
      <c r="AF711" s="186"/>
      <c r="AG711" s="664" t="s">
        <v>750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720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743</v>
      </c>
      <c r="AE713" s="186"/>
      <c r="AF713" s="187"/>
      <c r="AG713" s="664" t="s">
        <v>720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t="s">
        <v>720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736</v>
      </c>
      <c r="AE715" s="668"/>
      <c r="AF715" s="774"/>
      <c r="AG715" s="523" t="s">
        <v>751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736</v>
      </c>
      <c r="AE716" s="756"/>
      <c r="AF716" s="756"/>
      <c r="AG716" s="664" t="s">
        <v>752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736</v>
      </c>
      <c r="AE717" s="186"/>
      <c r="AF717" s="186"/>
      <c r="AG717" s="664" t="s">
        <v>753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736</v>
      </c>
      <c r="AE718" s="186"/>
      <c r="AF718" s="186"/>
      <c r="AG718" s="194" t="s">
        <v>754</v>
      </c>
      <c r="AH718" s="195"/>
      <c r="AI718" s="195"/>
      <c r="AJ718" s="195"/>
      <c r="AK718" s="195"/>
      <c r="AL718" s="195"/>
      <c r="AM718" s="195"/>
      <c r="AN718" s="195"/>
      <c r="AO718" s="195"/>
      <c r="AP718" s="195"/>
      <c r="AQ718" s="195"/>
      <c r="AR718" s="195"/>
      <c r="AS718" s="195"/>
      <c r="AT718" s="195"/>
      <c r="AU718" s="195"/>
      <c r="AV718" s="195"/>
      <c r="AW718" s="195"/>
      <c r="AX718" s="196"/>
    </row>
    <row r="719" spans="1:50" ht="29.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736</v>
      </c>
      <c r="AE719" s="668"/>
      <c r="AF719" s="668"/>
      <c r="AG719" s="191" t="s">
        <v>756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t="s">
        <v>711</v>
      </c>
      <c r="D721" s="914"/>
      <c r="E721" s="914"/>
      <c r="F721" s="915"/>
      <c r="G721" s="931">
        <v>20</v>
      </c>
      <c r="H721" s="932"/>
      <c r="I721" s="77" t="str">
        <f>IF(OR(G721="　", G721=""), "", "-")</f>
        <v>-</v>
      </c>
      <c r="J721" s="912">
        <v>1001</v>
      </c>
      <c r="K721" s="912"/>
      <c r="L721" s="77" t="str">
        <f>IF(M721="","","-")</f>
        <v/>
      </c>
      <c r="M721" s="78"/>
      <c r="N721" s="909" t="s">
        <v>755</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17.2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54.75" customHeight="1" x14ac:dyDescent="0.15">
      <c r="A726" s="618" t="s">
        <v>48</v>
      </c>
      <c r="B726" s="619"/>
      <c r="C726" s="440" t="s">
        <v>53</v>
      </c>
      <c r="D726" s="578"/>
      <c r="E726" s="578"/>
      <c r="F726" s="579"/>
      <c r="G726" s="794" t="s">
        <v>792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54.75" customHeight="1" thickBot="1" x14ac:dyDescent="0.2">
      <c r="A727" s="620"/>
      <c r="B727" s="621"/>
      <c r="C727" s="695" t="s">
        <v>57</v>
      </c>
      <c r="D727" s="696"/>
      <c r="E727" s="696"/>
      <c r="F727" s="697"/>
      <c r="G727" s="792" t="s">
        <v>794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796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797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798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718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720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720</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720</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720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720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720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t="s">
        <v>735</v>
      </c>
      <c r="J746" s="114"/>
      <c r="K746" s="100" t="str">
        <f>IF(I746="","","-")</f>
        <v>-</v>
      </c>
      <c r="L746" s="105">
        <v>50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t="s">
        <v>414</v>
      </c>
      <c r="J747" s="114"/>
      <c r="K747" s="100" t="str">
        <f>IF(I747="","","-")</f>
        <v>-</v>
      </c>
      <c r="L747" s="105">
        <v>85</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764</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757</v>
      </c>
      <c r="H789" s="447"/>
      <c r="I789" s="447"/>
      <c r="J789" s="447"/>
      <c r="K789" s="448"/>
      <c r="L789" s="449" t="s">
        <v>758</v>
      </c>
      <c r="M789" s="450"/>
      <c r="N789" s="450"/>
      <c r="O789" s="450"/>
      <c r="P789" s="450"/>
      <c r="Q789" s="450"/>
      <c r="R789" s="450"/>
      <c r="S789" s="450"/>
      <c r="T789" s="450"/>
      <c r="U789" s="450"/>
      <c r="V789" s="450"/>
      <c r="W789" s="450"/>
      <c r="X789" s="451"/>
      <c r="Y789" s="452">
        <v>1</v>
      </c>
      <c r="Z789" s="453"/>
      <c r="AA789" s="453"/>
      <c r="AB789" s="554"/>
      <c r="AC789" s="446" t="s">
        <v>759</v>
      </c>
      <c r="AD789" s="447"/>
      <c r="AE789" s="447"/>
      <c r="AF789" s="447"/>
      <c r="AG789" s="448"/>
      <c r="AH789" s="449" t="s">
        <v>760</v>
      </c>
      <c r="AI789" s="450"/>
      <c r="AJ789" s="450"/>
      <c r="AK789" s="450"/>
      <c r="AL789" s="450"/>
      <c r="AM789" s="450"/>
      <c r="AN789" s="450"/>
      <c r="AO789" s="450"/>
      <c r="AP789" s="450"/>
      <c r="AQ789" s="450"/>
      <c r="AR789" s="450"/>
      <c r="AS789" s="450"/>
      <c r="AT789" s="451"/>
      <c r="AU789" s="452">
        <v>0.9</v>
      </c>
      <c r="AV789" s="453"/>
      <c r="AW789" s="453"/>
      <c r="AX789" s="454"/>
    </row>
    <row r="790" spans="1:51" ht="24.75" hidden="1" customHeight="1" x14ac:dyDescent="0.15">
      <c r="A790" s="553"/>
      <c r="B790" s="760"/>
      <c r="C790" s="760"/>
      <c r="D790" s="760"/>
      <c r="E790" s="760"/>
      <c r="F790" s="76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3"/>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1</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0.9</v>
      </c>
      <c r="AV799" s="416"/>
      <c r="AW799" s="416"/>
      <c r="AX799" s="418"/>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368</v>
      </c>
      <c r="AI844" s="351"/>
      <c r="AJ844" s="351"/>
      <c r="AK844" s="351"/>
      <c r="AL844" s="351" t="s">
        <v>21</v>
      </c>
      <c r="AM844" s="351"/>
      <c r="AN844" s="351"/>
      <c r="AO844" s="423"/>
      <c r="AP844" s="424" t="s">
        <v>298</v>
      </c>
      <c r="AQ844" s="424"/>
      <c r="AR844" s="424"/>
      <c r="AS844" s="424"/>
      <c r="AT844" s="424"/>
      <c r="AU844" s="424"/>
      <c r="AV844" s="424"/>
      <c r="AW844" s="424"/>
      <c r="AX844" s="424"/>
    </row>
    <row r="845" spans="1:51" ht="30" customHeight="1" x14ac:dyDescent="0.15">
      <c r="A845" s="405">
        <v>1</v>
      </c>
      <c r="B845" s="405">
        <v>1</v>
      </c>
      <c r="C845" s="422" t="s">
        <v>763</v>
      </c>
      <c r="D845" s="419"/>
      <c r="E845" s="419"/>
      <c r="F845" s="419"/>
      <c r="G845" s="419"/>
      <c r="H845" s="419"/>
      <c r="I845" s="419"/>
      <c r="J845" s="420">
        <v>7010401022924</v>
      </c>
      <c r="K845" s="421"/>
      <c r="L845" s="421"/>
      <c r="M845" s="421"/>
      <c r="N845" s="421"/>
      <c r="O845" s="421"/>
      <c r="P845" s="318" t="s">
        <v>758</v>
      </c>
      <c r="Q845" s="319"/>
      <c r="R845" s="319"/>
      <c r="S845" s="319"/>
      <c r="T845" s="319"/>
      <c r="U845" s="319"/>
      <c r="V845" s="319"/>
      <c r="W845" s="319"/>
      <c r="X845" s="319"/>
      <c r="Y845" s="320">
        <v>1</v>
      </c>
      <c r="Z845" s="321"/>
      <c r="AA845" s="321"/>
      <c r="AB845" s="322"/>
      <c r="AC845" s="324" t="s">
        <v>379</v>
      </c>
      <c r="AD845" s="325"/>
      <c r="AE845" s="325"/>
      <c r="AF845" s="325"/>
      <c r="AG845" s="325"/>
      <c r="AH845" s="331" t="s">
        <v>761</v>
      </c>
      <c r="AI845" s="332"/>
      <c r="AJ845" s="332"/>
      <c r="AK845" s="332"/>
      <c r="AL845" s="328">
        <v>100</v>
      </c>
      <c r="AM845" s="329"/>
      <c r="AN845" s="329"/>
      <c r="AO845" s="330"/>
      <c r="AP845" s="323" t="s">
        <v>762</v>
      </c>
      <c r="AQ845" s="323"/>
      <c r="AR845" s="323"/>
      <c r="AS845" s="323"/>
      <c r="AT845" s="323"/>
      <c r="AU845" s="323"/>
      <c r="AV845" s="323"/>
      <c r="AW845" s="323"/>
      <c r="AX845" s="323"/>
    </row>
    <row r="846" spans="1:51" ht="30" customHeight="1" x14ac:dyDescent="0.15">
      <c r="A846" s="405">
        <v>2</v>
      </c>
      <c r="B846" s="405">
        <v>1</v>
      </c>
      <c r="C846" s="422" t="s">
        <v>765</v>
      </c>
      <c r="D846" s="419"/>
      <c r="E846" s="419"/>
      <c r="F846" s="419"/>
      <c r="G846" s="419"/>
      <c r="H846" s="419"/>
      <c r="I846" s="419"/>
      <c r="J846" s="420">
        <v>9010001045803</v>
      </c>
      <c r="K846" s="421"/>
      <c r="L846" s="421"/>
      <c r="M846" s="421"/>
      <c r="N846" s="421"/>
      <c r="O846" s="421"/>
      <c r="P846" s="318" t="s">
        <v>766</v>
      </c>
      <c r="Q846" s="319"/>
      <c r="R846" s="319"/>
      <c r="S846" s="319"/>
      <c r="T846" s="319"/>
      <c r="U846" s="319"/>
      <c r="V846" s="319"/>
      <c r="W846" s="319"/>
      <c r="X846" s="319"/>
      <c r="Y846" s="320">
        <v>0.5</v>
      </c>
      <c r="Z846" s="321"/>
      <c r="AA846" s="321"/>
      <c r="AB846" s="322"/>
      <c r="AC846" s="324" t="s">
        <v>379</v>
      </c>
      <c r="AD846" s="325"/>
      <c r="AE846" s="325"/>
      <c r="AF846" s="325"/>
      <c r="AG846" s="325"/>
      <c r="AH846" s="331" t="s">
        <v>761</v>
      </c>
      <c r="AI846" s="332"/>
      <c r="AJ846" s="332"/>
      <c r="AK846" s="332"/>
      <c r="AL846" s="328">
        <v>100</v>
      </c>
      <c r="AM846" s="329"/>
      <c r="AN846" s="329"/>
      <c r="AO846" s="330"/>
      <c r="AP846" s="323" t="s">
        <v>762</v>
      </c>
      <c r="AQ846" s="323"/>
      <c r="AR846" s="323"/>
      <c r="AS846" s="323"/>
      <c r="AT846" s="323"/>
      <c r="AU846" s="323"/>
      <c r="AV846" s="323"/>
      <c r="AW846" s="323"/>
      <c r="AX846" s="323"/>
      <c r="AY846">
        <f>COUNTA($C$846)</f>
        <v>1</v>
      </c>
    </row>
    <row r="847" spans="1:51" ht="30" customHeight="1" x14ac:dyDescent="0.15">
      <c r="A847" s="405">
        <v>3</v>
      </c>
      <c r="B847" s="405">
        <v>1</v>
      </c>
      <c r="C847" s="422" t="s">
        <v>767</v>
      </c>
      <c r="D847" s="419"/>
      <c r="E847" s="419"/>
      <c r="F847" s="419"/>
      <c r="G847" s="419"/>
      <c r="H847" s="419"/>
      <c r="I847" s="419"/>
      <c r="J847" s="420">
        <v>3010403007563</v>
      </c>
      <c r="K847" s="421"/>
      <c r="L847" s="421"/>
      <c r="M847" s="421"/>
      <c r="N847" s="421"/>
      <c r="O847" s="421"/>
      <c r="P847" s="318" t="s">
        <v>766</v>
      </c>
      <c r="Q847" s="319"/>
      <c r="R847" s="319"/>
      <c r="S847" s="319"/>
      <c r="T847" s="319"/>
      <c r="U847" s="319"/>
      <c r="V847" s="319"/>
      <c r="W847" s="319"/>
      <c r="X847" s="319"/>
      <c r="Y847" s="320">
        <v>0.5</v>
      </c>
      <c r="Z847" s="321"/>
      <c r="AA847" s="321"/>
      <c r="AB847" s="322"/>
      <c r="AC847" s="324" t="s">
        <v>379</v>
      </c>
      <c r="AD847" s="325"/>
      <c r="AE847" s="325"/>
      <c r="AF847" s="325"/>
      <c r="AG847" s="325"/>
      <c r="AH847" s="331" t="s">
        <v>761</v>
      </c>
      <c r="AI847" s="332"/>
      <c r="AJ847" s="332"/>
      <c r="AK847" s="332"/>
      <c r="AL847" s="328">
        <v>100</v>
      </c>
      <c r="AM847" s="329"/>
      <c r="AN847" s="329"/>
      <c r="AO847" s="330"/>
      <c r="AP847" s="323" t="s">
        <v>718</v>
      </c>
      <c r="AQ847" s="323"/>
      <c r="AR847" s="323"/>
      <c r="AS847" s="323"/>
      <c r="AT847" s="323"/>
      <c r="AU847" s="323"/>
      <c r="AV847" s="323"/>
      <c r="AW847" s="323"/>
      <c r="AX847" s="323"/>
      <c r="AY847">
        <f>COUNTA($C$847)</f>
        <v>1</v>
      </c>
    </row>
    <row r="848" spans="1:51" ht="30" customHeight="1" x14ac:dyDescent="0.15">
      <c r="A848" s="405">
        <v>4</v>
      </c>
      <c r="B848" s="405">
        <v>1</v>
      </c>
      <c r="C848" s="422" t="s">
        <v>768</v>
      </c>
      <c r="D848" s="419"/>
      <c r="E848" s="419"/>
      <c r="F848" s="419"/>
      <c r="G848" s="419"/>
      <c r="H848" s="419"/>
      <c r="I848" s="419"/>
      <c r="J848" s="420">
        <v>1011001025752</v>
      </c>
      <c r="K848" s="421"/>
      <c r="L848" s="421"/>
      <c r="M848" s="421"/>
      <c r="N848" s="421"/>
      <c r="O848" s="421"/>
      <c r="P848" s="318" t="s">
        <v>769</v>
      </c>
      <c r="Q848" s="319"/>
      <c r="R848" s="319"/>
      <c r="S848" s="319"/>
      <c r="T848" s="319"/>
      <c r="U848" s="319"/>
      <c r="V848" s="319"/>
      <c r="W848" s="319"/>
      <c r="X848" s="319"/>
      <c r="Y848" s="320">
        <v>0.3</v>
      </c>
      <c r="Z848" s="321"/>
      <c r="AA848" s="321"/>
      <c r="AB848" s="322"/>
      <c r="AC848" s="324" t="s">
        <v>379</v>
      </c>
      <c r="AD848" s="325"/>
      <c r="AE848" s="325"/>
      <c r="AF848" s="325"/>
      <c r="AG848" s="325"/>
      <c r="AH848" s="331" t="s">
        <v>761</v>
      </c>
      <c r="AI848" s="332"/>
      <c r="AJ848" s="332"/>
      <c r="AK848" s="332"/>
      <c r="AL848" s="328">
        <v>100</v>
      </c>
      <c r="AM848" s="329"/>
      <c r="AN848" s="329"/>
      <c r="AO848" s="330"/>
      <c r="AP848" s="323" t="s">
        <v>718</v>
      </c>
      <c r="AQ848" s="323"/>
      <c r="AR848" s="323"/>
      <c r="AS848" s="323"/>
      <c r="AT848" s="323"/>
      <c r="AU848" s="323"/>
      <c r="AV848" s="323"/>
      <c r="AW848" s="323"/>
      <c r="AX848" s="323"/>
      <c r="AY848">
        <f>COUNTA($C$848)</f>
        <v>1</v>
      </c>
    </row>
    <row r="849" spans="1:51" ht="30" customHeight="1" x14ac:dyDescent="0.15">
      <c r="A849" s="405">
        <v>5</v>
      </c>
      <c r="B849" s="405">
        <v>1</v>
      </c>
      <c r="C849" s="422" t="s">
        <v>770</v>
      </c>
      <c r="D849" s="419"/>
      <c r="E849" s="419"/>
      <c r="F849" s="419"/>
      <c r="G849" s="419"/>
      <c r="H849" s="419"/>
      <c r="I849" s="419"/>
      <c r="J849" s="420">
        <v>6010405003434</v>
      </c>
      <c r="K849" s="421"/>
      <c r="L849" s="421"/>
      <c r="M849" s="421"/>
      <c r="N849" s="421"/>
      <c r="O849" s="421"/>
      <c r="P849" s="318" t="s">
        <v>771</v>
      </c>
      <c r="Q849" s="319"/>
      <c r="R849" s="319"/>
      <c r="S849" s="319"/>
      <c r="T849" s="319"/>
      <c r="U849" s="319"/>
      <c r="V849" s="319"/>
      <c r="W849" s="319"/>
      <c r="X849" s="319"/>
      <c r="Y849" s="320">
        <v>0.2</v>
      </c>
      <c r="Z849" s="321"/>
      <c r="AA849" s="321"/>
      <c r="AB849" s="322"/>
      <c r="AC849" s="324" t="s">
        <v>379</v>
      </c>
      <c r="AD849" s="325"/>
      <c r="AE849" s="325"/>
      <c r="AF849" s="325"/>
      <c r="AG849" s="325"/>
      <c r="AH849" s="331" t="s">
        <v>761</v>
      </c>
      <c r="AI849" s="332"/>
      <c r="AJ849" s="332"/>
      <c r="AK849" s="332"/>
      <c r="AL849" s="328">
        <v>100</v>
      </c>
      <c r="AM849" s="329"/>
      <c r="AN849" s="329"/>
      <c r="AO849" s="330"/>
      <c r="AP849" s="323" t="s">
        <v>718</v>
      </c>
      <c r="AQ849" s="323"/>
      <c r="AR849" s="323"/>
      <c r="AS849" s="323"/>
      <c r="AT849" s="323"/>
      <c r="AU849" s="323"/>
      <c r="AV849" s="323"/>
      <c r="AW849" s="323"/>
      <c r="AX849" s="323"/>
      <c r="AY849">
        <f>COUNTA($C$849)</f>
        <v>1</v>
      </c>
    </row>
    <row r="850" spans="1:51" ht="30" customHeight="1" x14ac:dyDescent="0.15">
      <c r="A850" s="405">
        <v>6</v>
      </c>
      <c r="B850" s="405">
        <v>1</v>
      </c>
      <c r="C850" s="422" t="s">
        <v>772</v>
      </c>
      <c r="D850" s="419"/>
      <c r="E850" s="419"/>
      <c r="F850" s="419"/>
      <c r="G850" s="419"/>
      <c r="H850" s="419"/>
      <c r="I850" s="419"/>
      <c r="J850" s="420">
        <v>5010601032155</v>
      </c>
      <c r="K850" s="421"/>
      <c r="L850" s="421"/>
      <c r="M850" s="421"/>
      <c r="N850" s="421"/>
      <c r="O850" s="421"/>
      <c r="P850" s="318" t="s">
        <v>766</v>
      </c>
      <c r="Q850" s="319"/>
      <c r="R850" s="319"/>
      <c r="S850" s="319"/>
      <c r="T850" s="319"/>
      <c r="U850" s="319"/>
      <c r="V850" s="319"/>
      <c r="W850" s="319"/>
      <c r="X850" s="319"/>
      <c r="Y850" s="320">
        <v>0.2</v>
      </c>
      <c r="Z850" s="321"/>
      <c r="AA850" s="321"/>
      <c r="AB850" s="322"/>
      <c r="AC850" s="324" t="s">
        <v>379</v>
      </c>
      <c r="AD850" s="325"/>
      <c r="AE850" s="325"/>
      <c r="AF850" s="325"/>
      <c r="AG850" s="325"/>
      <c r="AH850" s="331" t="s">
        <v>761</v>
      </c>
      <c r="AI850" s="332"/>
      <c r="AJ850" s="332"/>
      <c r="AK850" s="332"/>
      <c r="AL850" s="328">
        <v>100</v>
      </c>
      <c r="AM850" s="329"/>
      <c r="AN850" s="329"/>
      <c r="AO850" s="330"/>
      <c r="AP850" s="323" t="s">
        <v>718</v>
      </c>
      <c r="AQ850" s="323"/>
      <c r="AR850" s="323"/>
      <c r="AS850" s="323"/>
      <c r="AT850" s="323"/>
      <c r="AU850" s="323"/>
      <c r="AV850" s="323"/>
      <c r="AW850" s="323"/>
      <c r="AX850" s="323"/>
      <c r="AY850">
        <f>COUNTA($C$850)</f>
        <v>1</v>
      </c>
    </row>
    <row r="851" spans="1:51" ht="30" customHeight="1" x14ac:dyDescent="0.15">
      <c r="A851" s="405">
        <v>7</v>
      </c>
      <c r="B851" s="405">
        <v>1</v>
      </c>
      <c r="C851" s="422" t="s">
        <v>773</v>
      </c>
      <c r="D851" s="419"/>
      <c r="E851" s="419"/>
      <c r="F851" s="419"/>
      <c r="G851" s="419"/>
      <c r="H851" s="419"/>
      <c r="I851" s="419"/>
      <c r="J851" s="420">
        <v>2010401075423</v>
      </c>
      <c r="K851" s="421"/>
      <c r="L851" s="421"/>
      <c r="M851" s="421"/>
      <c r="N851" s="421"/>
      <c r="O851" s="421"/>
      <c r="P851" s="318" t="s">
        <v>774</v>
      </c>
      <c r="Q851" s="319"/>
      <c r="R851" s="319"/>
      <c r="S851" s="319"/>
      <c r="T851" s="319"/>
      <c r="U851" s="319"/>
      <c r="V851" s="319"/>
      <c r="W851" s="319"/>
      <c r="X851" s="319"/>
      <c r="Y851" s="320">
        <v>0.2</v>
      </c>
      <c r="Z851" s="321"/>
      <c r="AA851" s="321"/>
      <c r="AB851" s="322"/>
      <c r="AC851" s="324" t="s">
        <v>379</v>
      </c>
      <c r="AD851" s="325"/>
      <c r="AE851" s="325"/>
      <c r="AF851" s="325"/>
      <c r="AG851" s="325"/>
      <c r="AH851" s="331" t="s">
        <v>761</v>
      </c>
      <c r="AI851" s="332"/>
      <c r="AJ851" s="332"/>
      <c r="AK851" s="332"/>
      <c r="AL851" s="328">
        <v>100</v>
      </c>
      <c r="AM851" s="329"/>
      <c r="AN851" s="329"/>
      <c r="AO851" s="330"/>
      <c r="AP851" s="323" t="s">
        <v>718</v>
      </c>
      <c r="AQ851" s="323"/>
      <c r="AR851" s="323"/>
      <c r="AS851" s="323"/>
      <c r="AT851" s="323"/>
      <c r="AU851" s="323"/>
      <c r="AV851" s="323"/>
      <c r="AW851" s="323"/>
      <c r="AX851" s="323"/>
      <c r="AY851">
        <f>COUNTA($C$851)</f>
        <v>1</v>
      </c>
    </row>
    <row r="852" spans="1:51" ht="30" customHeight="1" x14ac:dyDescent="0.15">
      <c r="A852" s="405">
        <v>8</v>
      </c>
      <c r="B852" s="405">
        <v>1</v>
      </c>
      <c r="C852" s="422" t="s">
        <v>775</v>
      </c>
      <c r="D852" s="419"/>
      <c r="E852" s="419"/>
      <c r="F852" s="419"/>
      <c r="G852" s="419"/>
      <c r="H852" s="419"/>
      <c r="I852" s="419"/>
      <c r="J852" s="420">
        <v>3010002049767</v>
      </c>
      <c r="K852" s="421"/>
      <c r="L852" s="421"/>
      <c r="M852" s="421"/>
      <c r="N852" s="421"/>
      <c r="O852" s="421"/>
      <c r="P852" s="318" t="s">
        <v>776</v>
      </c>
      <c r="Q852" s="319"/>
      <c r="R852" s="319"/>
      <c r="S852" s="319"/>
      <c r="T852" s="319"/>
      <c r="U852" s="319"/>
      <c r="V852" s="319"/>
      <c r="W852" s="319"/>
      <c r="X852" s="319"/>
      <c r="Y852" s="320">
        <v>0.2</v>
      </c>
      <c r="Z852" s="321"/>
      <c r="AA852" s="321"/>
      <c r="AB852" s="322"/>
      <c r="AC852" s="324" t="s">
        <v>379</v>
      </c>
      <c r="AD852" s="325"/>
      <c r="AE852" s="325"/>
      <c r="AF852" s="325"/>
      <c r="AG852" s="325"/>
      <c r="AH852" s="331" t="s">
        <v>761</v>
      </c>
      <c r="AI852" s="332"/>
      <c r="AJ852" s="332"/>
      <c r="AK852" s="332"/>
      <c r="AL852" s="328">
        <v>100</v>
      </c>
      <c r="AM852" s="329"/>
      <c r="AN852" s="329"/>
      <c r="AO852" s="330"/>
      <c r="AP852" s="323" t="s">
        <v>718</v>
      </c>
      <c r="AQ852" s="323"/>
      <c r="AR852" s="323"/>
      <c r="AS852" s="323"/>
      <c r="AT852" s="323"/>
      <c r="AU852" s="323"/>
      <c r="AV852" s="323"/>
      <c r="AW852" s="323"/>
      <c r="AX852" s="323"/>
      <c r="AY852">
        <f>COUNTA($C$852)</f>
        <v>1</v>
      </c>
    </row>
    <row r="853" spans="1:51" ht="30" customHeight="1" x14ac:dyDescent="0.15">
      <c r="A853" s="405">
        <v>9</v>
      </c>
      <c r="B853" s="405">
        <v>1</v>
      </c>
      <c r="C853" s="422" t="s">
        <v>789</v>
      </c>
      <c r="D853" s="419"/>
      <c r="E853" s="419"/>
      <c r="F853" s="419"/>
      <c r="G853" s="419"/>
      <c r="H853" s="419"/>
      <c r="I853" s="419"/>
      <c r="J853" s="420">
        <v>7010001059391</v>
      </c>
      <c r="K853" s="421"/>
      <c r="L853" s="421"/>
      <c r="M853" s="421"/>
      <c r="N853" s="421"/>
      <c r="O853" s="421"/>
      <c r="P853" s="318" t="s">
        <v>777</v>
      </c>
      <c r="Q853" s="319"/>
      <c r="R853" s="319"/>
      <c r="S853" s="319"/>
      <c r="T853" s="319"/>
      <c r="U853" s="319"/>
      <c r="V853" s="319"/>
      <c r="W853" s="319"/>
      <c r="X853" s="319"/>
      <c r="Y853" s="320">
        <v>0.2</v>
      </c>
      <c r="Z853" s="321"/>
      <c r="AA853" s="321"/>
      <c r="AB853" s="322"/>
      <c r="AC853" s="324" t="s">
        <v>379</v>
      </c>
      <c r="AD853" s="325"/>
      <c r="AE853" s="325"/>
      <c r="AF853" s="325"/>
      <c r="AG853" s="325"/>
      <c r="AH853" s="331" t="s">
        <v>761</v>
      </c>
      <c r="AI853" s="332"/>
      <c r="AJ853" s="332"/>
      <c r="AK853" s="332"/>
      <c r="AL853" s="328">
        <v>100</v>
      </c>
      <c r="AM853" s="329"/>
      <c r="AN853" s="329"/>
      <c r="AO853" s="330"/>
      <c r="AP853" s="323" t="s">
        <v>718</v>
      </c>
      <c r="AQ853" s="323"/>
      <c r="AR853" s="323"/>
      <c r="AS853" s="323"/>
      <c r="AT853" s="323"/>
      <c r="AU853" s="323"/>
      <c r="AV853" s="323"/>
      <c r="AW853" s="323"/>
      <c r="AX853" s="323"/>
      <c r="AY853">
        <f>COUNTA($C$853)</f>
        <v>1</v>
      </c>
    </row>
    <row r="854" spans="1:51" ht="46.5" customHeight="1" x14ac:dyDescent="0.15">
      <c r="A854" s="405">
        <v>10</v>
      </c>
      <c r="B854" s="405">
        <v>1</v>
      </c>
      <c r="C854" s="422" t="s">
        <v>790</v>
      </c>
      <c r="D854" s="419"/>
      <c r="E854" s="419"/>
      <c r="F854" s="419"/>
      <c r="G854" s="419"/>
      <c r="H854" s="419"/>
      <c r="I854" s="419"/>
      <c r="J854" s="420">
        <v>2010001066806</v>
      </c>
      <c r="K854" s="421"/>
      <c r="L854" s="421"/>
      <c r="M854" s="421"/>
      <c r="N854" s="421"/>
      <c r="O854" s="421"/>
      <c r="P854" s="318" t="s">
        <v>778</v>
      </c>
      <c r="Q854" s="319"/>
      <c r="R854" s="319"/>
      <c r="S854" s="319"/>
      <c r="T854" s="319"/>
      <c r="U854" s="319"/>
      <c r="V854" s="319"/>
      <c r="W854" s="319"/>
      <c r="X854" s="319"/>
      <c r="Y854" s="320">
        <v>0.1</v>
      </c>
      <c r="Z854" s="321"/>
      <c r="AA854" s="321"/>
      <c r="AB854" s="322"/>
      <c r="AC854" s="324" t="s">
        <v>379</v>
      </c>
      <c r="AD854" s="325"/>
      <c r="AE854" s="325"/>
      <c r="AF854" s="325"/>
      <c r="AG854" s="325"/>
      <c r="AH854" s="331" t="s">
        <v>761</v>
      </c>
      <c r="AI854" s="332"/>
      <c r="AJ854" s="332"/>
      <c r="AK854" s="332"/>
      <c r="AL854" s="328">
        <v>100</v>
      </c>
      <c r="AM854" s="329"/>
      <c r="AN854" s="329"/>
      <c r="AO854" s="330"/>
      <c r="AP854" s="323" t="s">
        <v>718</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368</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1</v>
      </c>
    </row>
    <row r="878" spans="1:51" ht="30" customHeight="1" x14ac:dyDescent="0.15">
      <c r="A878" s="405">
        <v>1</v>
      </c>
      <c r="B878" s="405">
        <v>1</v>
      </c>
      <c r="C878" s="422" t="s">
        <v>779</v>
      </c>
      <c r="D878" s="419"/>
      <c r="E878" s="419"/>
      <c r="F878" s="419"/>
      <c r="G878" s="419"/>
      <c r="H878" s="419"/>
      <c r="I878" s="419"/>
      <c r="J878" s="420" t="s">
        <v>761</v>
      </c>
      <c r="K878" s="421"/>
      <c r="L878" s="421"/>
      <c r="M878" s="421"/>
      <c r="N878" s="421"/>
      <c r="O878" s="421"/>
      <c r="P878" s="318" t="s">
        <v>759</v>
      </c>
      <c r="Q878" s="319"/>
      <c r="R878" s="319"/>
      <c r="S878" s="319"/>
      <c r="T878" s="319"/>
      <c r="U878" s="319"/>
      <c r="V878" s="319"/>
      <c r="W878" s="319"/>
      <c r="X878" s="319"/>
      <c r="Y878" s="320">
        <v>0.9</v>
      </c>
      <c r="Z878" s="321"/>
      <c r="AA878" s="321"/>
      <c r="AB878" s="322"/>
      <c r="AC878" s="324" t="s">
        <v>80</v>
      </c>
      <c r="AD878" s="325"/>
      <c r="AE878" s="325"/>
      <c r="AF878" s="325"/>
      <c r="AG878" s="325"/>
      <c r="AH878" s="331" t="s">
        <v>761</v>
      </c>
      <c r="AI878" s="332"/>
      <c r="AJ878" s="332"/>
      <c r="AK878" s="332"/>
      <c r="AL878" s="328" t="s">
        <v>761</v>
      </c>
      <c r="AM878" s="329"/>
      <c r="AN878" s="329"/>
      <c r="AO878" s="330"/>
      <c r="AP878" s="323" t="s">
        <v>762</v>
      </c>
      <c r="AQ878" s="323"/>
      <c r="AR878" s="323"/>
      <c r="AS878" s="323"/>
      <c r="AT878" s="323"/>
      <c r="AU878" s="323"/>
      <c r="AV878" s="323"/>
      <c r="AW878" s="323"/>
      <c r="AX878" s="323"/>
      <c r="AY878">
        <f t="shared" si="118"/>
        <v>1</v>
      </c>
    </row>
    <row r="879" spans="1:51" ht="30" customHeight="1" x14ac:dyDescent="0.15">
      <c r="A879" s="405">
        <v>2</v>
      </c>
      <c r="B879" s="405">
        <v>1</v>
      </c>
      <c r="C879" s="422" t="s">
        <v>780</v>
      </c>
      <c r="D879" s="419"/>
      <c r="E879" s="419"/>
      <c r="F879" s="419"/>
      <c r="G879" s="419"/>
      <c r="H879" s="419"/>
      <c r="I879" s="419"/>
      <c r="J879" s="420" t="s">
        <v>761</v>
      </c>
      <c r="K879" s="421"/>
      <c r="L879" s="421"/>
      <c r="M879" s="421"/>
      <c r="N879" s="421"/>
      <c r="O879" s="421"/>
      <c r="P879" s="319" t="s">
        <v>759</v>
      </c>
      <c r="Q879" s="319"/>
      <c r="R879" s="319"/>
      <c r="S879" s="319"/>
      <c r="T879" s="319"/>
      <c r="U879" s="319"/>
      <c r="V879" s="319"/>
      <c r="W879" s="319"/>
      <c r="X879" s="319"/>
      <c r="Y879" s="320">
        <v>0.4</v>
      </c>
      <c r="Z879" s="321"/>
      <c r="AA879" s="321"/>
      <c r="AB879" s="322"/>
      <c r="AC879" s="324" t="s">
        <v>80</v>
      </c>
      <c r="AD879" s="325"/>
      <c r="AE879" s="325"/>
      <c r="AF879" s="325"/>
      <c r="AG879" s="325"/>
      <c r="AH879" s="331" t="s">
        <v>720</v>
      </c>
      <c r="AI879" s="332"/>
      <c r="AJ879" s="332"/>
      <c r="AK879" s="332"/>
      <c r="AL879" s="328" t="s">
        <v>720</v>
      </c>
      <c r="AM879" s="329"/>
      <c r="AN879" s="329"/>
      <c r="AO879" s="330"/>
      <c r="AP879" s="323" t="s">
        <v>718</v>
      </c>
      <c r="AQ879" s="323"/>
      <c r="AR879" s="323"/>
      <c r="AS879" s="323"/>
      <c r="AT879" s="323"/>
      <c r="AU879" s="323"/>
      <c r="AV879" s="323"/>
      <c r="AW879" s="323"/>
      <c r="AX879" s="323"/>
      <c r="AY879">
        <f>COUNTA($C$879)</f>
        <v>1</v>
      </c>
    </row>
    <row r="880" spans="1:51" ht="30" customHeight="1" x14ac:dyDescent="0.15">
      <c r="A880" s="405">
        <v>3</v>
      </c>
      <c r="B880" s="405">
        <v>1</v>
      </c>
      <c r="C880" s="422" t="s">
        <v>781</v>
      </c>
      <c r="D880" s="419"/>
      <c r="E880" s="419"/>
      <c r="F880" s="419"/>
      <c r="G880" s="419"/>
      <c r="H880" s="419"/>
      <c r="I880" s="419"/>
      <c r="J880" s="420" t="s">
        <v>761</v>
      </c>
      <c r="K880" s="421"/>
      <c r="L880" s="421"/>
      <c r="M880" s="421"/>
      <c r="N880" s="421"/>
      <c r="O880" s="421"/>
      <c r="P880" s="318" t="s">
        <v>759</v>
      </c>
      <c r="Q880" s="319"/>
      <c r="R880" s="319"/>
      <c r="S880" s="319"/>
      <c r="T880" s="319"/>
      <c r="U880" s="319"/>
      <c r="V880" s="319"/>
      <c r="W880" s="319"/>
      <c r="X880" s="319"/>
      <c r="Y880" s="320">
        <v>0.4</v>
      </c>
      <c r="Z880" s="321"/>
      <c r="AA880" s="321"/>
      <c r="AB880" s="322"/>
      <c r="AC880" s="324" t="s">
        <v>80</v>
      </c>
      <c r="AD880" s="325"/>
      <c r="AE880" s="325"/>
      <c r="AF880" s="325"/>
      <c r="AG880" s="325"/>
      <c r="AH880" s="326" t="s">
        <v>720</v>
      </c>
      <c r="AI880" s="327"/>
      <c r="AJ880" s="327"/>
      <c r="AK880" s="327"/>
      <c r="AL880" s="328" t="s">
        <v>720</v>
      </c>
      <c r="AM880" s="329"/>
      <c r="AN880" s="329"/>
      <c r="AO880" s="330"/>
      <c r="AP880" s="323" t="s">
        <v>718</v>
      </c>
      <c r="AQ880" s="323"/>
      <c r="AR880" s="323"/>
      <c r="AS880" s="323"/>
      <c r="AT880" s="323"/>
      <c r="AU880" s="323"/>
      <c r="AV880" s="323"/>
      <c r="AW880" s="323"/>
      <c r="AX880" s="323"/>
      <c r="AY880">
        <f>COUNTA($C$880)</f>
        <v>1</v>
      </c>
    </row>
    <row r="881" spans="1:51" ht="30" customHeight="1" x14ac:dyDescent="0.15">
      <c r="A881" s="405">
        <v>4</v>
      </c>
      <c r="B881" s="405">
        <v>1</v>
      </c>
      <c r="C881" s="422" t="s">
        <v>782</v>
      </c>
      <c r="D881" s="419"/>
      <c r="E881" s="419"/>
      <c r="F881" s="419"/>
      <c r="G881" s="419"/>
      <c r="H881" s="419"/>
      <c r="I881" s="419"/>
      <c r="J881" s="420" t="s">
        <v>761</v>
      </c>
      <c r="K881" s="421"/>
      <c r="L881" s="421"/>
      <c r="M881" s="421"/>
      <c r="N881" s="421"/>
      <c r="O881" s="421"/>
      <c r="P881" s="318" t="s">
        <v>759</v>
      </c>
      <c r="Q881" s="319"/>
      <c r="R881" s="319"/>
      <c r="S881" s="319"/>
      <c r="T881" s="319"/>
      <c r="U881" s="319"/>
      <c r="V881" s="319"/>
      <c r="W881" s="319"/>
      <c r="X881" s="319"/>
      <c r="Y881" s="320">
        <v>0.4</v>
      </c>
      <c r="Z881" s="321"/>
      <c r="AA881" s="321"/>
      <c r="AB881" s="322"/>
      <c r="AC881" s="324" t="s">
        <v>80</v>
      </c>
      <c r="AD881" s="325"/>
      <c r="AE881" s="325"/>
      <c r="AF881" s="325"/>
      <c r="AG881" s="325"/>
      <c r="AH881" s="326" t="s">
        <v>720</v>
      </c>
      <c r="AI881" s="327"/>
      <c r="AJ881" s="327"/>
      <c r="AK881" s="327"/>
      <c r="AL881" s="328" t="s">
        <v>720</v>
      </c>
      <c r="AM881" s="329"/>
      <c r="AN881" s="329"/>
      <c r="AO881" s="330"/>
      <c r="AP881" s="323" t="s">
        <v>718</v>
      </c>
      <c r="AQ881" s="323"/>
      <c r="AR881" s="323"/>
      <c r="AS881" s="323"/>
      <c r="AT881" s="323"/>
      <c r="AU881" s="323"/>
      <c r="AV881" s="323"/>
      <c r="AW881" s="323"/>
      <c r="AX881" s="323"/>
      <c r="AY881">
        <f>COUNTA($C$881)</f>
        <v>1</v>
      </c>
    </row>
    <row r="882" spans="1:51" ht="30" customHeight="1" x14ac:dyDescent="0.15">
      <c r="A882" s="405">
        <v>5</v>
      </c>
      <c r="B882" s="405">
        <v>1</v>
      </c>
      <c r="C882" s="422" t="s">
        <v>783</v>
      </c>
      <c r="D882" s="419"/>
      <c r="E882" s="419"/>
      <c r="F882" s="419"/>
      <c r="G882" s="419"/>
      <c r="H882" s="419"/>
      <c r="I882" s="419"/>
      <c r="J882" s="420" t="s">
        <v>761</v>
      </c>
      <c r="K882" s="421"/>
      <c r="L882" s="421"/>
      <c r="M882" s="421"/>
      <c r="N882" s="421"/>
      <c r="O882" s="421"/>
      <c r="P882" s="319" t="s">
        <v>759</v>
      </c>
      <c r="Q882" s="319"/>
      <c r="R882" s="319"/>
      <c r="S882" s="319"/>
      <c r="T882" s="319"/>
      <c r="U882" s="319"/>
      <c r="V882" s="319"/>
      <c r="W882" s="319"/>
      <c r="X882" s="319"/>
      <c r="Y882" s="320">
        <v>0.4</v>
      </c>
      <c r="Z882" s="321"/>
      <c r="AA882" s="321"/>
      <c r="AB882" s="322"/>
      <c r="AC882" s="324" t="s">
        <v>80</v>
      </c>
      <c r="AD882" s="325"/>
      <c r="AE882" s="325"/>
      <c r="AF882" s="325"/>
      <c r="AG882" s="325"/>
      <c r="AH882" s="326" t="s">
        <v>720</v>
      </c>
      <c r="AI882" s="327"/>
      <c r="AJ882" s="327"/>
      <c r="AK882" s="327"/>
      <c r="AL882" s="328" t="s">
        <v>720</v>
      </c>
      <c r="AM882" s="329"/>
      <c r="AN882" s="329"/>
      <c r="AO882" s="330"/>
      <c r="AP882" s="323" t="s">
        <v>718</v>
      </c>
      <c r="AQ882" s="323"/>
      <c r="AR882" s="323"/>
      <c r="AS882" s="323"/>
      <c r="AT882" s="323"/>
      <c r="AU882" s="323"/>
      <c r="AV882" s="323"/>
      <c r="AW882" s="323"/>
      <c r="AX882" s="323"/>
      <c r="AY882">
        <f>COUNTA($C$882)</f>
        <v>1</v>
      </c>
    </row>
    <row r="883" spans="1:51" ht="30" customHeight="1" x14ac:dyDescent="0.15">
      <c r="A883" s="405">
        <v>6</v>
      </c>
      <c r="B883" s="405">
        <v>1</v>
      </c>
      <c r="C883" s="422" t="s">
        <v>784</v>
      </c>
      <c r="D883" s="419"/>
      <c r="E883" s="419"/>
      <c r="F883" s="419"/>
      <c r="G883" s="419"/>
      <c r="H883" s="419"/>
      <c r="I883" s="419"/>
      <c r="J883" s="420" t="s">
        <v>761</v>
      </c>
      <c r="K883" s="421"/>
      <c r="L883" s="421"/>
      <c r="M883" s="421"/>
      <c r="N883" s="421"/>
      <c r="O883" s="421"/>
      <c r="P883" s="319" t="s">
        <v>759</v>
      </c>
      <c r="Q883" s="319"/>
      <c r="R883" s="319"/>
      <c r="S883" s="319"/>
      <c r="T883" s="319"/>
      <c r="U883" s="319"/>
      <c r="V883" s="319"/>
      <c r="W883" s="319"/>
      <c r="X883" s="319"/>
      <c r="Y883" s="320">
        <v>0.1</v>
      </c>
      <c r="Z883" s="321"/>
      <c r="AA883" s="321"/>
      <c r="AB883" s="322"/>
      <c r="AC883" s="324" t="s">
        <v>80</v>
      </c>
      <c r="AD883" s="325"/>
      <c r="AE883" s="325"/>
      <c r="AF883" s="325"/>
      <c r="AG883" s="325"/>
      <c r="AH883" s="326" t="s">
        <v>720</v>
      </c>
      <c r="AI883" s="327"/>
      <c r="AJ883" s="327"/>
      <c r="AK883" s="327"/>
      <c r="AL883" s="328" t="s">
        <v>720</v>
      </c>
      <c r="AM883" s="329"/>
      <c r="AN883" s="329"/>
      <c r="AO883" s="330"/>
      <c r="AP883" s="323" t="s">
        <v>718</v>
      </c>
      <c r="AQ883" s="323"/>
      <c r="AR883" s="323"/>
      <c r="AS883" s="323"/>
      <c r="AT883" s="323"/>
      <c r="AU883" s="323"/>
      <c r="AV883" s="323"/>
      <c r="AW883" s="323"/>
      <c r="AX883" s="323"/>
      <c r="AY883">
        <f>COUNTA($C$883)</f>
        <v>1</v>
      </c>
    </row>
    <row r="884" spans="1:51" ht="30" customHeight="1" x14ac:dyDescent="0.15">
      <c r="A884" s="405">
        <v>7</v>
      </c>
      <c r="B884" s="405">
        <v>1</v>
      </c>
      <c r="C884" s="422" t="s">
        <v>785</v>
      </c>
      <c r="D884" s="419"/>
      <c r="E884" s="419"/>
      <c r="F884" s="419"/>
      <c r="G884" s="419"/>
      <c r="H884" s="419"/>
      <c r="I884" s="419"/>
      <c r="J884" s="420" t="s">
        <v>720</v>
      </c>
      <c r="K884" s="421"/>
      <c r="L884" s="421"/>
      <c r="M884" s="421"/>
      <c r="N884" s="421"/>
      <c r="O884" s="421"/>
      <c r="P884" s="319" t="s">
        <v>759</v>
      </c>
      <c r="Q884" s="319"/>
      <c r="R884" s="319"/>
      <c r="S884" s="319"/>
      <c r="T884" s="319"/>
      <c r="U884" s="319"/>
      <c r="V884" s="319"/>
      <c r="W884" s="319"/>
      <c r="X884" s="319"/>
      <c r="Y884" s="320">
        <v>0.1</v>
      </c>
      <c r="Z884" s="321"/>
      <c r="AA884" s="321"/>
      <c r="AB884" s="322"/>
      <c r="AC884" s="324" t="s">
        <v>80</v>
      </c>
      <c r="AD884" s="325"/>
      <c r="AE884" s="325"/>
      <c r="AF884" s="325"/>
      <c r="AG884" s="325"/>
      <c r="AH884" s="326" t="s">
        <v>720</v>
      </c>
      <c r="AI884" s="327"/>
      <c r="AJ884" s="327"/>
      <c r="AK884" s="327"/>
      <c r="AL884" s="328" t="s">
        <v>720</v>
      </c>
      <c r="AM884" s="329"/>
      <c r="AN884" s="329"/>
      <c r="AO884" s="330"/>
      <c r="AP884" s="323" t="s">
        <v>718</v>
      </c>
      <c r="AQ884" s="323"/>
      <c r="AR884" s="323"/>
      <c r="AS884" s="323"/>
      <c r="AT884" s="323"/>
      <c r="AU884" s="323"/>
      <c r="AV884" s="323"/>
      <c r="AW884" s="323"/>
      <c r="AX884" s="323"/>
      <c r="AY884">
        <f>COUNTA($C$884)</f>
        <v>1</v>
      </c>
    </row>
    <row r="885" spans="1:51" ht="30" customHeight="1" x14ac:dyDescent="0.15">
      <c r="A885" s="405">
        <v>8</v>
      </c>
      <c r="B885" s="405">
        <v>1</v>
      </c>
      <c r="C885" s="422" t="s">
        <v>786</v>
      </c>
      <c r="D885" s="419"/>
      <c r="E885" s="419"/>
      <c r="F885" s="419"/>
      <c r="G885" s="419"/>
      <c r="H885" s="419"/>
      <c r="I885" s="419"/>
      <c r="J885" s="420" t="s">
        <v>720</v>
      </c>
      <c r="K885" s="421"/>
      <c r="L885" s="421"/>
      <c r="M885" s="421"/>
      <c r="N885" s="421"/>
      <c r="O885" s="421"/>
      <c r="P885" s="319" t="s">
        <v>759</v>
      </c>
      <c r="Q885" s="319"/>
      <c r="R885" s="319"/>
      <c r="S885" s="319"/>
      <c r="T885" s="319"/>
      <c r="U885" s="319"/>
      <c r="V885" s="319"/>
      <c r="W885" s="319"/>
      <c r="X885" s="319"/>
      <c r="Y885" s="320">
        <v>0.1</v>
      </c>
      <c r="Z885" s="321"/>
      <c r="AA885" s="321"/>
      <c r="AB885" s="322"/>
      <c r="AC885" s="324" t="s">
        <v>80</v>
      </c>
      <c r="AD885" s="325"/>
      <c r="AE885" s="325"/>
      <c r="AF885" s="325"/>
      <c r="AG885" s="325"/>
      <c r="AH885" s="326" t="s">
        <v>720</v>
      </c>
      <c r="AI885" s="327"/>
      <c r="AJ885" s="327"/>
      <c r="AK885" s="327"/>
      <c r="AL885" s="328" t="s">
        <v>720</v>
      </c>
      <c r="AM885" s="329"/>
      <c r="AN885" s="329"/>
      <c r="AO885" s="330"/>
      <c r="AP885" s="323" t="s">
        <v>718</v>
      </c>
      <c r="AQ885" s="323"/>
      <c r="AR885" s="323"/>
      <c r="AS885" s="323"/>
      <c r="AT885" s="323"/>
      <c r="AU885" s="323"/>
      <c r="AV885" s="323"/>
      <c r="AW885" s="323"/>
      <c r="AX885" s="323"/>
      <c r="AY885">
        <f>COUNTA($C$885)</f>
        <v>1</v>
      </c>
    </row>
    <row r="886" spans="1:51" ht="30" customHeight="1" x14ac:dyDescent="0.15">
      <c r="A886" s="405">
        <v>9</v>
      </c>
      <c r="B886" s="405">
        <v>1</v>
      </c>
      <c r="C886" s="422" t="s">
        <v>787</v>
      </c>
      <c r="D886" s="419"/>
      <c r="E886" s="419"/>
      <c r="F886" s="419"/>
      <c r="G886" s="419"/>
      <c r="H886" s="419"/>
      <c r="I886" s="419"/>
      <c r="J886" s="420" t="s">
        <v>720</v>
      </c>
      <c r="K886" s="421"/>
      <c r="L886" s="421"/>
      <c r="M886" s="421"/>
      <c r="N886" s="421"/>
      <c r="O886" s="421"/>
      <c r="P886" s="319" t="s">
        <v>759</v>
      </c>
      <c r="Q886" s="319"/>
      <c r="R886" s="319"/>
      <c r="S886" s="319"/>
      <c r="T886" s="319"/>
      <c r="U886" s="319"/>
      <c r="V886" s="319"/>
      <c r="W886" s="319"/>
      <c r="X886" s="319"/>
      <c r="Y886" s="320">
        <v>0.1</v>
      </c>
      <c r="Z886" s="321"/>
      <c r="AA886" s="321"/>
      <c r="AB886" s="322"/>
      <c r="AC886" s="324" t="s">
        <v>80</v>
      </c>
      <c r="AD886" s="325"/>
      <c r="AE886" s="325"/>
      <c r="AF886" s="325"/>
      <c r="AG886" s="325"/>
      <c r="AH886" s="326" t="s">
        <v>720</v>
      </c>
      <c r="AI886" s="327"/>
      <c r="AJ886" s="327"/>
      <c r="AK886" s="327"/>
      <c r="AL886" s="328" t="s">
        <v>720</v>
      </c>
      <c r="AM886" s="329"/>
      <c r="AN886" s="329"/>
      <c r="AO886" s="330"/>
      <c r="AP886" s="323" t="s">
        <v>718</v>
      </c>
      <c r="AQ886" s="323"/>
      <c r="AR886" s="323"/>
      <c r="AS886" s="323"/>
      <c r="AT886" s="323"/>
      <c r="AU886" s="323"/>
      <c r="AV886" s="323"/>
      <c r="AW886" s="323"/>
      <c r="AX886" s="323"/>
      <c r="AY886">
        <f>COUNTA($C$886)</f>
        <v>1</v>
      </c>
    </row>
    <row r="887" spans="1:51" ht="30" customHeight="1" x14ac:dyDescent="0.15">
      <c r="A887" s="405">
        <v>10</v>
      </c>
      <c r="B887" s="405">
        <v>1</v>
      </c>
      <c r="C887" s="422" t="s">
        <v>788</v>
      </c>
      <c r="D887" s="419"/>
      <c r="E887" s="419"/>
      <c r="F887" s="419"/>
      <c r="G887" s="419"/>
      <c r="H887" s="419"/>
      <c r="I887" s="419"/>
      <c r="J887" s="420" t="s">
        <v>720</v>
      </c>
      <c r="K887" s="421"/>
      <c r="L887" s="421"/>
      <c r="M887" s="421"/>
      <c r="N887" s="421"/>
      <c r="O887" s="421"/>
      <c r="P887" s="319" t="s">
        <v>759</v>
      </c>
      <c r="Q887" s="319"/>
      <c r="R887" s="319"/>
      <c r="S887" s="319"/>
      <c r="T887" s="319"/>
      <c r="U887" s="319"/>
      <c r="V887" s="319"/>
      <c r="W887" s="319"/>
      <c r="X887" s="319"/>
      <c r="Y887" s="320">
        <v>0</v>
      </c>
      <c r="Z887" s="321"/>
      <c r="AA887" s="321"/>
      <c r="AB887" s="322"/>
      <c r="AC887" s="324" t="s">
        <v>80</v>
      </c>
      <c r="AD887" s="325"/>
      <c r="AE887" s="325"/>
      <c r="AF887" s="325"/>
      <c r="AG887" s="325"/>
      <c r="AH887" s="326" t="s">
        <v>720</v>
      </c>
      <c r="AI887" s="327"/>
      <c r="AJ887" s="327"/>
      <c r="AK887" s="327"/>
      <c r="AL887" s="328" t="s">
        <v>720</v>
      </c>
      <c r="AM887" s="329"/>
      <c r="AN887" s="329"/>
      <c r="AO887" s="330"/>
      <c r="AP887" s="323" t="s">
        <v>718</v>
      </c>
      <c r="AQ887" s="323"/>
      <c r="AR887" s="323"/>
      <c r="AS887" s="323"/>
      <c r="AT887" s="323"/>
      <c r="AU887" s="323"/>
      <c r="AV887" s="323"/>
      <c r="AW887" s="323"/>
      <c r="AX887" s="323"/>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368</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368</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368</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368</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368</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368</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86"/>
      <c r="E1109" s="278" t="s">
        <v>262</v>
      </c>
      <c r="F1109" s="886"/>
      <c r="G1109" s="886"/>
      <c r="H1109" s="886"/>
      <c r="I1109" s="886"/>
      <c r="J1109" s="278" t="s">
        <v>297</v>
      </c>
      <c r="K1109" s="278"/>
      <c r="L1109" s="278"/>
      <c r="M1109" s="278"/>
      <c r="N1109" s="278"/>
      <c r="O1109" s="278"/>
      <c r="P1109" s="349" t="s">
        <v>27</v>
      </c>
      <c r="Q1109" s="349"/>
      <c r="R1109" s="349"/>
      <c r="S1109" s="349"/>
      <c r="T1109" s="349"/>
      <c r="U1109" s="349"/>
      <c r="V1109" s="349"/>
      <c r="W1109" s="349"/>
      <c r="X1109" s="349"/>
      <c r="Y1109" s="278" t="s">
        <v>299</v>
      </c>
      <c r="Z1109" s="886"/>
      <c r="AA1109" s="886"/>
      <c r="AB1109" s="886"/>
      <c r="AC1109" s="278" t="s">
        <v>245</v>
      </c>
      <c r="AD1109" s="278"/>
      <c r="AE1109" s="278"/>
      <c r="AF1109" s="278"/>
      <c r="AG1109" s="278"/>
      <c r="AH1109" s="349" t="s">
        <v>258</v>
      </c>
      <c r="AI1109" s="350"/>
      <c r="AJ1109" s="350"/>
      <c r="AK1109" s="350"/>
      <c r="AL1109" s="350" t="s">
        <v>21</v>
      </c>
      <c r="AM1109" s="350"/>
      <c r="AN1109" s="350"/>
      <c r="AO1109" s="889"/>
      <c r="AP1109" s="424" t="s">
        <v>330</v>
      </c>
      <c r="AQ1109" s="424"/>
      <c r="AR1109" s="424"/>
      <c r="AS1109" s="424"/>
      <c r="AT1109" s="424"/>
      <c r="AU1109" s="424"/>
      <c r="AV1109" s="424"/>
      <c r="AW1109" s="424"/>
      <c r="AX1109" s="424"/>
    </row>
    <row r="1110" spans="1:51" ht="30" customHeight="1" x14ac:dyDescent="0.15">
      <c r="A1110" s="405">
        <v>1</v>
      </c>
      <c r="B1110" s="405">
        <v>1</v>
      </c>
      <c r="C1110" s="888"/>
      <c r="D1110" s="888"/>
      <c r="E1110" s="263" t="s">
        <v>793</v>
      </c>
      <c r="F1110" s="887"/>
      <c r="G1110" s="887"/>
      <c r="H1110" s="887"/>
      <c r="I1110" s="887"/>
      <c r="J1110" s="420" t="s">
        <v>793</v>
      </c>
      <c r="K1110" s="421"/>
      <c r="L1110" s="421"/>
      <c r="M1110" s="421"/>
      <c r="N1110" s="421"/>
      <c r="O1110" s="421"/>
      <c r="P1110" s="318" t="s">
        <v>793</v>
      </c>
      <c r="Q1110" s="319"/>
      <c r="R1110" s="319"/>
      <c r="S1110" s="319"/>
      <c r="T1110" s="319"/>
      <c r="U1110" s="319"/>
      <c r="V1110" s="319"/>
      <c r="W1110" s="319"/>
      <c r="X1110" s="319"/>
      <c r="Y1110" s="320" t="s">
        <v>793</v>
      </c>
      <c r="Z1110" s="321"/>
      <c r="AA1110" s="321"/>
      <c r="AB1110" s="322"/>
      <c r="AC1110" s="324"/>
      <c r="AD1110" s="325"/>
      <c r="AE1110" s="325"/>
      <c r="AF1110" s="325"/>
      <c r="AG1110" s="325"/>
      <c r="AH1110" s="326" t="s">
        <v>793</v>
      </c>
      <c r="AI1110" s="327"/>
      <c r="AJ1110" s="327"/>
      <c r="AK1110" s="327"/>
      <c r="AL1110" s="328" t="s">
        <v>793</v>
      </c>
      <c r="AM1110" s="329"/>
      <c r="AN1110" s="329"/>
      <c r="AO1110" s="330"/>
      <c r="AP1110" s="323" t="s">
        <v>793</v>
      </c>
      <c r="AQ1110" s="323"/>
      <c r="AR1110" s="323"/>
      <c r="AS1110" s="323"/>
      <c r="AT1110" s="323"/>
      <c r="AU1110" s="323"/>
      <c r="AV1110" s="323"/>
      <c r="AW1110" s="323"/>
      <c r="AX1110" s="323"/>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88"/>
      <c r="D1127" s="888"/>
      <c r="E1127" s="263"/>
      <c r="F1127" s="887"/>
      <c r="G1127" s="887"/>
      <c r="H1127" s="887"/>
      <c r="I1127" s="88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3:AX13 P15:AJ17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736</v>
      </c>
      <c r="C2" s="13" t="str">
        <f>IF(B2="","",A2)</f>
        <v>医療分野の研究開発関連</v>
      </c>
      <c r="D2" s="13" t="str">
        <f>IF(C2="","",IF(D1&lt;&gt;"",CONCATENATE(D1,"、",C2),C2))</f>
        <v>医療分野の研究開発関連</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3"/>
      <c r="AA2" s="414"/>
      <c r="AB2" s="1003" t="s">
        <v>11</v>
      </c>
      <c r="AC2" s="1004"/>
      <c r="AD2" s="1005"/>
      <c r="AE2" s="991" t="s">
        <v>391</v>
      </c>
      <c r="AF2" s="991"/>
      <c r="AG2" s="991"/>
      <c r="AH2" s="991"/>
      <c r="AI2" s="991" t="s">
        <v>413</v>
      </c>
      <c r="AJ2" s="991"/>
      <c r="AK2" s="991"/>
      <c r="AL2" s="455"/>
      <c r="AM2" s="991" t="s">
        <v>510</v>
      </c>
      <c r="AN2" s="991"/>
      <c r="AO2" s="991"/>
      <c r="AP2" s="455"/>
      <c r="AQ2" s="216" t="s">
        <v>232</v>
      </c>
      <c r="AR2" s="200"/>
      <c r="AS2" s="200"/>
      <c r="AT2" s="201"/>
      <c r="AU2" s="373" t="s">
        <v>134</v>
      </c>
      <c r="AV2" s="373"/>
      <c r="AW2" s="373"/>
      <c r="AX2" s="374"/>
      <c r="AY2" s="34">
        <f>COUNTA($G$4)</f>
        <v>0</v>
      </c>
    </row>
    <row r="3" spans="1:51"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0"/>
      <c r="Z3" s="1001"/>
      <c r="AA3" s="1002"/>
      <c r="AB3" s="1006"/>
      <c r="AC3" s="1007"/>
      <c r="AD3" s="1008"/>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3"/>
      <c r="AA9" s="414"/>
      <c r="AB9" s="1003" t="s">
        <v>11</v>
      </c>
      <c r="AC9" s="1004"/>
      <c r="AD9" s="1005"/>
      <c r="AE9" s="991" t="s">
        <v>391</v>
      </c>
      <c r="AF9" s="991"/>
      <c r="AG9" s="991"/>
      <c r="AH9" s="991"/>
      <c r="AI9" s="991" t="s">
        <v>413</v>
      </c>
      <c r="AJ9" s="991"/>
      <c r="AK9" s="991"/>
      <c r="AL9" s="455"/>
      <c r="AM9" s="991" t="s">
        <v>510</v>
      </c>
      <c r="AN9" s="991"/>
      <c r="AO9" s="991"/>
      <c r="AP9" s="455"/>
      <c r="AQ9" s="216" t="s">
        <v>232</v>
      </c>
      <c r="AR9" s="200"/>
      <c r="AS9" s="200"/>
      <c r="AT9" s="201"/>
      <c r="AU9" s="373" t="s">
        <v>134</v>
      </c>
      <c r="AV9" s="373"/>
      <c r="AW9" s="373"/>
      <c r="AX9" s="374"/>
      <c r="AY9" s="34">
        <f>COUNTA($G$11)</f>
        <v>0</v>
      </c>
    </row>
    <row r="10" spans="1:51"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0"/>
      <c r="Z10" s="1001"/>
      <c r="AA10" s="1002"/>
      <c r="AB10" s="1006"/>
      <c r="AC10" s="1007"/>
      <c r="AD10" s="1008"/>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3"/>
      <c r="AA16" s="414"/>
      <c r="AB16" s="1003" t="s">
        <v>11</v>
      </c>
      <c r="AC16" s="1004"/>
      <c r="AD16" s="1005"/>
      <c r="AE16" s="991" t="s">
        <v>391</v>
      </c>
      <c r="AF16" s="991"/>
      <c r="AG16" s="991"/>
      <c r="AH16" s="991"/>
      <c r="AI16" s="991" t="s">
        <v>413</v>
      </c>
      <c r="AJ16" s="991"/>
      <c r="AK16" s="991"/>
      <c r="AL16" s="455"/>
      <c r="AM16" s="991" t="s">
        <v>510</v>
      </c>
      <c r="AN16" s="991"/>
      <c r="AO16" s="991"/>
      <c r="AP16" s="455"/>
      <c r="AQ16" s="216" t="s">
        <v>232</v>
      </c>
      <c r="AR16" s="200"/>
      <c r="AS16" s="200"/>
      <c r="AT16" s="201"/>
      <c r="AU16" s="373" t="s">
        <v>134</v>
      </c>
      <c r="AV16" s="373"/>
      <c r="AW16" s="373"/>
      <c r="AX16" s="374"/>
      <c r="AY16" s="34">
        <f>COUNTA($G$18)</f>
        <v>0</v>
      </c>
    </row>
    <row r="17" spans="1:51"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0"/>
      <c r="Z17" s="1001"/>
      <c r="AA17" s="1002"/>
      <c r="AB17" s="1006"/>
      <c r="AC17" s="1007"/>
      <c r="AD17" s="1008"/>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3"/>
      <c r="AA23" s="414"/>
      <c r="AB23" s="1003" t="s">
        <v>11</v>
      </c>
      <c r="AC23" s="1004"/>
      <c r="AD23" s="1005"/>
      <c r="AE23" s="991" t="s">
        <v>391</v>
      </c>
      <c r="AF23" s="991"/>
      <c r="AG23" s="991"/>
      <c r="AH23" s="991"/>
      <c r="AI23" s="991" t="s">
        <v>413</v>
      </c>
      <c r="AJ23" s="991"/>
      <c r="AK23" s="991"/>
      <c r="AL23" s="455"/>
      <c r="AM23" s="991" t="s">
        <v>510</v>
      </c>
      <c r="AN23" s="991"/>
      <c r="AO23" s="991"/>
      <c r="AP23" s="455"/>
      <c r="AQ23" s="216" t="s">
        <v>232</v>
      </c>
      <c r="AR23" s="200"/>
      <c r="AS23" s="200"/>
      <c r="AT23" s="201"/>
      <c r="AU23" s="373" t="s">
        <v>134</v>
      </c>
      <c r="AV23" s="373"/>
      <c r="AW23" s="373"/>
      <c r="AX23" s="374"/>
      <c r="AY23" s="34">
        <f>COUNTA($G$25)</f>
        <v>0</v>
      </c>
    </row>
    <row r="24" spans="1:51"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0"/>
      <c r="Z24" s="1001"/>
      <c r="AA24" s="1002"/>
      <c r="AB24" s="1006"/>
      <c r="AC24" s="1007"/>
      <c r="AD24" s="1008"/>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3"/>
      <c r="AA30" s="414"/>
      <c r="AB30" s="1003" t="s">
        <v>11</v>
      </c>
      <c r="AC30" s="1004"/>
      <c r="AD30" s="1005"/>
      <c r="AE30" s="991" t="s">
        <v>391</v>
      </c>
      <c r="AF30" s="991"/>
      <c r="AG30" s="991"/>
      <c r="AH30" s="991"/>
      <c r="AI30" s="991" t="s">
        <v>413</v>
      </c>
      <c r="AJ30" s="991"/>
      <c r="AK30" s="991"/>
      <c r="AL30" s="455"/>
      <c r="AM30" s="991" t="s">
        <v>510</v>
      </c>
      <c r="AN30" s="991"/>
      <c r="AO30" s="991"/>
      <c r="AP30" s="455"/>
      <c r="AQ30" s="216" t="s">
        <v>232</v>
      </c>
      <c r="AR30" s="200"/>
      <c r="AS30" s="200"/>
      <c r="AT30" s="201"/>
      <c r="AU30" s="373" t="s">
        <v>134</v>
      </c>
      <c r="AV30" s="373"/>
      <c r="AW30" s="373"/>
      <c r="AX30" s="374"/>
      <c r="AY30" s="34">
        <f>COUNTA($G$32)</f>
        <v>0</v>
      </c>
    </row>
    <row r="31" spans="1:51"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0"/>
      <c r="Z31" s="1001"/>
      <c r="AA31" s="1002"/>
      <c r="AB31" s="1006"/>
      <c r="AC31" s="1007"/>
      <c r="AD31" s="1008"/>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3"/>
      <c r="AA37" s="414"/>
      <c r="AB37" s="1003" t="s">
        <v>11</v>
      </c>
      <c r="AC37" s="1004"/>
      <c r="AD37" s="1005"/>
      <c r="AE37" s="991" t="s">
        <v>391</v>
      </c>
      <c r="AF37" s="991"/>
      <c r="AG37" s="991"/>
      <c r="AH37" s="991"/>
      <c r="AI37" s="991" t="s">
        <v>413</v>
      </c>
      <c r="AJ37" s="991"/>
      <c r="AK37" s="991"/>
      <c r="AL37" s="455"/>
      <c r="AM37" s="991" t="s">
        <v>510</v>
      </c>
      <c r="AN37" s="991"/>
      <c r="AO37" s="991"/>
      <c r="AP37" s="455"/>
      <c r="AQ37" s="216" t="s">
        <v>232</v>
      </c>
      <c r="AR37" s="200"/>
      <c r="AS37" s="200"/>
      <c r="AT37" s="201"/>
      <c r="AU37" s="373" t="s">
        <v>134</v>
      </c>
      <c r="AV37" s="373"/>
      <c r="AW37" s="373"/>
      <c r="AX37" s="374"/>
      <c r="AY37" s="34">
        <f>COUNTA($G$39)</f>
        <v>0</v>
      </c>
    </row>
    <row r="38" spans="1:51"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0"/>
      <c r="Z38" s="1001"/>
      <c r="AA38" s="1002"/>
      <c r="AB38" s="1006"/>
      <c r="AC38" s="1007"/>
      <c r="AD38" s="1008"/>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3"/>
      <c r="AA44" s="414"/>
      <c r="AB44" s="1003" t="s">
        <v>11</v>
      </c>
      <c r="AC44" s="1004"/>
      <c r="AD44" s="1005"/>
      <c r="AE44" s="991" t="s">
        <v>391</v>
      </c>
      <c r="AF44" s="991"/>
      <c r="AG44" s="991"/>
      <c r="AH44" s="991"/>
      <c r="AI44" s="991" t="s">
        <v>413</v>
      </c>
      <c r="AJ44" s="991"/>
      <c r="AK44" s="991"/>
      <c r="AL44" s="455"/>
      <c r="AM44" s="991" t="s">
        <v>510</v>
      </c>
      <c r="AN44" s="991"/>
      <c r="AO44" s="991"/>
      <c r="AP44" s="455"/>
      <c r="AQ44" s="216" t="s">
        <v>232</v>
      </c>
      <c r="AR44" s="200"/>
      <c r="AS44" s="200"/>
      <c r="AT44" s="201"/>
      <c r="AU44" s="373" t="s">
        <v>134</v>
      </c>
      <c r="AV44" s="373"/>
      <c r="AW44" s="373"/>
      <c r="AX44" s="374"/>
      <c r="AY44" s="34">
        <f>COUNTA($G$46)</f>
        <v>0</v>
      </c>
    </row>
    <row r="45" spans="1:51"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0"/>
      <c r="Z45" s="1001"/>
      <c r="AA45" s="1002"/>
      <c r="AB45" s="1006"/>
      <c r="AC45" s="1007"/>
      <c r="AD45" s="1008"/>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3"/>
      <c r="AA51" s="414"/>
      <c r="AB51" s="455" t="s">
        <v>11</v>
      </c>
      <c r="AC51" s="1004"/>
      <c r="AD51" s="1005"/>
      <c r="AE51" s="991" t="s">
        <v>391</v>
      </c>
      <c r="AF51" s="991"/>
      <c r="AG51" s="991"/>
      <c r="AH51" s="991"/>
      <c r="AI51" s="991" t="s">
        <v>413</v>
      </c>
      <c r="AJ51" s="991"/>
      <c r="AK51" s="991"/>
      <c r="AL51" s="455"/>
      <c r="AM51" s="991" t="s">
        <v>510</v>
      </c>
      <c r="AN51" s="991"/>
      <c r="AO51" s="991"/>
      <c r="AP51" s="455"/>
      <c r="AQ51" s="216" t="s">
        <v>232</v>
      </c>
      <c r="AR51" s="200"/>
      <c r="AS51" s="200"/>
      <c r="AT51" s="201"/>
      <c r="AU51" s="373" t="s">
        <v>134</v>
      </c>
      <c r="AV51" s="373"/>
      <c r="AW51" s="373"/>
      <c r="AX51" s="374"/>
      <c r="AY51" s="34">
        <f>COUNTA($G$53)</f>
        <v>0</v>
      </c>
    </row>
    <row r="52" spans="1:51"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0"/>
      <c r="Z52" s="1001"/>
      <c r="AA52" s="1002"/>
      <c r="AB52" s="1006"/>
      <c r="AC52" s="1007"/>
      <c r="AD52" s="1008"/>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3"/>
      <c r="AA58" s="414"/>
      <c r="AB58" s="1003" t="s">
        <v>11</v>
      </c>
      <c r="AC58" s="1004"/>
      <c r="AD58" s="1005"/>
      <c r="AE58" s="991" t="s">
        <v>391</v>
      </c>
      <c r="AF58" s="991"/>
      <c r="AG58" s="991"/>
      <c r="AH58" s="991"/>
      <c r="AI58" s="991" t="s">
        <v>413</v>
      </c>
      <c r="AJ58" s="991"/>
      <c r="AK58" s="991"/>
      <c r="AL58" s="455"/>
      <c r="AM58" s="991" t="s">
        <v>510</v>
      </c>
      <c r="AN58" s="991"/>
      <c r="AO58" s="991"/>
      <c r="AP58" s="455"/>
      <c r="AQ58" s="216" t="s">
        <v>232</v>
      </c>
      <c r="AR58" s="200"/>
      <c r="AS58" s="200"/>
      <c r="AT58" s="201"/>
      <c r="AU58" s="373" t="s">
        <v>134</v>
      </c>
      <c r="AV58" s="373"/>
      <c r="AW58" s="373"/>
      <c r="AX58" s="374"/>
      <c r="AY58" s="34">
        <f>COUNTA($G$60)</f>
        <v>0</v>
      </c>
    </row>
    <row r="59" spans="1:51"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0"/>
      <c r="Z59" s="1001"/>
      <c r="AA59" s="1002"/>
      <c r="AB59" s="1006"/>
      <c r="AC59" s="1007"/>
      <c r="AD59" s="1008"/>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3"/>
      <c r="AA65" s="414"/>
      <c r="AB65" s="1003" t="s">
        <v>11</v>
      </c>
      <c r="AC65" s="1004"/>
      <c r="AD65" s="1005"/>
      <c r="AE65" s="991" t="s">
        <v>391</v>
      </c>
      <c r="AF65" s="991"/>
      <c r="AG65" s="991"/>
      <c r="AH65" s="991"/>
      <c r="AI65" s="991" t="s">
        <v>413</v>
      </c>
      <c r="AJ65" s="991"/>
      <c r="AK65" s="991"/>
      <c r="AL65" s="455"/>
      <c r="AM65" s="991" t="s">
        <v>510</v>
      </c>
      <c r="AN65" s="991"/>
      <c r="AO65" s="991"/>
      <c r="AP65" s="455"/>
      <c r="AQ65" s="216" t="s">
        <v>232</v>
      </c>
      <c r="AR65" s="200"/>
      <c r="AS65" s="200"/>
      <c r="AT65" s="201"/>
      <c r="AU65" s="373" t="s">
        <v>134</v>
      </c>
      <c r="AV65" s="373"/>
      <c r="AW65" s="373"/>
      <c r="AX65" s="374"/>
      <c r="AY65" s="34">
        <f>COUNTA($G$67)</f>
        <v>0</v>
      </c>
    </row>
    <row r="66" spans="1:51"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0"/>
      <c r="Z66" s="1001"/>
      <c r="AA66" s="1002"/>
      <c r="AB66" s="1006"/>
      <c r="AC66" s="1007"/>
      <c r="AD66" s="1008"/>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1"/>
      <c r="B6" s="1032"/>
      <c r="C6" s="1032"/>
      <c r="D6" s="1032"/>
      <c r="E6" s="1032"/>
      <c r="F6" s="1033"/>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1"/>
      <c r="B7" s="1032"/>
      <c r="C7" s="1032"/>
      <c r="D7" s="1032"/>
      <c r="E7" s="1032"/>
      <c r="F7" s="1033"/>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1"/>
      <c r="B8" s="1032"/>
      <c r="C8" s="1032"/>
      <c r="D8" s="1032"/>
      <c r="E8" s="1032"/>
      <c r="F8" s="1033"/>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1"/>
      <c r="B9" s="1032"/>
      <c r="C9" s="1032"/>
      <c r="D9" s="1032"/>
      <c r="E9" s="1032"/>
      <c r="F9" s="1033"/>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1"/>
      <c r="B10" s="1032"/>
      <c r="C10" s="1032"/>
      <c r="D10" s="1032"/>
      <c r="E10" s="1032"/>
      <c r="F10" s="1033"/>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1"/>
      <c r="B11" s="1032"/>
      <c r="C11" s="1032"/>
      <c r="D11" s="1032"/>
      <c r="E11" s="1032"/>
      <c r="F11" s="1033"/>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1"/>
      <c r="B12" s="1032"/>
      <c r="C12" s="1032"/>
      <c r="D12" s="1032"/>
      <c r="E12" s="1032"/>
      <c r="F12" s="1033"/>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1"/>
      <c r="B13" s="1032"/>
      <c r="C13" s="1032"/>
      <c r="D13" s="1032"/>
      <c r="E13" s="1032"/>
      <c r="F13" s="1033"/>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1"/>
      <c r="B14" s="1032"/>
      <c r="C14" s="1032"/>
      <c r="D14" s="1032"/>
      <c r="E14" s="1032"/>
      <c r="F14" s="103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1"/>
      <c r="B19" s="1032"/>
      <c r="C19" s="1032"/>
      <c r="D19" s="1032"/>
      <c r="E19" s="1032"/>
      <c r="F19" s="1033"/>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1"/>
      <c r="B20" s="1032"/>
      <c r="C20" s="1032"/>
      <c r="D20" s="1032"/>
      <c r="E20" s="1032"/>
      <c r="F20" s="1033"/>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1"/>
      <c r="B21" s="1032"/>
      <c r="C21" s="1032"/>
      <c r="D21" s="1032"/>
      <c r="E21" s="1032"/>
      <c r="F21" s="1033"/>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1"/>
      <c r="B22" s="1032"/>
      <c r="C22" s="1032"/>
      <c r="D22" s="1032"/>
      <c r="E22" s="1032"/>
      <c r="F22" s="1033"/>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1"/>
      <c r="B23" s="1032"/>
      <c r="C23" s="1032"/>
      <c r="D23" s="1032"/>
      <c r="E23" s="1032"/>
      <c r="F23" s="1033"/>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1"/>
      <c r="B24" s="1032"/>
      <c r="C24" s="1032"/>
      <c r="D24" s="1032"/>
      <c r="E24" s="1032"/>
      <c r="F24" s="1033"/>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1"/>
      <c r="B25" s="1032"/>
      <c r="C25" s="1032"/>
      <c r="D25" s="1032"/>
      <c r="E25" s="1032"/>
      <c r="F25" s="1033"/>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1"/>
      <c r="B26" s="1032"/>
      <c r="C26" s="1032"/>
      <c r="D26" s="1032"/>
      <c r="E26" s="1032"/>
      <c r="F26" s="1033"/>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1"/>
      <c r="B27" s="1032"/>
      <c r="C27" s="1032"/>
      <c r="D27" s="1032"/>
      <c r="E27" s="1032"/>
      <c r="F27" s="103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1"/>
      <c r="B32" s="1032"/>
      <c r="C32" s="1032"/>
      <c r="D32" s="1032"/>
      <c r="E32" s="1032"/>
      <c r="F32" s="1033"/>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1"/>
      <c r="B33" s="1032"/>
      <c r="C33" s="1032"/>
      <c r="D33" s="1032"/>
      <c r="E33" s="1032"/>
      <c r="F33" s="1033"/>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1"/>
      <c r="B34" s="1032"/>
      <c r="C34" s="1032"/>
      <c r="D34" s="1032"/>
      <c r="E34" s="1032"/>
      <c r="F34" s="1033"/>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1"/>
      <c r="B35" s="1032"/>
      <c r="C35" s="1032"/>
      <c r="D35" s="1032"/>
      <c r="E35" s="1032"/>
      <c r="F35" s="1033"/>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1"/>
      <c r="B36" s="1032"/>
      <c r="C36" s="1032"/>
      <c r="D36" s="1032"/>
      <c r="E36" s="1032"/>
      <c r="F36" s="1033"/>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1"/>
      <c r="B37" s="1032"/>
      <c r="C37" s="1032"/>
      <c r="D37" s="1032"/>
      <c r="E37" s="1032"/>
      <c r="F37" s="1033"/>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1"/>
      <c r="B38" s="1032"/>
      <c r="C38" s="1032"/>
      <c r="D38" s="1032"/>
      <c r="E38" s="1032"/>
      <c r="F38" s="1033"/>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1"/>
      <c r="B39" s="1032"/>
      <c r="C39" s="1032"/>
      <c r="D39" s="1032"/>
      <c r="E39" s="1032"/>
      <c r="F39" s="1033"/>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1"/>
      <c r="B40" s="1032"/>
      <c r="C40" s="1032"/>
      <c r="D40" s="1032"/>
      <c r="E40" s="1032"/>
      <c r="F40" s="103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1"/>
      <c r="B45" s="1032"/>
      <c r="C45" s="1032"/>
      <c r="D45" s="1032"/>
      <c r="E45" s="1032"/>
      <c r="F45" s="1033"/>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1"/>
      <c r="B46" s="1032"/>
      <c r="C46" s="1032"/>
      <c r="D46" s="1032"/>
      <c r="E46" s="1032"/>
      <c r="F46" s="1033"/>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1"/>
      <c r="B47" s="1032"/>
      <c r="C47" s="1032"/>
      <c r="D47" s="1032"/>
      <c r="E47" s="1032"/>
      <c r="F47" s="1033"/>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1"/>
      <c r="B48" s="1032"/>
      <c r="C48" s="1032"/>
      <c r="D48" s="1032"/>
      <c r="E48" s="1032"/>
      <c r="F48" s="1033"/>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1"/>
      <c r="B49" s="1032"/>
      <c r="C49" s="1032"/>
      <c r="D49" s="1032"/>
      <c r="E49" s="1032"/>
      <c r="F49" s="1033"/>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1"/>
      <c r="B50" s="1032"/>
      <c r="C50" s="1032"/>
      <c r="D50" s="1032"/>
      <c r="E50" s="1032"/>
      <c r="F50" s="1033"/>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1"/>
      <c r="B51" s="1032"/>
      <c r="C51" s="1032"/>
      <c r="D51" s="1032"/>
      <c r="E51" s="1032"/>
      <c r="F51" s="1033"/>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1"/>
      <c r="B52" s="1032"/>
      <c r="C52" s="1032"/>
      <c r="D52" s="1032"/>
      <c r="E52" s="1032"/>
      <c r="F52" s="1033"/>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1"/>
      <c r="B59" s="1032"/>
      <c r="C59" s="1032"/>
      <c r="D59" s="1032"/>
      <c r="E59" s="1032"/>
      <c r="F59" s="1033"/>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1"/>
      <c r="B60" s="1032"/>
      <c r="C60" s="1032"/>
      <c r="D60" s="1032"/>
      <c r="E60" s="1032"/>
      <c r="F60" s="1033"/>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1"/>
      <c r="B61" s="1032"/>
      <c r="C61" s="1032"/>
      <c r="D61" s="1032"/>
      <c r="E61" s="1032"/>
      <c r="F61" s="1033"/>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1"/>
      <c r="B62" s="1032"/>
      <c r="C62" s="1032"/>
      <c r="D62" s="1032"/>
      <c r="E62" s="1032"/>
      <c r="F62" s="1033"/>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1"/>
      <c r="B63" s="1032"/>
      <c r="C63" s="1032"/>
      <c r="D63" s="1032"/>
      <c r="E63" s="1032"/>
      <c r="F63" s="1033"/>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1"/>
      <c r="B64" s="1032"/>
      <c r="C64" s="1032"/>
      <c r="D64" s="1032"/>
      <c r="E64" s="1032"/>
      <c r="F64" s="1033"/>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1"/>
      <c r="B65" s="1032"/>
      <c r="C65" s="1032"/>
      <c r="D65" s="1032"/>
      <c r="E65" s="1032"/>
      <c r="F65" s="1033"/>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1"/>
      <c r="B66" s="1032"/>
      <c r="C66" s="1032"/>
      <c r="D66" s="1032"/>
      <c r="E66" s="1032"/>
      <c r="F66" s="1033"/>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1"/>
      <c r="B67" s="1032"/>
      <c r="C67" s="1032"/>
      <c r="D67" s="1032"/>
      <c r="E67" s="1032"/>
      <c r="F67" s="103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1"/>
      <c r="B72" s="1032"/>
      <c r="C72" s="1032"/>
      <c r="D72" s="1032"/>
      <c r="E72" s="1032"/>
      <c r="F72" s="1033"/>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1"/>
      <c r="B73" s="1032"/>
      <c r="C73" s="1032"/>
      <c r="D73" s="1032"/>
      <c r="E73" s="1032"/>
      <c r="F73" s="1033"/>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1"/>
      <c r="B74" s="1032"/>
      <c r="C74" s="1032"/>
      <c r="D74" s="1032"/>
      <c r="E74" s="1032"/>
      <c r="F74" s="1033"/>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1"/>
      <c r="B75" s="1032"/>
      <c r="C75" s="1032"/>
      <c r="D75" s="1032"/>
      <c r="E75" s="1032"/>
      <c r="F75" s="1033"/>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1"/>
      <c r="B76" s="1032"/>
      <c r="C76" s="1032"/>
      <c r="D76" s="1032"/>
      <c r="E76" s="1032"/>
      <c r="F76" s="1033"/>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1"/>
      <c r="B77" s="1032"/>
      <c r="C77" s="1032"/>
      <c r="D77" s="1032"/>
      <c r="E77" s="1032"/>
      <c r="F77" s="1033"/>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1"/>
      <c r="B78" s="1032"/>
      <c r="C78" s="1032"/>
      <c r="D78" s="1032"/>
      <c r="E78" s="1032"/>
      <c r="F78" s="1033"/>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1"/>
      <c r="B79" s="1032"/>
      <c r="C79" s="1032"/>
      <c r="D79" s="1032"/>
      <c r="E79" s="1032"/>
      <c r="F79" s="1033"/>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1"/>
      <c r="B80" s="1032"/>
      <c r="C80" s="1032"/>
      <c r="D80" s="1032"/>
      <c r="E80" s="1032"/>
      <c r="F80" s="103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1"/>
      <c r="B85" s="1032"/>
      <c r="C85" s="1032"/>
      <c r="D85" s="1032"/>
      <c r="E85" s="1032"/>
      <c r="F85" s="1033"/>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1"/>
      <c r="B86" s="1032"/>
      <c r="C86" s="1032"/>
      <c r="D86" s="1032"/>
      <c r="E86" s="1032"/>
      <c r="F86" s="1033"/>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1"/>
      <c r="B87" s="1032"/>
      <c r="C87" s="1032"/>
      <c r="D87" s="1032"/>
      <c r="E87" s="1032"/>
      <c r="F87" s="1033"/>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1"/>
      <c r="B88" s="1032"/>
      <c r="C88" s="1032"/>
      <c r="D88" s="1032"/>
      <c r="E88" s="1032"/>
      <c r="F88" s="1033"/>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1"/>
      <c r="B89" s="1032"/>
      <c r="C89" s="1032"/>
      <c r="D89" s="1032"/>
      <c r="E89" s="1032"/>
      <c r="F89" s="1033"/>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1"/>
      <c r="B90" s="1032"/>
      <c r="C90" s="1032"/>
      <c r="D90" s="1032"/>
      <c r="E90" s="1032"/>
      <c r="F90" s="1033"/>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1"/>
      <c r="B91" s="1032"/>
      <c r="C91" s="1032"/>
      <c r="D91" s="1032"/>
      <c r="E91" s="1032"/>
      <c r="F91" s="1033"/>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1"/>
      <c r="B92" s="1032"/>
      <c r="C92" s="1032"/>
      <c r="D92" s="1032"/>
      <c r="E92" s="1032"/>
      <c r="F92" s="1033"/>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1"/>
      <c r="B93" s="1032"/>
      <c r="C93" s="1032"/>
      <c r="D93" s="1032"/>
      <c r="E93" s="1032"/>
      <c r="F93" s="103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1"/>
      <c r="B98" s="1032"/>
      <c r="C98" s="1032"/>
      <c r="D98" s="1032"/>
      <c r="E98" s="1032"/>
      <c r="F98" s="1033"/>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1"/>
      <c r="B99" s="1032"/>
      <c r="C99" s="1032"/>
      <c r="D99" s="1032"/>
      <c r="E99" s="1032"/>
      <c r="F99" s="1033"/>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1"/>
      <c r="B100" s="1032"/>
      <c r="C100" s="1032"/>
      <c r="D100" s="1032"/>
      <c r="E100" s="1032"/>
      <c r="F100" s="1033"/>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1"/>
      <c r="B101" s="1032"/>
      <c r="C101" s="1032"/>
      <c r="D101" s="1032"/>
      <c r="E101" s="1032"/>
      <c r="F101" s="1033"/>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1"/>
      <c r="B102" s="1032"/>
      <c r="C102" s="1032"/>
      <c r="D102" s="1032"/>
      <c r="E102" s="1032"/>
      <c r="F102" s="1033"/>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1"/>
      <c r="B103" s="1032"/>
      <c r="C103" s="1032"/>
      <c r="D103" s="1032"/>
      <c r="E103" s="1032"/>
      <c r="F103" s="1033"/>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1"/>
      <c r="B104" s="1032"/>
      <c r="C104" s="1032"/>
      <c r="D104" s="1032"/>
      <c r="E104" s="1032"/>
      <c r="F104" s="1033"/>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1"/>
      <c r="B105" s="1032"/>
      <c r="C105" s="1032"/>
      <c r="D105" s="1032"/>
      <c r="E105" s="1032"/>
      <c r="F105" s="1033"/>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1"/>
      <c r="B112" s="1032"/>
      <c r="C112" s="1032"/>
      <c r="D112" s="1032"/>
      <c r="E112" s="1032"/>
      <c r="F112" s="1033"/>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1"/>
      <c r="B113" s="1032"/>
      <c r="C113" s="1032"/>
      <c r="D113" s="1032"/>
      <c r="E113" s="1032"/>
      <c r="F113" s="1033"/>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1"/>
      <c r="B114" s="1032"/>
      <c r="C114" s="1032"/>
      <c r="D114" s="1032"/>
      <c r="E114" s="1032"/>
      <c r="F114" s="1033"/>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1"/>
      <c r="B115" s="1032"/>
      <c r="C115" s="1032"/>
      <c r="D115" s="1032"/>
      <c r="E115" s="1032"/>
      <c r="F115" s="1033"/>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1"/>
      <c r="B116" s="1032"/>
      <c r="C116" s="1032"/>
      <c r="D116" s="1032"/>
      <c r="E116" s="1032"/>
      <c r="F116" s="1033"/>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1"/>
      <c r="B117" s="1032"/>
      <c r="C117" s="1032"/>
      <c r="D117" s="1032"/>
      <c r="E117" s="1032"/>
      <c r="F117" s="1033"/>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1"/>
      <c r="B118" s="1032"/>
      <c r="C118" s="1032"/>
      <c r="D118" s="1032"/>
      <c r="E118" s="1032"/>
      <c r="F118" s="1033"/>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1"/>
      <c r="B119" s="1032"/>
      <c r="C119" s="1032"/>
      <c r="D119" s="1032"/>
      <c r="E119" s="1032"/>
      <c r="F119" s="1033"/>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1"/>
      <c r="B120" s="1032"/>
      <c r="C120" s="1032"/>
      <c r="D120" s="1032"/>
      <c r="E120" s="1032"/>
      <c r="F120" s="103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1"/>
      <c r="B125" s="1032"/>
      <c r="C125" s="1032"/>
      <c r="D125" s="1032"/>
      <c r="E125" s="1032"/>
      <c r="F125" s="1033"/>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1"/>
      <c r="B126" s="1032"/>
      <c r="C126" s="1032"/>
      <c r="D126" s="1032"/>
      <c r="E126" s="1032"/>
      <c r="F126" s="1033"/>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1"/>
      <c r="B127" s="1032"/>
      <c r="C127" s="1032"/>
      <c r="D127" s="1032"/>
      <c r="E127" s="1032"/>
      <c r="F127" s="1033"/>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1"/>
      <c r="B128" s="1032"/>
      <c r="C128" s="1032"/>
      <c r="D128" s="1032"/>
      <c r="E128" s="1032"/>
      <c r="F128" s="1033"/>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1"/>
      <c r="B129" s="1032"/>
      <c r="C129" s="1032"/>
      <c r="D129" s="1032"/>
      <c r="E129" s="1032"/>
      <c r="F129" s="1033"/>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1"/>
      <c r="B130" s="1032"/>
      <c r="C130" s="1032"/>
      <c r="D130" s="1032"/>
      <c r="E130" s="1032"/>
      <c r="F130" s="1033"/>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1"/>
      <c r="B131" s="1032"/>
      <c r="C131" s="1032"/>
      <c r="D131" s="1032"/>
      <c r="E131" s="1032"/>
      <c r="F131" s="1033"/>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1"/>
      <c r="B132" s="1032"/>
      <c r="C132" s="1032"/>
      <c r="D132" s="1032"/>
      <c r="E132" s="1032"/>
      <c r="F132" s="1033"/>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1"/>
      <c r="B133" s="1032"/>
      <c r="C133" s="1032"/>
      <c r="D133" s="1032"/>
      <c r="E133" s="1032"/>
      <c r="F133" s="103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1"/>
      <c r="B138" s="1032"/>
      <c r="C138" s="1032"/>
      <c r="D138" s="1032"/>
      <c r="E138" s="1032"/>
      <c r="F138" s="1033"/>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1"/>
      <c r="B139" s="1032"/>
      <c r="C139" s="1032"/>
      <c r="D139" s="1032"/>
      <c r="E139" s="1032"/>
      <c r="F139" s="1033"/>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1"/>
      <c r="B140" s="1032"/>
      <c r="C140" s="1032"/>
      <c r="D140" s="1032"/>
      <c r="E140" s="1032"/>
      <c r="F140" s="1033"/>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1"/>
      <c r="B141" s="1032"/>
      <c r="C141" s="1032"/>
      <c r="D141" s="1032"/>
      <c r="E141" s="1032"/>
      <c r="F141" s="1033"/>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1"/>
      <c r="B142" s="1032"/>
      <c r="C142" s="1032"/>
      <c r="D142" s="1032"/>
      <c r="E142" s="1032"/>
      <c r="F142" s="1033"/>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1"/>
      <c r="B143" s="1032"/>
      <c r="C143" s="1032"/>
      <c r="D143" s="1032"/>
      <c r="E143" s="1032"/>
      <c r="F143" s="1033"/>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1"/>
      <c r="B144" s="1032"/>
      <c r="C144" s="1032"/>
      <c r="D144" s="1032"/>
      <c r="E144" s="1032"/>
      <c r="F144" s="1033"/>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1"/>
      <c r="B145" s="1032"/>
      <c r="C145" s="1032"/>
      <c r="D145" s="1032"/>
      <c r="E145" s="1032"/>
      <c r="F145" s="1033"/>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1"/>
      <c r="B146" s="1032"/>
      <c r="C146" s="1032"/>
      <c r="D146" s="1032"/>
      <c r="E146" s="1032"/>
      <c r="F146" s="103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1"/>
      <c r="B151" s="1032"/>
      <c r="C151" s="1032"/>
      <c r="D151" s="1032"/>
      <c r="E151" s="1032"/>
      <c r="F151" s="1033"/>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1"/>
      <c r="B152" s="1032"/>
      <c r="C152" s="1032"/>
      <c r="D152" s="1032"/>
      <c r="E152" s="1032"/>
      <c r="F152" s="1033"/>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1"/>
      <c r="B153" s="1032"/>
      <c r="C153" s="1032"/>
      <c r="D153" s="1032"/>
      <c r="E153" s="1032"/>
      <c r="F153" s="1033"/>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1"/>
      <c r="B154" s="1032"/>
      <c r="C154" s="1032"/>
      <c r="D154" s="1032"/>
      <c r="E154" s="1032"/>
      <c r="F154" s="1033"/>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1"/>
      <c r="B155" s="1032"/>
      <c r="C155" s="1032"/>
      <c r="D155" s="1032"/>
      <c r="E155" s="1032"/>
      <c r="F155" s="1033"/>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1"/>
      <c r="B156" s="1032"/>
      <c r="C156" s="1032"/>
      <c r="D156" s="1032"/>
      <c r="E156" s="1032"/>
      <c r="F156" s="1033"/>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1"/>
      <c r="B157" s="1032"/>
      <c r="C157" s="1032"/>
      <c r="D157" s="1032"/>
      <c r="E157" s="1032"/>
      <c r="F157" s="1033"/>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1"/>
      <c r="B158" s="1032"/>
      <c r="C158" s="1032"/>
      <c r="D158" s="1032"/>
      <c r="E158" s="1032"/>
      <c r="F158" s="1033"/>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1"/>
      <c r="B165" s="1032"/>
      <c r="C165" s="1032"/>
      <c r="D165" s="1032"/>
      <c r="E165" s="1032"/>
      <c r="F165" s="1033"/>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1"/>
      <c r="B166" s="1032"/>
      <c r="C166" s="1032"/>
      <c r="D166" s="1032"/>
      <c r="E166" s="1032"/>
      <c r="F166" s="1033"/>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1"/>
      <c r="B167" s="1032"/>
      <c r="C167" s="1032"/>
      <c r="D167" s="1032"/>
      <c r="E167" s="1032"/>
      <c r="F167" s="1033"/>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1"/>
      <c r="B168" s="1032"/>
      <c r="C168" s="1032"/>
      <c r="D168" s="1032"/>
      <c r="E168" s="1032"/>
      <c r="F168" s="1033"/>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1"/>
      <c r="B169" s="1032"/>
      <c r="C169" s="1032"/>
      <c r="D169" s="1032"/>
      <c r="E169" s="1032"/>
      <c r="F169" s="1033"/>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1"/>
      <c r="B170" s="1032"/>
      <c r="C170" s="1032"/>
      <c r="D170" s="1032"/>
      <c r="E170" s="1032"/>
      <c r="F170" s="1033"/>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1"/>
      <c r="B171" s="1032"/>
      <c r="C171" s="1032"/>
      <c r="D171" s="1032"/>
      <c r="E171" s="1032"/>
      <c r="F171" s="1033"/>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1"/>
      <c r="B172" s="1032"/>
      <c r="C172" s="1032"/>
      <c r="D172" s="1032"/>
      <c r="E172" s="1032"/>
      <c r="F172" s="1033"/>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1"/>
      <c r="B173" s="1032"/>
      <c r="C173" s="1032"/>
      <c r="D173" s="1032"/>
      <c r="E173" s="1032"/>
      <c r="F173" s="103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1"/>
      <c r="B178" s="1032"/>
      <c r="C178" s="1032"/>
      <c r="D178" s="1032"/>
      <c r="E178" s="1032"/>
      <c r="F178" s="1033"/>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1"/>
      <c r="B179" s="1032"/>
      <c r="C179" s="1032"/>
      <c r="D179" s="1032"/>
      <c r="E179" s="1032"/>
      <c r="F179" s="1033"/>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1"/>
      <c r="B180" s="1032"/>
      <c r="C180" s="1032"/>
      <c r="D180" s="1032"/>
      <c r="E180" s="1032"/>
      <c r="F180" s="1033"/>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1"/>
      <c r="B181" s="1032"/>
      <c r="C181" s="1032"/>
      <c r="D181" s="1032"/>
      <c r="E181" s="1032"/>
      <c r="F181" s="1033"/>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1"/>
      <c r="B182" s="1032"/>
      <c r="C182" s="1032"/>
      <c r="D182" s="1032"/>
      <c r="E182" s="1032"/>
      <c r="F182" s="1033"/>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1"/>
      <c r="B183" s="1032"/>
      <c r="C183" s="1032"/>
      <c r="D183" s="1032"/>
      <c r="E183" s="1032"/>
      <c r="F183" s="1033"/>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1"/>
      <c r="B184" s="1032"/>
      <c r="C184" s="1032"/>
      <c r="D184" s="1032"/>
      <c r="E184" s="1032"/>
      <c r="F184" s="1033"/>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1"/>
      <c r="B185" s="1032"/>
      <c r="C185" s="1032"/>
      <c r="D185" s="1032"/>
      <c r="E185" s="1032"/>
      <c r="F185" s="1033"/>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1"/>
      <c r="B186" s="1032"/>
      <c r="C186" s="1032"/>
      <c r="D186" s="1032"/>
      <c r="E186" s="1032"/>
      <c r="F186" s="103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1"/>
      <c r="B191" s="1032"/>
      <c r="C191" s="1032"/>
      <c r="D191" s="1032"/>
      <c r="E191" s="1032"/>
      <c r="F191" s="1033"/>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1"/>
      <c r="B192" s="1032"/>
      <c r="C192" s="1032"/>
      <c r="D192" s="1032"/>
      <c r="E192" s="1032"/>
      <c r="F192" s="1033"/>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1"/>
      <c r="B193" s="1032"/>
      <c r="C193" s="1032"/>
      <c r="D193" s="1032"/>
      <c r="E193" s="1032"/>
      <c r="F193" s="1033"/>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1"/>
      <c r="B194" s="1032"/>
      <c r="C194" s="1032"/>
      <c r="D194" s="1032"/>
      <c r="E194" s="1032"/>
      <c r="F194" s="1033"/>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1"/>
      <c r="B195" s="1032"/>
      <c r="C195" s="1032"/>
      <c r="D195" s="1032"/>
      <c r="E195" s="1032"/>
      <c r="F195" s="1033"/>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1"/>
      <c r="B196" s="1032"/>
      <c r="C196" s="1032"/>
      <c r="D196" s="1032"/>
      <c r="E196" s="1032"/>
      <c r="F196" s="1033"/>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1"/>
      <c r="B197" s="1032"/>
      <c r="C197" s="1032"/>
      <c r="D197" s="1032"/>
      <c r="E197" s="1032"/>
      <c r="F197" s="1033"/>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1"/>
      <c r="B198" s="1032"/>
      <c r="C198" s="1032"/>
      <c r="D198" s="1032"/>
      <c r="E198" s="1032"/>
      <c r="F198" s="1033"/>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1"/>
      <c r="B199" s="1032"/>
      <c r="C199" s="1032"/>
      <c r="D199" s="1032"/>
      <c r="E199" s="1032"/>
      <c r="F199" s="103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1"/>
      <c r="B204" s="1032"/>
      <c r="C204" s="1032"/>
      <c r="D204" s="1032"/>
      <c r="E204" s="1032"/>
      <c r="F204" s="1033"/>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1"/>
      <c r="B205" s="1032"/>
      <c r="C205" s="1032"/>
      <c r="D205" s="1032"/>
      <c r="E205" s="1032"/>
      <c r="F205" s="1033"/>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1"/>
      <c r="B206" s="1032"/>
      <c r="C206" s="1032"/>
      <c r="D206" s="1032"/>
      <c r="E206" s="1032"/>
      <c r="F206" s="1033"/>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1"/>
      <c r="B207" s="1032"/>
      <c r="C207" s="1032"/>
      <c r="D207" s="1032"/>
      <c r="E207" s="1032"/>
      <c r="F207" s="1033"/>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1"/>
      <c r="B208" s="1032"/>
      <c r="C208" s="1032"/>
      <c r="D208" s="1032"/>
      <c r="E208" s="1032"/>
      <c r="F208" s="1033"/>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1"/>
      <c r="B209" s="1032"/>
      <c r="C209" s="1032"/>
      <c r="D209" s="1032"/>
      <c r="E209" s="1032"/>
      <c r="F209" s="1033"/>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1"/>
      <c r="B210" s="1032"/>
      <c r="C210" s="1032"/>
      <c r="D210" s="1032"/>
      <c r="E210" s="1032"/>
      <c r="F210" s="1033"/>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1"/>
      <c r="B211" s="1032"/>
      <c r="C211" s="1032"/>
      <c r="D211" s="1032"/>
      <c r="E211" s="1032"/>
      <c r="F211" s="1033"/>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1"/>
      <c r="B218" s="1032"/>
      <c r="C218" s="1032"/>
      <c r="D218" s="1032"/>
      <c r="E218" s="1032"/>
      <c r="F218" s="1033"/>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1"/>
      <c r="B219" s="1032"/>
      <c r="C219" s="1032"/>
      <c r="D219" s="1032"/>
      <c r="E219" s="1032"/>
      <c r="F219" s="1033"/>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1"/>
      <c r="B220" s="1032"/>
      <c r="C220" s="1032"/>
      <c r="D220" s="1032"/>
      <c r="E220" s="1032"/>
      <c r="F220" s="1033"/>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1"/>
      <c r="B221" s="1032"/>
      <c r="C221" s="1032"/>
      <c r="D221" s="1032"/>
      <c r="E221" s="1032"/>
      <c r="F221" s="1033"/>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1"/>
      <c r="B222" s="1032"/>
      <c r="C222" s="1032"/>
      <c r="D222" s="1032"/>
      <c r="E222" s="1032"/>
      <c r="F222" s="1033"/>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1"/>
      <c r="B223" s="1032"/>
      <c r="C223" s="1032"/>
      <c r="D223" s="1032"/>
      <c r="E223" s="1032"/>
      <c r="F223" s="1033"/>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1"/>
      <c r="B224" s="1032"/>
      <c r="C224" s="1032"/>
      <c r="D224" s="1032"/>
      <c r="E224" s="1032"/>
      <c r="F224" s="1033"/>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1"/>
      <c r="B225" s="1032"/>
      <c r="C225" s="1032"/>
      <c r="D225" s="1032"/>
      <c r="E225" s="1032"/>
      <c r="F225" s="1033"/>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1"/>
      <c r="B226" s="1032"/>
      <c r="C226" s="1032"/>
      <c r="D226" s="1032"/>
      <c r="E226" s="1032"/>
      <c r="F226" s="103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1"/>
      <c r="B231" s="1032"/>
      <c r="C231" s="1032"/>
      <c r="D231" s="1032"/>
      <c r="E231" s="1032"/>
      <c r="F231" s="1033"/>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1"/>
      <c r="B232" s="1032"/>
      <c r="C232" s="1032"/>
      <c r="D232" s="1032"/>
      <c r="E232" s="1032"/>
      <c r="F232" s="1033"/>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1"/>
      <c r="B233" s="1032"/>
      <c r="C233" s="1032"/>
      <c r="D233" s="1032"/>
      <c r="E233" s="1032"/>
      <c r="F233" s="1033"/>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1"/>
      <c r="B234" s="1032"/>
      <c r="C234" s="1032"/>
      <c r="D234" s="1032"/>
      <c r="E234" s="1032"/>
      <c r="F234" s="1033"/>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1"/>
      <c r="B235" s="1032"/>
      <c r="C235" s="1032"/>
      <c r="D235" s="1032"/>
      <c r="E235" s="1032"/>
      <c r="F235" s="1033"/>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1"/>
      <c r="B236" s="1032"/>
      <c r="C236" s="1032"/>
      <c r="D236" s="1032"/>
      <c r="E236" s="1032"/>
      <c r="F236" s="1033"/>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1"/>
      <c r="B237" s="1032"/>
      <c r="C237" s="1032"/>
      <c r="D237" s="1032"/>
      <c r="E237" s="1032"/>
      <c r="F237" s="1033"/>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1"/>
      <c r="B238" s="1032"/>
      <c r="C238" s="1032"/>
      <c r="D238" s="1032"/>
      <c r="E238" s="1032"/>
      <c r="F238" s="1033"/>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1"/>
      <c r="B239" s="1032"/>
      <c r="C239" s="1032"/>
      <c r="D239" s="1032"/>
      <c r="E239" s="1032"/>
      <c r="F239" s="103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1"/>
      <c r="B244" s="1032"/>
      <c r="C244" s="1032"/>
      <c r="D244" s="1032"/>
      <c r="E244" s="1032"/>
      <c r="F244" s="1033"/>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1"/>
      <c r="B245" s="1032"/>
      <c r="C245" s="1032"/>
      <c r="D245" s="1032"/>
      <c r="E245" s="1032"/>
      <c r="F245" s="1033"/>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1"/>
      <c r="B246" s="1032"/>
      <c r="C246" s="1032"/>
      <c r="D246" s="1032"/>
      <c r="E246" s="1032"/>
      <c r="F246" s="1033"/>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1"/>
      <c r="B247" s="1032"/>
      <c r="C247" s="1032"/>
      <c r="D247" s="1032"/>
      <c r="E247" s="1032"/>
      <c r="F247" s="1033"/>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1"/>
      <c r="B248" s="1032"/>
      <c r="C248" s="1032"/>
      <c r="D248" s="1032"/>
      <c r="E248" s="1032"/>
      <c r="F248" s="1033"/>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1"/>
      <c r="B249" s="1032"/>
      <c r="C249" s="1032"/>
      <c r="D249" s="1032"/>
      <c r="E249" s="1032"/>
      <c r="F249" s="1033"/>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1"/>
      <c r="B250" s="1032"/>
      <c r="C250" s="1032"/>
      <c r="D250" s="1032"/>
      <c r="E250" s="1032"/>
      <c r="F250" s="1033"/>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1"/>
      <c r="B251" s="1032"/>
      <c r="C251" s="1032"/>
      <c r="D251" s="1032"/>
      <c r="E251" s="1032"/>
      <c r="F251" s="1033"/>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1"/>
      <c r="B252" s="1032"/>
      <c r="C252" s="1032"/>
      <c r="D252" s="1032"/>
      <c r="E252" s="1032"/>
      <c r="F252" s="103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1"/>
      <c r="B257" s="1032"/>
      <c r="C257" s="1032"/>
      <c r="D257" s="1032"/>
      <c r="E257" s="1032"/>
      <c r="F257" s="1033"/>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1"/>
      <c r="B258" s="1032"/>
      <c r="C258" s="1032"/>
      <c r="D258" s="1032"/>
      <c r="E258" s="1032"/>
      <c r="F258" s="1033"/>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1"/>
      <c r="B259" s="1032"/>
      <c r="C259" s="1032"/>
      <c r="D259" s="1032"/>
      <c r="E259" s="1032"/>
      <c r="F259" s="1033"/>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1"/>
      <c r="B260" s="1032"/>
      <c r="C260" s="1032"/>
      <c r="D260" s="1032"/>
      <c r="E260" s="1032"/>
      <c r="F260" s="1033"/>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1"/>
      <c r="B261" s="1032"/>
      <c r="C261" s="1032"/>
      <c r="D261" s="1032"/>
      <c r="E261" s="1032"/>
      <c r="F261" s="1033"/>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1"/>
      <c r="B262" s="1032"/>
      <c r="C262" s="1032"/>
      <c r="D262" s="1032"/>
      <c r="E262" s="1032"/>
      <c r="F262" s="1033"/>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1"/>
      <c r="B263" s="1032"/>
      <c r="C263" s="1032"/>
      <c r="D263" s="1032"/>
      <c r="E263" s="1032"/>
      <c r="F263" s="1033"/>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1"/>
      <c r="B264" s="1032"/>
      <c r="C264" s="1032"/>
      <c r="D264" s="1032"/>
      <c r="E264" s="1032"/>
      <c r="F264" s="1033"/>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2">
        <v>1</v>
      </c>
      <c r="B4" s="1052">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2021-08-19T09:09:31Z</cp:lastPrinted>
  <dcterms:modified xsi:type="dcterms:W3CDTF">2021-08-24T06:08:37Z</dcterms:modified>
</cp:coreProperties>
</file>