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金原 和毅(kimpara-kazuki)</author>
  </authors>
  <commentList>
    <comment ref="AG717" authorId="0" shapeId="0">
      <text>
        <r>
          <rPr>
            <b/>
            <sz val="9"/>
            <color indexed="81"/>
            <rFont val="MS P ゴシック"/>
            <family val="3"/>
            <charset val="128"/>
          </rPr>
          <t>金原 和毅(kimpara-kazuki):</t>
        </r>
        <r>
          <rPr>
            <sz val="9"/>
            <color indexed="81"/>
            <rFont val="MS P ゴシック"/>
            <family val="3"/>
            <charset val="128"/>
          </rPr>
          <t xml:space="preserve">
実績報告書の内容を確認して修正</t>
        </r>
      </text>
    </comment>
  </commentList>
</comments>
</file>

<file path=xl/sharedStrings.xml><?xml version="1.0" encoding="utf-8"?>
<sst xmlns="http://schemas.openxmlformats.org/spreadsheetml/2006/main" count="3042" uniqueCount="778">
  <si>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</si>
  <si>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</si>
  <si>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</si>
  <si>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</si>
  <si>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</si>
  <si>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</si>
  <si>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</si>
  <si>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</si>
  <si>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</si>
  <si>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</si>
  <si>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</si>
  <si>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</si>
  <si>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</si>
  <si>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</si>
  <si>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</si>
  <si>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</si>
  <si>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</si>
  <si>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</si>
  <si>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</si>
  <si>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</si>
  <si>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</si>
  <si>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</si>
  <si>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</si>
  <si>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</si>
  <si>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</si>
  <si>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</si>
  <si>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</si>
  <si>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</si>
  <si>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</si>
  <si>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</si>
  <si>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</si>
  <si>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</si>
  <si>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</si>
  <si>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</si>
  <si>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</si>
  <si>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</si>
  <si>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</si>
  <si>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</si>
  <si>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</si>
  <si>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</si>
  <si>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</si>
  <si>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</si>
  <si>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</si>
  <si>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</si>
  <si>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</si>
  <si>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</si>
  <si>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</si>
  <si>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</si>
  <si>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</si>
  <si>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</si>
  <si>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</si>
  <si>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</si>
  <si>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</si>
  <si>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</si>
  <si>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</si>
  <si>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</si>
  <si>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</si>
  <si>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</si>
  <si>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</si>
  <si>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</si>
  <si>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</si>
  <si>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</si>
  <si>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</si>
  <si>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</si>
  <si>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</si>
  <si>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</si>
  <si>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</si>
  <si>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</si>
  <si>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</si>
  <si>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</si>
  <si>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</si>
  <si>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</si>
  <si>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</si>
  <si>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</si>
  <si>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</si>
  <si>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</si>
  <si>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</si>
  <si>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</si>
  <si>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</si>
  <si>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</si>
  <si>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</si>
  <si>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</si>
  <si>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</si>
  <si>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</si>
  <si>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</si>
  <si>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</si>
  <si>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</si>
  <si>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</si>
  <si>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</si>
  <si>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</si>
  <si>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</si>
  <si>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</si>
  <si>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</si>
  <si>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</si>
  <si>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</si>
  <si>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</si>
  <si>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</si>
  <si>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</si>
  <si>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</si>
  <si>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</si>
  <si>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</si>
  <si>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</si>
  <si>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</si>
  <si>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</si>
  <si>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</si>
  <si>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</si>
  <si>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</si>
  <si>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</si>
  <si>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</si>
  <si>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</si>
  <si>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</si>
  <si>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</si>
  <si>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</si>
  <si>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</si>
  <si>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</si>
  <si>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</si>
  <si>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</si>
  <si>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</si>
  <si>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</si>
  <si>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</si>
  <si>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</si>
  <si>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</si>
  <si>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</si>
  <si>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</si>
  <si>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</si>
  <si>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</si>
  <si>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</si>
  <si>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</si>
  <si>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</si>
  <si>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</si>
  <si>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</si>
  <si>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</si>
  <si>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</si>
  <si>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</si>
  <si>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</si>
  <si>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</si>
  <si>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</si>
  <si>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</si>
  <si>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</si>
  <si>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</si>
  <si>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</si>
  <si>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</si>
  <si>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</si>
  <si>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</si>
  <si>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</si>
  <si>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</si>
  <si>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</si>
  <si>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</si>
  <si>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</si>
  <si>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</si>
  <si>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</si>
  <si>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</si>
  <si>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</si>
  <si>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</si>
  <si>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</si>
  <si>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</si>
  <si>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</si>
  <si>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</si>
  <si>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</si>
  <si>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</si>
  <si>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</si>
  <si>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</si>
  <si>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</si>
  <si>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</si>
  <si>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</si>
  <si>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</si>
  <si>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</si>
  <si>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</si>
  <si>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</si>
  <si>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</si>
  <si>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</si>
  <si>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</si>
  <si>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</si>
  <si>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</si>
  <si>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</si>
  <si>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</si>
  <si>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</si>
  <si>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</si>
  <si>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</si>
  <si>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</si>
  <si>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</si>
  <si>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</si>
  <si>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</si>
  <si>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</si>
  <si>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</si>
  <si>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</si>
  <si>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</si>
  <si>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</si>
  <si>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</si>
  <si>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</si>
  <si>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</si>
  <si>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</si>
  <si>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</si>
  <si>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</si>
  <si>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</si>
  <si>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</si>
  <si>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</si>
  <si>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</si>
  <si>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</si>
  <si>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</si>
  <si>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</si>
  <si>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</si>
  <si>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</si>
  <si>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</si>
  <si>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</si>
  <si>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</si>
  <si>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</si>
  <si>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</si>
  <si>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</si>
  <si>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</si>
  <si>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</si>
  <si>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</si>
  <si>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</si>
  <si>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</si>
  <si>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</si>
  <si>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</si>
  <si>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</si>
  <si>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</si>
  <si>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</si>
  <si>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</si>
  <si>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</si>
  <si>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</si>
  <si>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</si>
  <si>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</si>
  <si>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</si>
  <si>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</si>
  <si>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</si>
  <si>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</si>
  <si>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</si>
  <si>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</si>
  <si>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</si>
  <si>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</si>
  <si>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</si>
  <si>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</si>
  <si>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</si>
  <si>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</si>
  <si>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</si>
  <si>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</si>
  <si>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</si>
  <si>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</si>
  <si>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</si>
  <si>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</si>
  <si>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</si>
  <si>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</si>
  <si>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</si>
  <si>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</si>
  <si>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</si>
  <si>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</si>
  <si>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</si>
  <si>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</si>
  <si>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</si>
  <si>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</si>
  <si>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</si>
  <si>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</si>
  <si>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</si>
  <si>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</si>
  <si>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</si>
  <si>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</si>
  <si>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</si>
  <si>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</si>
  <si>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</si>
  <si>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</si>
  <si>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</si>
  <si>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</si>
  <si>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</si>
  <si>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</si>
  <si>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</si>
  <si>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</si>
  <si>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</si>
  <si>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</si>
  <si>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</si>
  <si>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</si>
  <si>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</si>
  <si>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</si>
  <si>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</si>
  <si>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</si>
  <si>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</si>
  <si>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</si>
  <si>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</si>
  <si>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</si>
  <si>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</si>
  <si>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</si>
  <si>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</si>
  <si>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</si>
  <si>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</si>
  <si>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</si>
  <si>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</si>
  <si>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</si>
  <si>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</si>
  <si>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</si>
  <si>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</si>
  <si>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</si>
  <si>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</si>
  <si>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</si>
  <si>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</si>
  <si>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</si>
  <si>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</si>
  <si>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</si>
  <si>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</si>
  <si>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</si>
  <si>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</si>
  <si>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</si>
  <si>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</si>
  <si>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</si>
  <si>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</si>
  <si>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</si>
  <si>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</si>
  <si>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</si>
  <si>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</si>
  <si>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</si>
  <si>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</si>
  <si>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</si>
  <si>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</si>
  <si>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</si>
  <si>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</si>
  <si>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</si>
  <si>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</si>
  <si>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</si>
  <si>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</si>
  <si>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</si>
  <si>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</si>
  <si>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</si>
  <si>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</si>
  <si>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</si>
  <si>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</si>
  <si>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</si>
  <si>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</si>
  <si>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</si>
  <si>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</si>
  <si>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</si>
  <si>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</si>
  <si>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</si>
  <si>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</si>
  <si>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</si>
  <si>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</si>
  <si>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</si>
  <si>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</si>
  <si>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</si>
  <si>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</si>
  <si>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</si>
  <si>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</si>
  <si>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</si>
  <si>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</si>
  <si>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</si>
  <si>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</si>
  <si>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</si>
  <si>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</si>
  <si>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</si>
  <si>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</si>
  <si>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</si>
  <si>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</si>
  <si>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</si>
  <si>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</si>
  <si>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</si>
  <si>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</si>
  <si>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</si>
  <si>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</si>
  <si>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</si>
  <si>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</si>
  <si>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</si>
  <si>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</si>
  <si>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</si>
  <si>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</si>
  <si>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</si>
  <si>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</si>
  <si>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</si>
  <si>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</si>
  <si>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</si>
  <si>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</si>
  <si>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</si>
  <si>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</si>
  <si>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</si>
  <si>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</si>
  <si>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</si>
  <si>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</si>
  <si>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</si>
  <si>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</si>
  <si>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</si>
  <si>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</si>
  <si>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</si>
  <si>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</si>
  <si>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</si>
  <si>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</si>
  <si>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</si>
  <si>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</si>
  <si>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</si>
  <si>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</si>
  <si>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</si>
  <si>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</si>
  <si>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</si>
  <si>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</si>
  <si>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</si>
  <si>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</si>
  <si>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</si>
  <si>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</si>
  <si>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</si>
  <si>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</si>
  <si>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</si>
  <si>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</si>
  <si>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</si>
  <si>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</si>
  <si>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</si>
  <si>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</si>
  <si>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</si>
  <si>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</si>
  <si>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</si>
  <si>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</si>
  <si>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</si>
  <si>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</si>
  <si>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</si>
  <si>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</si>
  <si>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</si>
  <si>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</si>
  <si>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</si>
  <si>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</si>
  <si>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</si>
  <si>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</si>
  <si>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</si>
  <si>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</si>
  <si>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</si>
  <si>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</si>
  <si>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</si>
  <si>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</si>
  <si>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</si>
  <si>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</si>
  <si>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</si>
  <si>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</si>
  <si>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</si>
  <si>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</si>
  <si>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</si>
  <si>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</si>
  <si>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</si>
  <si>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</si>
  <si>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</si>
  <si>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</si>
  <si>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</si>
  <si>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</si>
  <si>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</si>
  <si>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</si>
  <si>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</si>
  <si>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</si>
  <si>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</si>
  <si>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</si>
  <si>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</si>
  <si>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</si>
  <si>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</si>
  <si>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</si>
  <si>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</si>
  <si>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</si>
  <si>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</si>
  <si>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</si>
  <si>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</si>
  <si>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</si>
  <si>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</si>
  <si>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</si>
  <si>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</si>
  <si>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</si>
  <si>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</si>
  <si>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</si>
  <si>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</si>
  <si>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</si>
  <si>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</si>
  <si>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</si>
  <si>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</si>
  <si>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</si>
  <si>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</si>
  <si>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</si>
  <si>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</si>
  <si>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</si>
  <si>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</si>
  <si>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</si>
  <si>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</si>
  <si>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</si>
  <si>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</si>
  <si>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</si>
  <si>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</si>
  <si>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</si>
  <si>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</si>
  <si>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</si>
  <si>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</si>
  <si>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</si>
  <si>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</si>
  <si>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</si>
  <si>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</si>
  <si>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</si>
  <si>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</si>
  <si>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</si>
  <si>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</si>
  <si>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</si>
  <si>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</si>
  <si>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</si>
  <si>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</si>
  <si>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</si>
  <si>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</si>
  <si>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</si>
  <si>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</si>
  <si>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</si>
  <si>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</si>
  <si>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</si>
  <si>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</si>
  <si>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</si>
  <si>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</si>
  <si>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</si>
  <si>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</si>
  <si>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</si>
  <si>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</si>
  <si>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</si>
  <si>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</si>
  <si>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</si>
  <si>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</si>
  <si>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</si>
  <si>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</si>
  <si>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</si>
  <si>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</si>
  <si>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</si>
  <si>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</si>
  <si>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</si>
  <si>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</si>
  <si>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</si>
  <si>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</si>
  <si>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</si>
  <si>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</si>
  <si>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</si>
  <si>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</si>
  <si>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</si>
  <si>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</si>
  <si>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</si>
  <si>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</si>
  <si>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</si>
  <si>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</si>
  <si>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</si>
  <si>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</si>
  <si>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</si>
  <si>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</si>
  <si>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</si>
  <si>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</si>
  <si>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</si>
  <si>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</si>
  <si>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</si>
  <si>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</si>
  <si>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</si>
  <si>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</si>
  <si>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</si>
  <si>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</si>
  <si>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</si>
  <si>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</si>
  <si>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</si>
  <si>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</si>
  <si>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</si>
  <si>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</si>
  <si>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</si>
  <si>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</si>
  <si>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</si>
  <si>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</si>
  <si>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</si>
  <si>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</si>
  <si>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</si>
  <si>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</si>
  <si>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</si>
  <si>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</si>
  <si>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</si>
  <si>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</si>
  <si>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</si>
  <si>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</si>
  <si>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</si>
  <si>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</si>
  <si>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</si>
  <si>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</si>
  <si>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</si>
  <si>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</si>
  <si>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</si>
  <si>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</si>
  <si>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</si>
  <si>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</si>
  <si>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</si>
  <si>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</si>
  <si>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</si>
  <si>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</si>
  <si>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</si>
  <si>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</si>
  <si>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</si>
  <si>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</si>
  <si>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</si>
  <si>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</si>
  <si>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</si>
  <si>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</si>
  <si>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</si>
  <si>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</si>
  <si>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</si>
  <si>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</si>
  <si>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</si>
  <si>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</si>
  <si>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</si>
  <si>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</si>
  <si>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</si>
  <si>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</si>
  <si>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</si>
  <si>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</si>
  <si>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</si>
  <si>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</si>
  <si>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</si>
  <si>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</si>
  <si>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</si>
  <si>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</si>
  <si>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</si>
  <si>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</si>
  <si>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</si>
  <si>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</si>
  <si>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</si>
  <si>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</si>
  <si>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</si>
  <si>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</si>
  <si>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</si>
  <si>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</si>
  <si>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</si>
  <si>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</si>
  <si>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</si>
  <si>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</si>
  <si>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</si>
  <si>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</si>
  <si>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</si>
  <si>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</si>
  <si>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</si>
  <si>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</si>
  <si>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</si>
  <si>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</si>
  <si>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</si>
  <si>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</si>
  <si>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</si>
  <si>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</si>
  <si>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</si>
  <si>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</si>
  <si>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</si>
  <si>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</si>
  <si>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</si>
  <si>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</si>
  <si>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</si>
  <si>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</si>
  <si>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</si>
  <si>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</si>
  <si>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</si>
  <si>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</si>
  <si>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</si>
  <si>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</si>
  <si>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</si>
  <si>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</si>
  <si>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</si>
  <si>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</si>
  <si>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</si>
  <si>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</si>
  <si>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</si>
  <si>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</si>
  <si>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</si>
  <si>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</si>
  <si>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</si>
  <si>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</si>
  <si>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</si>
  <si>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</si>
  <si>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</si>
  <si>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</si>
  <si>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</si>
  <si>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</si>
  <si>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</si>
  <si>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</si>
  <si>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</si>
  <si>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</si>
  <si>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</si>
  <si>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</si>
  <si>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</si>
  <si>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</si>
  <si>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</si>
  <si>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</si>
  <si>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</si>
  <si>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</si>
  <si>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</si>
  <si>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</si>
  <si>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</si>
  <si>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</si>
  <si>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</si>
  <si>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</si>
  <si>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</si>
  <si>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</si>
  <si>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</si>
  <si>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</si>
  <si>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</si>
  <si>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</si>
  <si>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</si>
  <si>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</si>
  <si>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</si>
  <si>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</si>
  <si>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</si>
  <si>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</si>
  <si>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</si>
  <si>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</si>
  <si>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</si>
  <si>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</si>
  <si>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</si>
  <si>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</si>
  <si>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</si>
  <si>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</si>
  <si>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</si>
  <si>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</si>
  <si>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</si>
  <si>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</si>
  <si>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</si>
  <si>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</si>
  <si>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</si>
  <si>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</si>
  <si>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</si>
  <si>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</si>
  <si>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</si>
  <si>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</si>
  <si>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医療関係職種実習施設指導者等養成講習会費</t>
  </si>
  <si>
    <t>医政局</t>
  </si>
  <si>
    <t>課長：田口　円裕</t>
  </si>
  <si>
    <t>平成８年度</t>
  </si>
  <si>
    <t>終了予定なし</t>
  </si>
  <si>
    <t>歯科保健課</t>
  </si>
  <si>
    <t>－</t>
  </si>
  <si>
    <t>歯科技工士養成所及び歯科衛生士養成所の教育内容の充実を図るため、教員に対する講習会を実施し、指導者の知識、技術等の向上を図る。</t>
  </si>
  <si>
    <t>①　歯科技工士実習施設指導者等養成講習会（平成8年度～）
歯科技工士養成所の教育内容の充実を図るため、多様化・高度化する歯科補綴（見た目やかみ合わせをクラウンや入れ歯など人工の歯で補う治療法）に対応できる教員を養成するための講習会の実施に必要な経費に対する財政支援を行う。
②　予防・在宅歯科医療等対応教員養成講習会（平成22年度～）
歯科衛生士養成所の教育内容の充実を図るため、高齢者や在宅療養者への歯科診療等の対応出来る教員を養成するための講習会の実施に必要な経費に対する財政支援を行う。
補助率：定額</t>
  </si>
  <si>
    <t>-</t>
  </si>
  <si>
    <t>医療関係者研修費等補助金</t>
  </si>
  <si>
    <t>前年同程度の受講者を受け入れる。</t>
  </si>
  <si>
    <t>講習会受講者数</t>
  </si>
  <si>
    <t>人</t>
  </si>
  <si>
    <t>「歯科技工士実習施設指導者等養成講習会」及び「予防・在宅歯科医療等対応教員養成講習会」事業実績報告書</t>
  </si>
  <si>
    <t>開催箇所数</t>
  </si>
  <si>
    <t>箇所</t>
  </si>
  <si>
    <t>単位当たりコスト ＝ Ｘ ／ Ｙ
X：「執行額（2年度は予算額）」
Y：「受講者数（2年度は目標値）」</t>
    <phoneticPr fontId="5"/>
  </si>
  <si>
    <t>円</t>
  </si>
  <si>
    <t>X／Y</t>
    <phoneticPr fontId="5"/>
  </si>
  <si>
    <t>4百万円/83</t>
  </si>
  <si>
    <t>4百万円/64</t>
  </si>
  <si>
    <t>施策大目標２　必要な医療従事者を確保するとともに、資質の向上を図ること</t>
  </si>
  <si>
    <t>医療従事者の資質の向上を図ること（施策目標Ⅰ－２－２）</t>
  </si>
  <si>
    <t>96</t>
  </si>
  <si>
    <t>77</t>
  </si>
  <si>
    <t>56</t>
  </si>
  <si>
    <t>45</t>
  </si>
  <si>
    <t>50</t>
  </si>
  <si>
    <t>53</t>
  </si>
  <si>
    <t>54</t>
  </si>
  <si>
    <t>0057</t>
  </si>
  <si>
    <t>0063</t>
  </si>
  <si>
    <t>○</t>
  </si>
  <si>
    <t>‐</t>
  </si>
  <si>
    <t>無</t>
  </si>
  <si>
    <t>補助事業であり、交付申請書を審査して事業に必要なものに限定して交付している。</t>
    <phoneticPr fontId="5"/>
  </si>
  <si>
    <t>歯科技工士や歯科衛生士の指導者の質の向上を目的とし、教育の地域格差が応じないよう取り組む必要があり、国費を投入して実施すべき事業である。</t>
    <phoneticPr fontId="5"/>
  </si>
  <si>
    <t>歯科技工士や歯科衛生士の指導者の質の向上を目的とし、教育の地域格差が応じないよう取り組む必要があり、国が実施する必要がある。</t>
    <phoneticPr fontId="5"/>
  </si>
  <si>
    <t>歯科技工士や歯科衛生士の指導者の質の向上を目的とし、優先度の高い事業である。</t>
    <phoneticPr fontId="5"/>
  </si>
  <si>
    <t>交付要綱において補助対象等を定めており、負担関係は妥当である。</t>
    <phoneticPr fontId="5"/>
  </si>
  <si>
    <t>事業実績報告書等で確認を行っており、単位当たりコストの水準は妥当であると考える。</t>
    <rPh sb="0" eb="2">
      <t>ジギョウ</t>
    </rPh>
    <rPh sb="2" eb="4">
      <t>ジッセキ</t>
    </rPh>
    <rPh sb="4" eb="7">
      <t>ホウコクショ</t>
    </rPh>
    <rPh sb="7" eb="8">
      <t>トウ</t>
    </rPh>
    <rPh sb="9" eb="11">
      <t>カクニン</t>
    </rPh>
    <rPh sb="12" eb="13">
      <t>オコナ</t>
    </rPh>
    <rPh sb="18" eb="20">
      <t>タンイ</t>
    </rPh>
    <rPh sb="20" eb="21">
      <t>ア</t>
    </rPh>
    <rPh sb="27" eb="29">
      <t>スイジュン</t>
    </rPh>
    <rPh sb="30" eb="32">
      <t>ダトウ</t>
    </rPh>
    <rPh sb="36" eb="37">
      <t>カンガ</t>
    </rPh>
    <phoneticPr fontId="5"/>
  </si>
  <si>
    <t>事業計画書に必要経費を記載させ、不要な経費があれば削除するよう指摘しコスト削減に努めているため妥当である。</t>
    <rPh sb="47" eb="49">
      <t>ダトウ</t>
    </rPh>
    <phoneticPr fontId="5"/>
  </si>
  <si>
    <t>26年度以降は受講者数も増えて概ね例年横ばいの人数が受講している。</t>
    <rPh sb="4" eb="6">
      <t>イコウ</t>
    </rPh>
    <phoneticPr fontId="5"/>
  </si>
  <si>
    <t>医療提供体制の充実を図るため実施する必要があり、補助事業での実施がもっとも有効である。</t>
    <phoneticPr fontId="5"/>
  </si>
  <si>
    <t>令和元年度の開催回数は見込みを上回っている。</t>
    <rPh sb="0" eb="1">
      <t>レイ</t>
    </rPh>
    <rPh sb="1" eb="2">
      <t>カズ</t>
    </rPh>
    <rPh sb="2" eb="3">
      <t>ゲン</t>
    </rPh>
    <rPh sb="3" eb="5">
      <t>ネンド</t>
    </rPh>
    <rPh sb="5" eb="7">
      <t>ヘイネンド</t>
    </rPh>
    <rPh sb="6" eb="8">
      <t>カイサイ</t>
    </rPh>
    <rPh sb="8" eb="10">
      <t>カイスウ</t>
    </rPh>
    <rPh sb="11" eb="13">
      <t>ミコ</t>
    </rPh>
    <rPh sb="15" eb="17">
      <t>ウワマワ</t>
    </rPh>
    <phoneticPr fontId="5"/>
  </si>
  <si>
    <t>歯科医師臨床研修指導医講習会は、臨床研修歯科医への指導を行う指導歯科医を養成するための講習会を行う事業である。
一方、医療関係職種実習施設指導者等養成講習会は、歯科技工士や歯科衛生士を対象に、それぞれの養成所における指導者を養成するための講習会を実施する事業であるため、対象となる職種が異なっている。</t>
    <rPh sb="56" eb="58">
      <t>イッポウ</t>
    </rPh>
    <phoneticPr fontId="5"/>
  </si>
  <si>
    <t>①令和２年度　歯科技工士実習施設指導者等養成講習会　実施団体公募要領
②令和２年度　予防・在宅歯科医療等対応教員養成講習会　実施団体公募要領</t>
    <phoneticPr fontId="5"/>
  </si>
  <si>
    <t>A.一般社団法人全国歯科衛生士教育協議会</t>
    <phoneticPr fontId="5"/>
  </si>
  <si>
    <t>印刷製本費</t>
    <rPh sb="0" eb="2">
      <t>インサツ</t>
    </rPh>
    <rPh sb="2" eb="4">
      <t>セイホン</t>
    </rPh>
    <rPh sb="4" eb="5">
      <t>ヒ</t>
    </rPh>
    <phoneticPr fontId="5"/>
  </si>
  <si>
    <t>テキスト製本費等</t>
    <rPh sb="4" eb="6">
      <t>セイホン</t>
    </rPh>
    <rPh sb="6" eb="7">
      <t>ヒ</t>
    </rPh>
    <rPh sb="7" eb="8">
      <t>トウ</t>
    </rPh>
    <phoneticPr fontId="5"/>
  </si>
  <si>
    <t>一般社団法人全国歯科衛生士教育協議会</t>
    <phoneticPr fontId="5"/>
  </si>
  <si>
    <t>医療関係職種実習施設指導者等養成講習会</t>
    <phoneticPr fontId="5"/>
  </si>
  <si>
    <t>補助金等交付</t>
  </si>
  <si>
    <t>－</t>
    <phoneticPr fontId="5"/>
  </si>
  <si>
    <t>厚労</t>
    <rPh sb="0" eb="2">
      <t>コウロウ</t>
    </rPh>
    <phoneticPr fontId="5"/>
  </si>
  <si>
    <t>-</t>
    <phoneticPr fontId="5"/>
  </si>
  <si>
    <t>点検対象外</t>
    <rPh sb="0" eb="2">
      <t>テンケン</t>
    </rPh>
    <rPh sb="2" eb="5">
      <t>タイショウガイ</t>
    </rPh>
    <phoneticPr fontId="5"/>
  </si>
  <si>
    <t>－</t>
    <phoneticPr fontId="5"/>
  </si>
  <si>
    <t>謝金等</t>
    <rPh sb="0" eb="2">
      <t>シャキン</t>
    </rPh>
    <rPh sb="2" eb="3">
      <t>トウ</t>
    </rPh>
    <phoneticPr fontId="5"/>
  </si>
  <si>
    <t>講習会講師への謝金、職員諸手当</t>
    <rPh sb="0" eb="3">
      <t>コウシュウカイ</t>
    </rPh>
    <rPh sb="3" eb="5">
      <t>コウシ</t>
    </rPh>
    <rPh sb="7" eb="9">
      <t>シャキン</t>
    </rPh>
    <rPh sb="10" eb="12">
      <t>ショクイン</t>
    </rPh>
    <rPh sb="12" eb="15">
      <t>ショテアテ</t>
    </rPh>
    <phoneticPr fontId="5"/>
  </si>
  <si>
    <t>通信運搬費、消耗品費</t>
    <rPh sb="0" eb="2">
      <t>ツウシン</t>
    </rPh>
    <rPh sb="2" eb="5">
      <t>ウンパンヒ</t>
    </rPh>
    <rPh sb="6" eb="9">
      <t>ショウモウヒン</t>
    </rPh>
    <rPh sb="9" eb="10">
      <t>ヒ</t>
    </rPh>
    <phoneticPr fontId="5"/>
  </si>
  <si>
    <t>新型コロナウイルス感染症の影響により、規模を縮小して講習会を実施した等の理由により不用率が大きくなったものである。</t>
    <rPh sb="0" eb="2">
      <t>シンガタ</t>
    </rPh>
    <rPh sb="9" eb="12">
      <t>カンセンショウ</t>
    </rPh>
    <rPh sb="13" eb="15">
      <t>エイキョウ</t>
    </rPh>
    <rPh sb="19" eb="21">
      <t>キボ</t>
    </rPh>
    <rPh sb="22" eb="24">
      <t>シュクショウ</t>
    </rPh>
    <rPh sb="26" eb="29">
      <t>コウシュウカイ</t>
    </rPh>
    <rPh sb="30" eb="32">
      <t>ジッシ</t>
    </rPh>
    <rPh sb="34" eb="35">
      <t>トウ</t>
    </rPh>
    <rPh sb="36" eb="38">
      <t>リユウ</t>
    </rPh>
    <rPh sb="41" eb="43">
      <t>フヨウ</t>
    </rPh>
    <rPh sb="43" eb="44">
      <t>リツ</t>
    </rPh>
    <rPh sb="45" eb="46">
      <t>オオ</t>
    </rPh>
    <phoneticPr fontId="5"/>
  </si>
  <si>
    <t>-</t>
    <phoneticPr fontId="5"/>
  </si>
  <si>
    <t>引き続き、必要な予算額を確保し、適正な執行に努めること。</t>
    <phoneticPr fontId="5"/>
  </si>
  <si>
    <t>歯科医師臨床研修指導医講習会費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</si>
</sst>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63500</xdr:colOff>
      <xdr:row>748</xdr:row>
      <xdr:rowOff>10584</xdr:rowOff>
    </xdr:from>
    <xdr:to>
      <xdr:col>39</xdr:col>
      <xdr:colOff>76574</xdr:colOff>
      <xdr:row>750</xdr:row>
      <xdr:rowOff>194734</xdr:rowOff>
    </xdr:to>
    <xdr:sp macro="" textlink="">
      <xdr:nvSpPr>
        <xdr:cNvPr id="2" name="正方形/長方形 1"/>
        <xdr:cNvSpPr/>
      </xdr:nvSpPr>
      <xdr:spPr>
        <a:xfrm>
          <a:off x="3683000" y="40587084"/>
          <a:ext cx="4235824" cy="882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20</xdr:col>
      <xdr:colOff>116416</xdr:colOff>
      <xdr:row>750</xdr:row>
      <xdr:rowOff>275167</xdr:rowOff>
    </xdr:from>
    <xdr:to>
      <xdr:col>37</xdr:col>
      <xdr:colOff>77694</xdr:colOff>
      <xdr:row>752</xdr:row>
      <xdr:rowOff>325060</xdr:rowOff>
    </xdr:to>
    <xdr:sp macro="" textlink="">
      <xdr:nvSpPr>
        <xdr:cNvPr id="4" name="大かっこ 3"/>
        <xdr:cNvSpPr/>
      </xdr:nvSpPr>
      <xdr:spPr>
        <a:xfrm>
          <a:off x="4138083" y="41550167"/>
          <a:ext cx="3379694" cy="748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団体が実施する医療関係職種実習施設指導者等養成講習会事業に対する補助</a:t>
          </a:r>
          <a:endParaRPr kumimoji="1" lang="en-US" altLang="ja-JP" sz="1100">
            <a:solidFill>
              <a:schemeClr val="tx1"/>
            </a:solidFill>
            <a:effectLst/>
            <a:latin typeface="+mn-lt"/>
            <a:ea typeface="+mn-ea"/>
            <a:cs typeface="+mn-cs"/>
          </a:endParaRPr>
        </a:p>
      </xdr:txBody>
    </xdr:sp>
    <xdr:clientData/>
  </xdr:twoCellAnchor>
  <xdr:twoCellAnchor>
    <xdr:from>
      <xdr:col>29</xdr:col>
      <xdr:colOff>63500</xdr:colOff>
      <xdr:row>754</xdr:row>
      <xdr:rowOff>127000</xdr:rowOff>
    </xdr:from>
    <xdr:to>
      <xdr:col>37</xdr:col>
      <xdr:colOff>91595</xdr:colOff>
      <xdr:row>755</xdr:row>
      <xdr:rowOff>135164</xdr:rowOff>
    </xdr:to>
    <xdr:sp macro="" textlink="">
      <xdr:nvSpPr>
        <xdr:cNvPr id="5" name="テキスト ボックス 4"/>
        <xdr:cNvSpPr txBox="1"/>
      </xdr:nvSpPr>
      <xdr:spPr>
        <a:xfrm>
          <a:off x="5894917" y="42799000"/>
          <a:ext cx="1636761" cy="35741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28</xdr:col>
      <xdr:colOff>116417</xdr:colOff>
      <xdr:row>753</xdr:row>
      <xdr:rowOff>31751</xdr:rowOff>
    </xdr:from>
    <xdr:to>
      <xdr:col>28</xdr:col>
      <xdr:colOff>116417</xdr:colOff>
      <xdr:row>756</xdr:row>
      <xdr:rowOff>317501</xdr:rowOff>
    </xdr:to>
    <xdr:cxnSp macro="">
      <xdr:nvCxnSpPr>
        <xdr:cNvPr id="6" name="直線矢印コネクタ 5"/>
        <xdr:cNvCxnSpPr/>
      </xdr:nvCxnSpPr>
      <xdr:spPr>
        <a:xfrm>
          <a:off x="5746750" y="42354501"/>
          <a:ext cx="0" cy="1333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116416</xdr:colOff>
      <xdr:row>757</xdr:row>
      <xdr:rowOff>21166</xdr:rowOff>
    </xdr:from>
    <xdr:to>
      <xdr:col>35</xdr:col>
      <xdr:colOff>37103</xdr:colOff>
      <xdr:row>759</xdr:row>
      <xdr:rowOff>205835</xdr:rowOff>
    </xdr:to>
    <xdr:sp macro="" textlink="">
      <xdr:nvSpPr>
        <xdr:cNvPr id="7" name="正方形/長方形 6"/>
        <xdr:cNvSpPr/>
      </xdr:nvSpPr>
      <xdr:spPr>
        <a:xfrm>
          <a:off x="4540249" y="43740916"/>
          <a:ext cx="2534771" cy="8831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Ａ．一般社団法人全国歯科衛生士教育協議会</a:t>
          </a:r>
          <a:endParaRPr kumimoji="1" lang="en-US" altLang="ja-JP" sz="1100">
            <a:solidFill>
              <a:schemeClr val="tx1"/>
            </a:solidFill>
          </a:endParaRPr>
        </a:p>
        <a:p>
          <a:pPr algn="ctr"/>
          <a:r>
            <a:rPr kumimoji="1" lang="ja-JP" altLang="en-US" sz="1100">
              <a:solidFill>
                <a:schemeClr val="tx1"/>
              </a:solidFill>
            </a:rPr>
            <a:t>２百万円</a:t>
          </a:r>
          <a:endParaRPr kumimoji="1" lang="en-US" altLang="ja-JP" sz="1100">
            <a:solidFill>
              <a:schemeClr val="tx1"/>
            </a:solidFill>
          </a:endParaRPr>
        </a:p>
      </xdr:txBody>
    </xdr:sp>
    <xdr:clientData/>
  </xdr:twoCellAnchor>
  <xdr:twoCellAnchor>
    <xdr:from>
      <xdr:col>22</xdr:col>
      <xdr:colOff>148167</xdr:colOff>
      <xdr:row>759</xdr:row>
      <xdr:rowOff>275166</xdr:rowOff>
    </xdr:from>
    <xdr:to>
      <xdr:col>35</xdr:col>
      <xdr:colOff>68854</xdr:colOff>
      <xdr:row>762</xdr:row>
      <xdr:rowOff>100089</xdr:rowOff>
    </xdr:to>
    <xdr:sp macro="" textlink="">
      <xdr:nvSpPr>
        <xdr:cNvPr id="8" name="大かっこ 7"/>
        <xdr:cNvSpPr/>
      </xdr:nvSpPr>
      <xdr:spPr>
        <a:xfrm>
          <a:off x="4572000" y="44693416"/>
          <a:ext cx="2534771" cy="8726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予防・在宅歯科医療等対応教員養成講習会の実施</a:t>
          </a:r>
          <a:endParaRPr lang="ja-JP" altLang="ja-JP">
            <a:effectLst/>
          </a:endParaRPr>
        </a:p>
      </xdr:txBody>
    </xdr:sp>
    <xdr:clientData/>
  </xdr:twoCellAnchor>
  <xdr:twoCellAnchor>
    <xdr:from>
      <xdr:col>38</xdr:col>
      <xdr:colOff>105833</xdr:colOff>
      <xdr:row>31</xdr:row>
      <xdr:rowOff>42333</xdr:rowOff>
    </xdr:from>
    <xdr:to>
      <xdr:col>43</xdr:col>
      <xdr:colOff>95250</xdr:colOff>
      <xdr:row>31</xdr:row>
      <xdr:rowOff>285750</xdr:rowOff>
    </xdr:to>
    <xdr:sp macro="" textlink="">
      <xdr:nvSpPr>
        <xdr:cNvPr id="3" name="正方形/長方形 2"/>
        <xdr:cNvSpPr/>
      </xdr:nvSpPr>
      <xdr:spPr>
        <a:xfrm>
          <a:off x="7747000" y="9969500"/>
          <a:ext cx="994833" cy="243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63498</xdr:colOff>
      <xdr:row>100</xdr:row>
      <xdr:rowOff>0</xdr:rowOff>
    </xdr:from>
    <xdr:to>
      <xdr:col>43</xdr:col>
      <xdr:colOff>52915</xdr:colOff>
      <xdr:row>100</xdr:row>
      <xdr:rowOff>243417</xdr:rowOff>
    </xdr:to>
    <xdr:sp macro="" textlink="">
      <xdr:nvSpPr>
        <xdr:cNvPr id="9" name="正方形/長方形 8"/>
        <xdr:cNvSpPr/>
      </xdr:nvSpPr>
      <xdr:spPr>
        <a:xfrm>
          <a:off x="7704665" y="11811000"/>
          <a:ext cx="994833" cy="243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95247</xdr:colOff>
      <xdr:row>115</xdr:row>
      <xdr:rowOff>21166</xdr:rowOff>
    </xdr:from>
    <xdr:to>
      <xdr:col>43</xdr:col>
      <xdr:colOff>84664</xdr:colOff>
      <xdr:row>115</xdr:row>
      <xdr:rowOff>264583</xdr:rowOff>
    </xdr:to>
    <xdr:sp macro="" textlink="">
      <xdr:nvSpPr>
        <xdr:cNvPr id="10" name="正方形/長方形 9"/>
        <xdr:cNvSpPr/>
      </xdr:nvSpPr>
      <xdr:spPr>
        <a:xfrm>
          <a:off x="7736414" y="12721166"/>
          <a:ext cx="994833" cy="243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95247</xdr:colOff>
      <xdr:row>116</xdr:row>
      <xdr:rowOff>179911</xdr:rowOff>
    </xdr:from>
    <xdr:to>
      <xdr:col>43</xdr:col>
      <xdr:colOff>84664</xdr:colOff>
      <xdr:row>116</xdr:row>
      <xdr:rowOff>423328</xdr:rowOff>
    </xdr:to>
    <xdr:sp macro="" textlink="">
      <xdr:nvSpPr>
        <xdr:cNvPr id="11" name="正方形/長方形 10"/>
        <xdr:cNvSpPr/>
      </xdr:nvSpPr>
      <xdr:spPr>
        <a:xfrm>
          <a:off x="7736414" y="13176244"/>
          <a:ext cx="994833" cy="243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85" zoomScaleNormal="75" zoomScaleSheetLayoutView="85" zoomScalePageLayoutView="85" workbookViewId="0">
      <selection activeCell="G726" sqref="G726:AX72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767</v>
      </c>
      <c r="AK2" s="941"/>
      <c r="AL2" s="941"/>
      <c r="AM2" s="941"/>
      <c r="AN2" s="98" t="s">
        <v>407</v>
      </c>
      <c r="AO2" s="941">
        <v>20</v>
      </c>
      <c r="AP2" s="941"/>
      <c r="AQ2" s="941"/>
      <c r="AR2" s="99" t="s">
        <v>710</v>
      </c>
      <c r="AS2" s="947">
        <v>98</v>
      </c>
      <c r="AT2" s="947"/>
      <c r="AU2" s="947"/>
      <c r="AV2" s="98" t="str">
        <f>IF(AW2="","","-")</f>
        <v/>
      </c>
      <c r="AW2" s="907"/>
      <c r="AX2" s="907"/>
    </row>
    <row r="3" spans="1:50" ht="21" customHeight="1" thickBot="1">
      <c r="A3" s="859" t="s">
        <v>703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711</v>
      </c>
      <c r="AK3" s="861"/>
      <c r="AL3" s="861"/>
      <c r="AM3" s="861"/>
      <c r="AN3" s="861"/>
      <c r="AO3" s="861"/>
      <c r="AP3" s="861"/>
      <c r="AQ3" s="861"/>
      <c r="AR3" s="861"/>
      <c r="AS3" s="861"/>
      <c r="AT3" s="861"/>
      <c r="AU3" s="861"/>
      <c r="AV3" s="861"/>
      <c r="AW3" s="861"/>
      <c r="AX3" s="24" t="s">
        <v>65</v>
      </c>
    </row>
    <row r="4" spans="1:50" ht="24.75" customHeight="1">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1" t="s">
        <v>715</v>
      </c>
      <c r="H5" s="832"/>
      <c r="I5" s="832"/>
      <c r="J5" s="832"/>
      <c r="K5" s="832"/>
      <c r="L5" s="832"/>
      <c r="M5" s="833" t="s">
        <v>66</v>
      </c>
      <c r="N5" s="834"/>
      <c r="O5" s="834"/>
      <c r="P5" s="834"/>
      <c r="Q5" s="834"/>
      <c r="R5" s="835"/>
      <c r="S5" s="836" t="s">
        <v>716</v>
      </c>
      <c r="T5" s="832"/>
      <c r="U5" s="832"/>
      <c r="V5" s="832"/>
      <c r="W5" s="832"/>
      <c r="X5" s="837"/>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24" customHeight="1">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4" customHeight="1">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9" t="s">
        <v>390</v>
      </c>
      <c r="Z7" s="439"/>
      <c r="AA7" s="439"/>
      <c r="AB7" s="439"/>
      <c r="AC7" s="439"/>
      <c r="AD7" s="920"/>
      <c r="AE7" s="908" t="s">
        <v>759</v>
      </c>
      <c r="AF7" s="909"/>
      <c r="AG7" s="909"/>
      <c r="AH7" s="909"/>
      <c r="AI7" s="909"/>
      <c r="AJ7" s="909"/>
      <c r="AK7" s="909"/>
      <c r="AL7" s="909"/>
      <c r="AM7" s="909"/>
      <c r="AN7" s="909"/>
      <c r="AO7" s="909"/>
      <c r="AP7" s="909"/>
      <c r="AQ7" s="909"/>
      <c r="AR7" s="909"/>
      <c r="AS7" s="909"/>
      <c r="AT7" s="909"/>
      <c r="AU7" s="909"/>
      <c r="AV7" s="909"/>
      <c r="AW7" s="909"/>
      <c r="AX7" s="910"/>
    </row>
    <row r="8" spans="1:50" ht="24" customHeight="1">
      <c r="A8" s="494" t="s">
        <v>256</v>
      </c>
      <c r="B8" s="495"/>
      <c r="C8" s="495"/>
      <c r="D8" s="495"/>
      <c r="E8" s="495"/>
      <c r="F8" s="496"/>
      <c r="G8" s="942" t="str">
        <f>入力規則等!A27</f>
        <v>-</v>
      </c>
      <c r="H8" s="718"/>
      <c r="I8" s="718"/>
      <c r="J8" s="718"/>
      <c r="K8" s="718"/>
      <c r="L8" s="718"/>
      <c r="M8" s="718"/>
      <c r="N8" s="718"/>
      <c r="O8" s="718"/>
      <c r="P8" s="718"/>
      <c r="Q8" s="718"/>
      <c r="R8" s="718"/>
      <c r="S8" s="718"/>
      <c r="T8" s="718"/>
      <c r="U8" s="718"/>
      <c r="V8" s="718"/>
      <c r="W8" s="718"/>
      <c r="X8" s="943"/>
      <c r="Y8" s="838" t="s">
        <v>257</v>
      </c>
      <c r="Z8" s="839"/>
      <c r="AA8" s="839"/>
      <c r="AB8" s="839"/>
      <c r="AC8" s="839"/>
      <c r="AD8" s="840"/>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1" t="s">
        <v>23</v>
      </c>
      <c r="B9" s="842"/>
      <c r="C9" s="842"/>
      <c r="D9" s="842"/>
      <c r="E9" s="842"/>
      <c r="F9" s="842"/>
      <c r="G9" s="843" t="s">
        <v>719</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105" customHeight="1">
      <c r="A10" s="658" t="s">
        <v>30</v>
      </c>
      <c r="B10" s="659"/>
      <c r="C10" s="659"/>
      <c r="D10" s="659"/>
      <c r="E10" s="659"/>
      <c r="F10" s="659"/>
      <c r="G10" s="749" t="s">
        <v>720</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24" customHeight="1">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60" t="s">
        <v>24</v>
      </c>
      <c r="B12" s="961"/>
      <c r="C12" s="961"/>
      <c r="D12" s="961"/>
      <c r="E12" s="961"/>
      <c r="F12" s="962"/>
      <c r="G12" s="755"/>
      <c r="H12" s="756"/>
      <c r="I12" s="756"/>
      <c r="J12" s="756"/>
      <c r="K12" s="756"/>
      <c r="L12" s="756"/>
      <c r="M12" s="756"/>
      <c r="N12" s="756"/>
      <c r="O12" s="756"/>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c r="A13" s="612"/>
      <c r="B13" s="613"/>
      <c r="C13" s="613"/>
      <c r="D13" s="613"/>
      <c r="E13" s="613"/>
      <c r="F13" s="614"/>
      <c r="G13" s="721" t="s">
        <v>6</v>
      </c>
      <c r="H13" s="722"/>
      <c r="I13" s="759" t="s">
        <v>7</v>
      </c>
      <c r="J13" s="760"/>
      <c r="K13" s="760"/>
      <c r="L13" s="760"/>
      <c r="M13" s="760"/>
      <c r="N13" s="760"/>
      <c r="O13" s="761"/>
      <c r="P13" s="655">
        <v>4</v>
      </c>
      <c r="Q13" s="656"/>
      <c r="R13" s="656"/>
      <c r="S13" s="656"/>
      <c r="T13" s="656"/>
      <c r="U13" s="656"/>
      <c r="V13" s="657"/>
      <c r="W13" s="655">
        <v>4</v>
      </c>
      <c r="X13" s="656"/>
      <c r="Y13" s="656"/>
      <c r="Z13" s="656"/>
      <c r="AA13" s="656"/>
      <c r="AB13" s="656"/>
      <c r="AC13" s="657"/>
      <c r="AD13" s="655">
        <v>3</v>
      </c>
      <c r="AE13" s="656"/>
      <c r="AF13" s="656"/>
      <c r="AG13" s="656"/>
      <c r="AH13" s="656"/>
      <c r="AI13" s="656"/>
      <c r="AJ13" s="657"/>
      <c r="AK13" s="655">
        <v>3</v>
      </c>
      <c r="AL13" s="656"/>
      <c r="AM13" s="656"/>
      <c r="AN13" s="656"/>
      <c r="AO13" s="656"/>
      <c r="AP13" s="656"/>
      <c r="AQ13" s="657"/>
      <c r="AR13" s="916">
        <v>3</v>
      </c>
      <c r="AS13" s="917"/>
      <c r="AT13" s="917"/>
      <c r="AU13" s="917"/>
      <c r="AV13" s="917"/>
      <c r="AW13" s="917"/>
      <c r="AX13" s="918"/>
    </row>
    <row r="14" spans="1:50" ht="21" customHeight="1">
      <c r="A14" s="612"/>
      <c r="B14" s="613"/>
      <c r="C14" s="613"/>
      <c r="D14" s="613"/>
      <c r="E14" s="613"/>
      <c r="F14" s="614"/>
      <c r="G14" s="723"/>
      <c r="H14" s="724"/>
      <c r="I14" s="709" t="s">
        <v>8</v>
      </c>
      <c r="J14" s="757"/>
      <c r="K14" s="757"/>
      <c r="L14" s="757"/>
      <c r="M14" s="757"/>
      <c r="N14" s="757"/>
      <c r="O14" s="758"/>
      <c r="P14" s="655" t="s">
        <v>721</v>
      </c>
      <c r="Q14" s="656"/>
      <c r="R14" s="656"/>
      <c r="S14" s="656"/>
      <c r="T14" s="656"/>
      <c r="U14" s="656"/>
      <c r="V14" s="657"/>
      <c r="W14" s="655" t="s">
        <v>721</v>
      </c>
      <c r="X14" s="656"/>
      <c r="Y14" s="656"/>
      <c r="Z14" s="656"/>
      <c r="AA14" s="656"/>
      <c r="AB14" s="656"/>
      <c r="AC14" s="657"/>
      <c r="AD14" s="655" t="s">
        <v>768</v>
      </c>
      <c r="AE14" s="656"/>
      <c r="AF14" s="656"/>
      <c r="AG14" s="656"/>
      <c r="AH14" s="656"/>
      <c r="AI14" s="656"/>
      <c r="AJ14" s="657"/>
      <c r="AK14" s="655"/>
      <c r="AL14" s="656"/>
      <c r="AM14" s="656"/>
      <c r="AN14" s="656"/>
      <c r="AO14" s="656"/>
      <c r="AP14" s="656"/>
      <c r="AQ14" s="657"/>
      <c r="AR14" s="783"/>
      <c r="AS14" s="783"/>
      <c r="AT14" s="783"/>
      <c r="AU14" s="783"/>
      <c r="AV14" s="783"/>
      <c r="AW14" s="783"/>
      <c r="AX14" s="784"/>
    </row>
    <row r="15" spans="1:50" ht="21" customHeight="1">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768</v>
      </c>
      <c r="AL15" s="656"/>
      <c r="AM15" s="656"/>
      <c r="AN15" s="656"/>
      <c r="AO15" s="656"/>
      <c r="AP15" s="656"/>
      <c r="AQ15" s="657"/>
      <c r="AR15" s="655"/>
      <c r="AS15" s="656"/>
      <c r="AT15" s="656"/>
      <c r="AU15" s="656"/>
      <c r="AV15" s="656"/>
      <c r="AW15" s="656"/>
      <c r="AX15" s="798"/>
    </row>
    <row r="16" spans="1:50" ht="21" customHeight="1">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768</v>
      </c>
      <c r="AE16" s="656"/>
      <c r="AF16" s="656"/>
      <c r="AG16" s="656"/>
      <c r="AH16" s="656"/>
      <c r="AI16" s="656"/>
      <c r="AJ16" s="657"/>
      <c r="AK16" s="655"/>
      <c r="AL16" s="656"/>
      <c r="AM16" s="656"/>
      <c r="AN16" s="656"/>
      <c r="AO16" s="656"/>
      <c r="AP16" s="656"/>
      <c r="AQ16" s="657"/>
      <c r="AR16" s="752"/>
      <c r="AS16" s="753"/>
      <c r="AT16" s="753"/>
      <c r="AU16" s="753"/>
      <c r="AV16" s="753"/>
      <c r="AW16" s="753"/>
      <c r="AX16" s="754"/>
    </row>
    <row r="17" spans="1:50" ht="24.75" customHeight="1">
      <c r="A17" s="612"/>
      <c r="B17" s="613"/>
      <c r="C17" s="613"/>
      <c r="D17" s="613"/>
      <c r="E17" s="613"/>
      <c r="F17" s="614"/>
      <c r="G17" s="723"/>
      <c r="H17" s="724"/>
      <c r="I17" s="709" t="s">
        <v>50</v>
      </c>
      <c r="J17" s="757"/>
      <c r="K17" s="757"/>
      <c r="L17" s="757"/>
      <c r="M17" s="757"/>
      <c r="N17" s="757"/>
      <c r="O17" s="758"/>
      <c r="P17" s="655" t="s">
        <v>721</v>
      </c>
      <c r="Q17" s="656"/>
      <c r="R17" s="656"/>
      <c r="S17" s="656"/>
      <c r="T17" s="656"/>
      <c r="U17" s="656"/>
      <c r="V17" s="657"/>
      <c r="W17" s="655" t="s">
        <v>721</v>
      </c>
      <c r="X17" s="656"/>
      <c r="Y17" s="656"/>
      <c r="Z17" s="656"/>
      <c r="AA17" s="656"/>
      <c r="AB17" s="656"/>
      <c r="AC17" s="657"/>
      <c r="AD17" s="655" t="s">
        <v>768</v>
      </c>
      <c r="AE17" s="656"/>
      <c r="AF17" s="656"/>
      <c r="AG17" s="656"/>
      <c r="AH17" s="656"/>
      <c r="AI17" s="656"/>
      <c r="AJ17" s="657"/>
      <c r="AK17" s="655"/>
      <c r="AL17" s="656"/>
      <c r="AM17" s="656"/>
      <c r="AN17" s="656"/>
      <c r="AO17" s="656"/>
      <c r="AP17" s="656"/>
      <c r="AQ17" s="657"/>
      <c r="AR17" s="914"/>
      <c r="AS17" s="914"/>
      <c r="AT17" s="914"/>
      <c r="AU17" s="914"/>
      <c r="AV17" s="914"/>
      <c r="AW17" s="914"/>
      <c r="AX17" s="915"/>
    </row>
    <row r="18" spans="1:50" ht="24.75" customHeight="1">
      <c r="A18" s="612"/>
      <c r="B18" s="613"/>
      <c r="C18" s="613"/>
      <c r="D18" s="613"/>
      <c r="E18" s="613"/>
      <c r="F18" s="614"/>
      <c r="G18" s="725"/>
      <c r="H18" s="726"/>
      <c r="I18" s="714" t="s">
        <v>20</v>
      </c>
      <c r="J18" s="715"/>
      <c r="K18" s="715"/>
      <c r="L18" s="715"/>
      <c r="M18" s="715"/>
      <c r="N18" s="715"/>
      <c r="O18" s="716"/>
      <c r="P18" s="870">
        <f>SUM(P13:V17)</f>
        <v>4</v>
      </c>
      <c r="Q18" s="871"/>
      <c r="R18" s="871"/>
      <c r="S18" s="871"/>
      <c r="T18" s="871"/>
      <c r="U18" s="871"/>
      <c r="V18" s="872"/>
      <c r="W18" s="870">
        <f>SUM(W13:AC17)</f>
        <v>4</v>
      </c>
      <c r="X18" s="871"/>
      <c r="Y18" s="871"/>
      <c r="Z18" s="871"/>
      <c r="AA18" s="871"/>
      <c r="AB18" s="871"/>
      <c r="AC18" s="872"/>
      <c r="AD18" s="870">
        <f>SUM(AD13:AJ17)</f>
        <v>3</v>
      </c>
      <c r="AE18" s="871"/>
      <c r="AF18" s="871"/>
      <c r="AG18" s="871"/>
      <c r="AH18" s="871"/>
      <c r="AI18" s="871"/>
      <c r="AJ18" s="872"/>
      <c r="AK18" s="870">
        <f>SUM(AK13:AQ17)</f>
        <v>3</v>
      </c>
      <c r="AL18" s="871"/>
      <c r="AM18" s="871"/>
      <c r="AN18" s="871"/>
      <c r="AO18" s="871"/>
      <c r="AP18" s="871"/>
      <c r="AQ18" s="872"/>
      <c r="AR18" s="870">
        <f>SUM(AR13:AX17)</f>
        <v>3</v>
      </c>
      <c r="AS18" s="871"/>
      <c r="AT18" s="871"/>
      <c r="AU18" s="871"/>
      <c r="AV18" s="871"/>
      <c r="AW18" s="871"/>
      <c r="AX18" s="873"/>
    </row>
    <row r="19" spans="1:50" ht="24.75" customHeight="1">
      <c r="A19" s="612"/>
      <c r="B19" s="613"/>
      <c r="C19" s="613"/>
      <c r="D19" s="613"/>
      <c r="E19" s="613"/>
      <c r="F19" s="614"/>
      <c r="G19" s="868" t="s">
        <v>9</v>
      </c>
      <c r="H19" s="869"/>
      <c r="I19" s="869"/>
      <c r="J19" s="869"/>
      <c r="K19" s="869"/>
      <c r="L19" s="869"/>
      <c r="M19" s="869"/>
      <c r="N19" s="869"/>
      <c r="O19" s="869"/>
      <c r="P19" s="655">
        <v>4</v>
      </c>
      <c r="Q19" s="656"/>
      <c r="R19" s="656"/>
      <c r="S19" s="656"/>
      <c r="T19" s="656"/>
      <c r="U19" s="656"/>
      <c r="V19" s="657"/>
      <c r="W19" s="655">
        <v>4</v>
      </c>
      <c r="X19" s="656"/>
      <c r="Y19" s="656"/>
      <c r="Z19" s="656"/>
      <c r="AA19" s="656"/>
      <c r="AB19" s="656"/>
      <c r="AC19" s="657"/>
      <c r="AD19" s="655">
        <v>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68" t="s">
        <v>10</v>
      </c>
      <c r="H20" s="869"/>
      <c r="I20" s="869"/>
      <c r="J20" s="869"/>
      <c r="K20" s="869"/>
      <c r="L20" s="869"/>
      <c r="M20" s="869"/>
      <c r="N20" s="869"/>
      <c r="O20" s="869"/>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0.66666666666666663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1"/>
      <c r="B21" s="842"/>
      <c r="C21" s="842"/>
      <c r="D21" s="842"/>
      <c r="E21" s="842"/>
      <c r="F21" s="963"/>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0.66666666666666663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69" t="s">
        <v>708</v>
      </c>
      <c r="B22" s="970"/>
      <c r="C22" s="970"/>
      <c r="D22" s="970"/>
      <c r="E22" s="970"/>
      <c r="F22" s="971"/>
      <c r="G22" s="965" t="s">
        <v>333</v>
      </c>
      <c r="H22" s="222"/>
      <c r="I22" s="222"/>
      <c r="J22" s="222"/>
      <c r="K22" s="222"/>
      <c r="L22" s="222"/>
      <c r="M22" s="222"/>
      <c r="N22" s="222"/>
      <c r="O22" s="223"/>
      <c r="P22" s="930" t="s">
        <v>706</v>
      </c>
      <c r="Q22" s="222"/>
      <c r="R22" s="222"/>
      <c r="S22" s="222"/>
      <c r="T22" s="222"/>
      <c r="U22" s="222"/>
      <c r="V22" s="223"/>
      <c r="W22" s="930" t="s">
        <v>707</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35.25" customHeight="1">
      <c r="A23" s="972"/>
      <c r="B23" s="973"/>
      <c r="C23" s="973"/>
      <c r="D23" s="973"/>
      <c r="E23" s="973"/>
      <c r="F23" s="974"/>
      <c r="G23" s="966" t="s">
        <v>722</v>
      </c>
      <c r="H23" s="967"/>
      <c r="I23" s="967"/>
      <c r="J23" s="967"/>
      <c r="K23" s="967"/>
      <c r="L23" s="967"/>
      <c r="M23" s="967"/>
      <c r="N23" s="967"/>
      <c r="O23" s="968"/>
      <c r="P23" s="916">
        <v>3</v>
      </c>
      <c r="Q23" s="917"/>
      <c r="R23" s="917"/>
      <c r="S23" s="917"/>
      <c r="T23" s="917"/>
      <c r="U23" s="917"/>
      <c r="V23" s="931"/>
      <c r="W23" s="916">
        <v>3</v>
      </c>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c r="A24" s="972"/>
      <c r="B24" s="973"/>
      <c r="C24" s="973"/>
      <c r="D24" s="973"/>
      <c r="E24" s="973"/>
      <c r="F24" s="974"/>
      <c r="G24" s="932"/>
      <c r="H24" s="933"/>
      <c r="I24" s="933"/>
      <c r="J24" s="933"/>
      <c r="K24" s="933"/>
      <c r="L24" s="933"/>
      <c r="M24" s="933"/>
      <c r="N24" s="933"/>
      <c r="O24" s="934"/>
      <c r="P24" s="655"/>
      <c r="Q24" s="656"/>
      <c r="R24" s="656"/>
      <c r="S24" s="656"/>
      <c r="T24" s="656"/>
      <c r="U24" s="656"/>
      <c r="V24" s="657"/>
      <c r="W24" s="655"/>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c r="A25" s="972"/>
      <c r="B25" s="973"/>
      <c r="C25" s="973"/>
      <c r="D25" s="973"/>
      <c r="E25" s="973"/>
      <c r="F25" s="974"/>
      <c r="G25" s="932"/>
      <c r="H25" s="933"/>
      <c r="I25" s="933"/>
      <c r="J25" s="933"/>
      <c r="K25" s="933"/>
      <c r="L25" s="933"/>
      <c r="M25" s="933"/>
      <c r="N25" s="933"/>
      <c r="O25" s="934"/>
      <c r="P25" s="655"/>
      <c r="Q25" s="656"/>
      <c r="R25" s="656"/>
      <c r="S25" s="656"/>
      <c r="T25" s="656"/>
      <c r="U25" s="656"/>
      <c r="V25" s="657"/>
      <c r="W25" s="655"/>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c r="A26" s="972"/>
      <c r="B26" s="973"/>
      <c r="C26" s="973"/>
      <c r="D26" s="973"/>
      <c r="E26" s="973"/>
      <c r="F26" s="974"/>
      <c r="G26" s="932"/>
      <c r="H26" s="933"/>
      <c r="I26" s="933"/>
      <c r="J26" s="933"/>
      <c r="K26" s="933"/>
      <c r="L26" s="933"/>
      <c r="M26" s="933"/>
      <c r="N26" s="933"/>
      <c r="O26" s="934"/>
      <c r="P26" s="655"/>
      <c r="Q26" s="656"/>
      <c r="R26" s="656"/>
      <c r="S26" s="656"/>
      <c r="T26" s="656"/>
      <c r="U26" s="656"/>
      <c r="V26" s="657"/>
      <c r="W26" s="655"/>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c r="A27" s="972"/>
      <c r="B27" s="973"/>
      <c r="C27" s="973"/>
      <c r="D27" s="973"/>
      <c r="E27" s="973"/>
      <c r="F27" s="974"/>
      <c r="G27" s="932"/>
      <c r="H27" s="933"/>
      <c r="I27" s="933"/>
      <c r="J27" s="933"/>
      <c r="K27" s="933"/>
      <c r="L27" s="933"/>
      <c r="M27" s="933"/>
      <c r="N27" s="933"/>
      <c r="O27" s="934"/>
      <c r="P27" s="655"/>
      <c r="Q27" s="656"/>
      <c r="R27" s="656"/>
      <c r="S27" s="656"/>
      <c r="T27" s="656"/>
      <c r="U27" s="656"/>
      <c r="V27" s="657"/>
      <c r="W27" s="655"/>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c r="A28" s="972"/>
      <c r="B28" s="973"/>
      <c r="C28" s="973"/>
      <c r="D28" s="973"/>
      <c r="E28" s="973"/>
      <c r="F28" s="974"/>
      <c r="G28" s="935" t="s">
        <v>337</v>
      </c>
      <c r="H28" s="936"/>
      <c r="I28" s="936"/>
      <c r="J28" s="936"/>
      <c r="K28" s="936"/>
      <c r="L28" s="936"/>
      <c r="M28" s="936"/>
      <c r="N28" s="936"/>
      <c r="O28" s="937"/>
      <c r="P28" s="870">
        <f>P29-SUM(P23:P27)</f>
        <v>0</v>
      </c>
      <c r="Q28" s="871"/>
      <c r="R28" s="871"/>
      <c r="S28" s="871"/>
      <c r="T28" s="871"/>
      <c r="U28" s="871"/>
      <c r="V28" s="872"/>
      <c r="W28" s="870">
        <f>W29-SUM(W23:W27)</f>
        <v>0</v>
      </c>
      <c r="X28" s="871"/>
      <c r="Y28" s="871"/>
      <c r="Z28" s="871"/>
      <c r="AA28" s="871"/>
      <c r="AB28" s="871"/>
      <c r="AC28" s="872"/>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c r="A29" s="975"/>
      <c r="B29" s="976"/>
      <c r="C29" s="976"/>
      <c r="D29" s="976"/>
      <c r="E29" s="976"/>
      <c r="F29" s="977"/>
      <c r="G29" s="938" t="s">
        <v>334</v>
      </c>
      <c r="H29" s="939"/>
      <c r="I29" s="939"/>
      <c r="J29" s="939"/>
      <c r="K29" s="939"/>
      <c r="L29" s="939"/>
      <c r="M29" s="939"/>
      <c r="N29" s="939"/>
      <c r="O29" s="940"/>
      <c r="P29" s="655">
        <f>AK13</f>
        <v>3</v>
      </c>
      <c r="Q29" s="656"/>
      <c r="R29" s="656"/>
      <c r="S29" s="656"/>
      <c r="T29" s="656"/>
      <c r="U29" s="656"/>
      <c r="V29" s="657"/>
      <c r="W29" s="948">
        <f>AR13</f>
        <v>3</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c r="A30" s="853" t="s">
        <v>349</v>
      </c>
      <c r="B30" s="854"/>
      <c r="C30" s="854"/>
      <c r="D30" s="854"/>
      <c r="E30" s="854"/>
      <c r="F30" s="855"/>
      <c r="G30" s="768" t="s">
        <v>146</v>
      </c>
      <c r="H30" s="769"/>
      <c r="I30" s="769"/>
      <c r="J30" s="769"/>
      <c r="K30" s="769"/>
      <c r="L30" s="769"/>
      <c r="M30" s="769"/>
      <c r="N30" s="769"/>
      <c r="O30" s="770"/>
      <c r="P30" s="849" t="s">
        <v>59</v>
      </c>
      <c r="Q30" s="769"/>
      <c r="R30" s="769"/>
      <c r="S30" s="769"/>
      <c r="T30" s="769"/>
      <c r="U30" s="769"/>
      <c r="V30" s="769"/>
      <c r="W30" s="769"/>
      <c r="X30" s="770"/>
      <c r="Y30" s="846"/>
      <c r="Z30" s="847"/>
      <c r="AA30" s="848"/>
      <c r="AB30" s="850" t="s">
        <v>11</v>
      </c>
      <c r="AC30" s="851"/>
      <c r="AD30" s="852"/>
      <c r="AE30" s="850" t="s">
        <v>391</v>
      </c>
      <c r="AF30" s="851"/>
      <c r="AG30" s="851"/>
      <c r="AH30" s="852"/>
      <c r="AI30" s="911" t="s">
        <v>413</v>
      </c>
      <c r="AJ30" s="911"/>
      <c r="AK30" s="911"/>
      <c r="AL30" s="850"/>
      <c r="AM30" s="911" t="s">
        <v>510</v>
      </c>
      <c r="AN30" s="911"/>
      <c r="AO30" s="911"/>
      <c r="AP30" s="850"/>
      <c r="AQ30" s="762" t="s">
        <v>232</v>
      </c>
      <c r="AR30" s="763"/>
      <c r="AS30" s="763"/>
      <c r="AT30" s="764"/>
      <c r="AU30" s="769" t="s">
        <v>134</v>
      </c>
      <c r="AV30" s="769"/>
      <c r="AW30" s="769"/>
      <c r="AX30" s="913"/>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721</v>
      </c>
      <c r="AR31" s="201"/>
      <c r="AS31" s="136" t="s">
        <v>233</v>
      </c>
      <c r="AT31" s="137"/>
      <c r="AU31" s="200">
        <v>3</v>
      </c>
      <c r="AV31" s="200"/>
      <c r="AW31" s="392" t="s">
        <v>179</v>
      </c>
      <c r="AX31" s="393"/>
    </row>
    <row r="32" spans="1:50" ht="23.25" customHeight="1">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83</v>
      </c>
      <c r="AF32" s="219"/>
      <c r="AG32" s="219"/>
      <c r="AH32" s="219"/>
      <c r="AI32" s="218">
        <v>64</v>
      </c>
      <c r="AJ32" s="219"/>
      <c r="AK32" s="219"/>
      <c r="AL32" s="219"/>
      <c r="AM32" s="218"/>
      <c r="AN32" s="219"/>
      <c r="AO32" s="219"/>
      <c r="AP32" s="219"/>
      <c r="AQ32" s="336" t="s">
        <v>721</v>
      </c>
      <c r="AR32" s="208"/>
      <c r="AS32" s="208"/>
      <c r="AT32" s="337"/>
      <c r="AU32" s="219" t="s">
        <v>721</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66</v>
      </c>
      <c r="AF33" s="219"/>
      <c r="AG33" s="219"/>
      <c r="AH33" s="219"/>
      <c r="AI33" s="218">
        <v>83</v>
      </c>
      <c r="AJ33" s="219"/>
      <c r="AK33" s="219"/>
      <c r="AL33" s="219"/>
      <c r="AM33" s="218">
        <v>64</v>
      </c>
      <c r="AN33" s="219"/>
      <c r="AO33" s="219"/>
      <c r="AP33" s="219"/>
      <c r="AQ33" s="336" t="s">
        <v>721</v>
      </c>
      <c r="AR33" s="208"/>
      <c r="AS33" s="208"/>
      <c r="AT33" s="337"/>
      <c r="AU33" s="219">
        <v>30</v>
      </c>
      <c r="AV33" s="219"/>
      <c r="AW33" s="219"/>
      <c r="AX33" s="221"/>
    </row>
    <row r="34" spans="1:51" ht="23.2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125.8</v>
      </c>
      <c r="AF34" s="219"/>
      <c r="AG34" s="219"/>
      <c r="AH34" s="219"/>
      <c r="AI34" s="218">
        <v>77.099999999999994</v>
      </c>
      <c r="AJ34" s="219"/>
      <c r="AK34" s="219"/>
      <c r="AL34" s="219"/>
      <c r="AM34" s="218"/>
      <c r="AN34" s="219"/>
      <c r="AO34" s="219"/>
      <c r="AP34" s="219"/>
      <c r="AQ34" s="336" t="s">
        <v>721</v>
      </c>
      <c r="AR34" s="208"/>
      <c r="AS34" s="208"/>
      <c r="AT34" s="337"/>
      <c r="AU34" s="219" t="s">
        <v>721</v>
      </c>
      <c r="AV34" s="219"/>
      <c r="AW34" s="219"/>
      <c r="AX34" s="221"/>
    </row>
    <row r="35" spans="1:51" ht="23.25" customHeight="1">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5" t="s">
        <v>349</v>
      </c>
      <c r="B37" s="766"/>
      <c r="C37" s="766"/>
      <c r="D37" s="766"/>
      <c r="E37" s="766"/>
      <c r="F37" s="767"/>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6"/>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5" t="s">
        <v>349</v>
      </c>
      <c r="B44" s="766"/>
      <c r="C44" s="766"/>
      <c r="D44" s="766"/>
      <c r="E44" s="766"/>
      <c r="F44" s="767"/>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6"/>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1" t="s">
        <v>134</v>
      </c>
      <c r="AV51" s="921"/>
      <c r="AW51" s="921"/>
      <c r="AX51" s="922"/>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1" t="s">
        <v>134</v>
      </c>
      <c r="AV58" s="921"/>
      <c r="AW58" s="921"/>
      <c r="AX58" s="922"/>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4"/>
      <c r="AY79">
        <f>COUNTIF($AR$79,"☑")</f>
        <v>0</v>
      </c>
    </row>
    <row r="80" spans="1:51" ht="18.75" hidden="1" customHeight="1">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0</v>
      </c>
    </row>
    <row r="83" spans="1:60" ht="22.5" hidden="1" customHeight="1">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0</v>
      </c>
    </row>
    <row r="84" spans="1:60" ht="19.5" hidden="1" customHeight="1">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0</v>
      </c>
    </row>
    <row r="85" spans="1:60" ht="18.75" hidden="1" customHeight="1">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7</v>
      </c>
      <c r="AF101" s="282"/>
      <c r="AG101" s="282"/>
      <c r="AH101" s="282"/>
      <c r="AI101" s="282">
        <v>8</v>
      </c>
      <c r="AJ101" s="282"/>
      <c r="AK101" s="282"/>
      <c r="AL101" s="282"/>
      <c r="AM101" s="282"/>
      <c r="AN101" s="282"/>
      <c r="AO101" s="282"/>
      <c r="AP101" s="282"/>
      <c r="AQ101" s="282"/>
      <c r="AR101" s="282"/>
      <c r="AS101" s="282"/>
      <c r="AT101" s="282"/>
      <c r="AU101" s="218"/>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4</v>
      </c>
      <c r="AF102" s="282"/>
      <c r="AG102" s="282"/>
      <c r="AH102" s="282"/>
      <c r="AI102" s="282">
        <v>7</v>
      </c>
      <c r="AJ102" s="282"/>
      <c r="AK102" s="282"/>
      <c r="AL102" s="282"/>
      <c r="AM102" s="282">
        <v>7</v>
      </c>
      <c r="AN102" s="282"/>
      <c r="AO102" s="282"/>
      <c r="AP102" s="282"/>
      <c r="AQ102" s="282">
        <v>7</v>
      </c>
      <c r="AR102" s="282"/>
      <c r="AS102" s="282"/>
      <c r="AT102" s="282"/>
      <c r="AU102" s="225"/>
      <c r="AV102" s="226"/>
      <c r="AW102" s="226"/>
      <c r="AX102" s="321"/>
    </row>
    <row r="103" spans="1:60" ht="31.5" hidden="1"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48193</v>
      </c>
      <c r="AF116" s="282"/>
      <c r="AG116" s="282"/>
      <c r="AH116" s="282"/>
      <c r="AI116" s="282">
        <v>62500</v>
      </c>
      <c r="AJ116" s="282"/>
      <c r="AK116" s="282"/>
      <c r="AL116" s="282"/>
      <c r="AM116" s="282"/>
      <c r="AN116" s="282"/>
      <c r="AO116" s="282"/>
      <c r="AP116" s="282"/>
      <c r="AQ116" s="218">
        <v>62500</v>
      </c>
      <c r="AR116" s="219"/>
      <c r="AS116" s="219"/>
      <c r="AT116" s="219"/>
      <c r="AU116" s="219"/>
      <c r="AV116" s="219"/>
      <c r="AW116" s="219"/>
      <c r="AX116" s="221"/>
    </row>
    <row r="117" spans="1:51" ht="46.5" customHeight="1" thickBo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550"/>
      <c r="AN117" s="550"/>
      <c r="AO117" s="550"/>
      <c r="AP117" s="550"/>
      <c r="AQ117" s="550" t="s">
        <v>733</v>
      </c>
      <c r="AR117" s="550"/>
      <c r="AS117" s="550"/>
      <c r="AT117" s="550"/>
      <c r="AU117" s="550"/>
      <c r="AV117" s="550"/>
      <c r="AW117" s="550"/>
      <c r="AX117" s="551"/>
    </row>
    <row r="118" spans="1:51" ht="23.25" hidden="1"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406</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c r="AN134" s="208"/>
      <c r="AO134" s="208"/>
      <c r="AP134" s="208"/>
      <c r="AQ134" s="207" t="s">
        <v>721</v>
      </c>
      <c r="AR134" s="208"/>
      <c r="AS134" s="208"/>
      <c r="AT134" s="208"/>
      <c r="AU134" s="207" t="s">
        <v>721</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c r="AN135" s="208"/>
      <c r="AO135" s="208"/>
      <c r="AP135" s="208"/>
      <c r="AQ135" s="207" t="s">
        <v>721</v>
      </c>
      <c r="AR135" s="208"/>
      <c r="AS135" s="208"/>
      <c r="AT135" s="208"/>
      <c r="AU135" s="207" t="s">
        <v>721</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c r="A430" s="190"/>
      <c r="B430" s="187"/>
      <c r="C430" s="179" t="s">
        <v>672</v>
      </c>
      <c r="D430" s="928"/>
      <c r="E430" s="175" t="s">
        <v>400</v>
      </c>
      <c r="F430" s="890"/>
      <c r="G430" s="891" t="s">
        <v>252</v>
      </c>
      <c r="H430" s="126"/>
      <c r="I430" s="126"/>
      <c r="J430" s="892"/>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c r="AN433" s="208"/>
      <c r="AO433" s="208"/>
      <c r="AP433" s="337"/>
      <c r="AQ433" s="336" t="s">
        <v>721</v>
      </c>
      <c r="AR433" s="208"/>
      <c r="AS433" s="208"/>
      <c r="AT433" s="337"/>
      <c r="AU433" s="208" t="s">
        <v>721</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c r="AN434" s="208"/>
      <c r="AO434" s="208"/>
      <c r="AP434" s="337"/>
      <c r="AQ434" s="336" t="s">
        <v>721</v>
      </c>
      <c r="AR434" s="208"/>
      <c r="AS434" s="208"/>
      <c r="AT434" s="337"/>
      <c r="AU434" s="208" t="s">
        <v>721</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c r="AN435" s="208"/>
      <c r="AO435" s="208"/>
      <c r="AP435" s="337"/>
      <c r="AQ435" s="336" t="s">
        <v>721</v>
      </c>
      <c r="AR435" s="208"/>
      <c r="AS435" s="208"/>
      <c r="AT435" s="337"/>
      <c r="AU435" s="208" t="s">
        <v>721</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c r="AN458" s="208"/>
      <c r="AO458" s="208"/>
      <c r="AP458" s="337"/>
      <c r="AQ458" s="336" t="s">
        <v>721</v>
      </c>
      <c r="AR458" s="208"/>
      <c r="AS458" s="208"/>
      <c r="AT458" s="337"/>
      <c r="AU458" s="208" t="s">
        <v>721</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c r="AN459" s="208"/>
      <c r="AO459" s="208"/>
      <c r="AP459" s="337"/>
      <c r="AQ459" s="336" t="s">
        <v>721</v>
      </c>
      <c r="AR459" s="208"/>
      <c r="AS459" s="208"/>
      <c r="AT459" s="337"/>
      <c r="AU459" s="208" t="s">
        <v>721</v>
      </c>
      <c r="AV459" s="208"/>
      <c r="AW459" s="208"/>
      <c r="AX459" s="209"/>
      <c r="AY459">
        <f t="shared" si="68"/>
        <v>1</v>
      </c>
    </row>
    <row r="460" spans="1:51" ht="23.25" customHeight="1" thickBo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c r="AN460" s="208"/>
      <c r="AO460" s="208"/>
      <c r="AP460" s="337"/>
      <c r="AQ460" s="336" t="s">
        <v>721</v>
      </c>
      <c r="AR460" s="208"/>
      <c r="AS460" s="208"/>
      <c r="AT460" s="337"/>
      <c r="AU460" s="208" t="s">
        <v>721</v>
      </c>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403</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404</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403</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404</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48" customHeight="1">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745</v>
      </c>
      <c r="AE702" s="342"/>
      <c r="AF702" s="342"/>
      <c r="AG702" s="379" t="s">
        <v>749</v>
      </c>
      <c r="AH702" s="380"/>
      <c r="AI702" s="380"/>
      <c r="AJ702" s="380"/>
      <c r="AK702" s="380"/>
      <c r="AL702" s="380"/>
      <c r="AM702" s="380"/>
      <c r="AN702" s="380"/>
      <c r="AO702" s="380"/>
      <c r="AP702" s="380"/>
      <c r="AQ702" s="380"/>
      <c r="AR702" s="380"/>
      <c r="AS702" s="380"/>
      <c r="AT702" s="380"/>
      <c r="AU702" s="380"/>
      <c r="AV702" s="380"/>
      <c r="AW702" s="380"/>
      <c r="AX702" s="381"/>
    </row>
    <row r="703" spans="1:51" ht="48" customHeight="1">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745</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36.75" customHeight="1">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745</v>
      </c>
      <c r="AE704" s="778"/>
      <c r="AF704" s="778"/>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12" t="s">
        <v>746</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89"/>
      <c r="D706" s="790"/>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1"/>
      <c r="D707" s="792"/>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t="s">
        <v>747</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745</v>
      </c>
      <c r="AE708" s="603"/>
      <c r="AF708" s="603"/>
      <c r="AG708" s="737" t="s">
        <v>752</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745</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746</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745</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48.75" customHeight="1">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7" t="s">
        <v>745</v>
      </c>
      <c r="AE712" s="778"/>
      <c r="AF712" s="778"/>
      <c r="AG712" s="802" t="s">
        <v>774</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c r="A713" s="640"/>
      <c r="B713" s="642"/>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746</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48" customHeight="1">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99" t="s">
        <v>745</v>
      </c>
      <c r="AE714" s="800"/>
      <c r="AF714" s="801"/>
      <c r="AG714" s="104" t="s">
        <v>754</v>
      </c>
      <c r="AH714" s="105"/>
      <c r="AI714" s="105"/>
      <c r="AJ714" s="105"/>
      <c r="AK714" s="105"/>
      <c r="AL714" s="105"/>
      <c r="AM714" s="105"/>
      <c r="AN714" s="105"/>
      <c r="AO714" s="105"/>
      <c r="AP714" s="105"/>
      <c r="AQ714" s="105"/>
      <c r="AR714" s="105"/>
      <c r="AS714" s="105"/>
      <c r="AT714" s="105"/>
      <c r="AU714" s="105"/>
      <c r="AV714" s="105"/>
      <c r="AW714" s="105"/>
      <c r="AX714" s="106"/>
    </row>
    <row r="715" spans="1:50" ht="27" customHeight="1">
      <c r="A715" s="638" t="s">
        <v>40</v>
      </c>
      <c r="B715" s="779"/>
      <c r="C715" s="780" t="s">
        <v>326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2" t="s">
        <v>745</v>
      </c>
      <c r="AE715" s="603"/>
      <c r="AF715" s="654"/>
      <c r="AG715" s="737" t="s">
        <v>755</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745</v>
      </c>
      <c r="AE716" s="625"/>
      <c r="AF716" s="625"/>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745</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746</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1" t="s">
        <v>58</v>
      </c>
      <c r="B719" s="772"/>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758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3"/>
      <c r="B720" s="77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3"/>
      <c r="B721" s="774"/>
      <c r="C721" s="293" t="s">
        <v>711</v>
      </c>
      <c r="D721" s="294"/>
      <c r="E721" s="294"/>
      <c r="F721" s="295"/>
      <c r="G721" s="284">
        <v>20</v>
      </c>
      <c r="H721" s="285"/>
      <c r="I721" s="77" t="str">
        <f>IF(OR(G721="　", G721=""), "", "-")</f>
        <v>-</v>
      </c>
      <c r="J721" s="288">
        <v>99</v>
      </c>
      <c r="K721" s="288"/>
      <c r="L721" s="77" t="str">
        <f>IF(M721="","","-")</f>
        <v/>
      </c>
      <c r="M721" s="78"/>
      <c r="N721" s="301" t="s">
        <v>777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c r="A722" s="773"/>
      <c r="B722" s="77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c r="A723" s="773"/>
      <c r="B723" s="77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73"/>
      <c r="B724" s="77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75"/>
      <c r="B725" s="77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8.5" customHeight="1">
      <c r="A726" s="638" t="s">
        <v>48</v>
      </c>
      <c r="B726" s="794"/>
      <c r="C726" s="807" t="s">
        <v>53</v>
      </c>
      <c r="D726" s="829"/>
      <c r="E726" s="829"/>
      <c r="F726" s="830"/>
      <c r="G726" s="576" t="s">
        <v>770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8.5" customHeight="1" thickBot="1">
      <c r="A727" s="795"/>
      <c r="B727" s="796"/>
      <c r="C727" s="743" t="s">
        <v>57</v>
      </c>
      <c r="D727" s="744"/>
      <c r="E727" s="744"/>
      <c r="F727" s="745"/>
      <c r="G727" s="574" t="s">
        <v>770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35.25" customHeight="1" thickBot="1">
      <c r="A729" s="632" t="s">
        <v>769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c r="A731" s="671" t="s">
        <v>138</v>
      </c>
      <c r="B731" s="672"/>
      <c r="C731" s="672"/>
      <c r="D731" s="672"/>
      <c r="E731" s="673"/>
      <c r="F731" s="727" t="s">
        <v>776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c r="A733" s="671" t="s">
        <v>138</v>
      </c>
      <c r="B733" s="672"/>
      <c r="C733" s="672"/>
      <c r="D733" s="672"/>
      <c r="E733" s="673"/>
      <c r="F733" s="635" t="s">
        <v>775</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87" t="s">
        <v>673</v>
      </c>
      <c r="B737" s="211"/>
      <c r="C737" s="211"/>
      <c r="D737" s="212"/>
      <c r="E737" s="951" t="s">
        <v>736</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c r="A738" s="361" t="s">
        <v>398</v>
      </c>
      <c r="B738" s="361"/>
      <c r="C738" s="361"/>
      <c r="D738" s="361"/>
      <c r="E738" s="951" t="s">
        <v>737</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c r="A739" s="361" t="s">
        <v>397</v>
      </c>
      <c r="B739" s="361"/>
      <c r="C739" s="361"/>
      <c r="D739" s="361"/>
      <c r="E739" s="951" t="s">
        <v>738</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c r="A740" s="361" t="s">
        <v>396</v>
      </c>
      <c r="B740" s="361"/>
      <c r="C740" s="361"/>
      <c r="D740" s="361"/>
      <c r="E740" s="951" t="s">
        <v>739</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c r="A741" s="361" t="s">
        <v>395</v>
      </c>
      <c r="B741" s="361"/>
      <c r="C741" s="361"/>
      <c r="D741" s="361"/>
      <c r="E741" s="951" t="s">
        <v>740</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c r="A742" s="361" t="s">
        <v>394</v>
      </c>
      <c r="B742" s="361"/>
      <c r="C742" s="361"/>
      <c r="D742" s="361"/>
      <c r="E742" s="951" t="s">
        <v>741</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c r="A743" s="361" t="s">
        <v>393</v>
      </c>
      <c r="B743" s="361"/>
      <c r="C743" s="361"/>
      <c r="D743" s="361"/>
      <c r="E743" s="951" t="s">
        <v>742</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c r="A744" s="361" t="s">
        <v>392</v>
      </c>
      <c r="B744" s="361"/>
      <c r="C744" s="361"/>
      <c r="D744" s="361"/>
      <c r="E744" s="951" t="s">
        <v>743</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c r="A745" s="361" t="s">
        <v>391</v>
      </c>
      <c r="B745" s="361"/>
      <c r="C745" s="361"/>
      <c r="D745" s="361"/>
      <c r="E745" s="988" t="s">
        <v>744</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c r="A746" s="361" t="s">
        <v>546</v>
      </c>
      <c r="B746" s="361"/>
      <c r="C746" s="361"/>
      <c r="D746" s="361"/>
      <c r="E746" s="957" t="s">
        <v>711</v>
      </c>
      <c r="F746" s="955"/>
      <c r="G746" s="955"/>
      <c r="H746" s="100" t="str">
        <f>IF(E746="","","-")</f>
        <v>-</v>
      </c>
      <c r="I746" s="955"/>
      <c r="J746" s="955"/>
      <c r="K746" s="100" t="str">
        <f>IF(I746="","","-")</f>
        <v/>
      </c>
      <c r="L746" s="956">
        <v>68</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c r="A747" s="361" t="s">
        <v>510</v>
      </c>
      <c r="B747" s="361"/>
      <c r="C747" s="361"/>
      <c r="D747" s="361"/>
      <c r="E747" s="957" t="s">
        <v>711</v>
      </c>
      <c r="F747" s="955"/>
      <c r="G747" s="955"/>
      <c r="H747" s="100" t="str">
        <f>IF(E747="","","-")</f>
        <v>-</v>
      </c>
      <c r="I747" s="955"/>
      <c r="J747" s="955"/>
      <c r="K747" s="100" t="str">
        <f>IF(I747="","","-")</f>
        <v/>
      </c>
      <c r="L747" s="956">
        <v>66</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387</v>
      </c>
      <c r="B787" s="627"/>
      <c r="C787" s="627"/>
      <c r="D787" s="627"/>
      <c r="E787" s="627"/>
      <c r="F787" s="628"/>
      <c r="G787" s="593" t="s">
        <v>760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8"/>
    </row>
    <row r="788" spans="1:51" ht="24.75" customHeight="1">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3"/>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c r="A789" s="629"/>
      <c r="B789" s="630"/>
      <c r="C789" s="630"/>
      <c r="D789" s="630"/>
      <c r="E789" s="630"/>
      <c r="F789" s="631"/>
      <c r="G789" s="668" t="s">
        <v>771</v>
      </c>
      <c r="H789" s="669"/>
      <c r="I789" s="669"/>
      <c r="J789" s="669"/>
      <c r="K789" s="670"/>
      <c r="L789" s="662" t="s">
        <v>772</v>
      </c>
      <c r="M789" s="663"/>
      <c r="N789" s="663"/>
      <c r="O789" s="663"/>
      <c r="P789" s="663"/>
      <c r="Q789" s="663"/>
      <c r="R789" s="663"/>
      <c r="S789" s="663"/>
      <c r="T789" s="663"/>
      <c r="U789" s="663"/>
      <c r="V789" s="663"/>
      <c r="W789" s="663"/>
      <c r="X789" s="664"/>
      <c r="Y789" s="382">
        <v>0.6</v>
      </c>
      <c r="Z789" s="383"/>
      <c r="AA789" s="383"/>
      <c r="AB789" s="797"/>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c r="A790" s="629"/>
      <c r="B790" s="630"/>
      <c r="C790" s="630"/>
      <c r="D790" s="630"/>
      <c r="E790" s="630"/>
      <c r="F790" s="631"/>
      <c r="G790" s="604" t="s">
        <v>761</v>
      </c>
      <c r="H790" s="605"/>
      <c r="I790" s="605"/>
      <c r="J790" s="605"/>
      <c r="K790" s="606"/>
      <c r="L790" s="596" t="s">
        <v>762</v>
      </c>
      <c r="M790" s="597"/>
      <c r="N790" s="597"/>
      <c r="O790" s="597"/>
      <c r="P790" s="597"/>
      <c r="Q790" s="597"/>
      <c r="R790" s="597"/>
      <c r="S790" s="597"/>
      <c r="T790" s="597"/>
      <c r="U790" s="597"/>
      <c r="V790" s="597"/>
      <c r="W790" s="597"/>
      <c r="X790" s="598"/>
      <c r="Y790" s="599">
        <v>0.8</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c r="A791" s="629"/>
      <c r="B791" s="630"/>
      <c r="C791" s="630"/>
      <c r="D791" s="630"/>
      <c r="E791" s="630"/>
      <c r="F791" s="631"/>
      <c r="G791" s="604" t="s">
        <v>80</v>
      </c>
      <c r="H791" s="605"/>
      <c r="I791" s="605"/>
      <c r="J791" s="605"/>
      <c r="K791" s="606"/>
      <c r="L791" s="596" t="s">
        <v>773</v>
      </c>
      <c r="M791" s="597"/>
      <c r="N791" s="597"/>
      <c r="O791" s="597"/>
      <c r="P791" s="597"/>
      <c r="Q791" s="597"/>
      <c r="R791" s="597"/>
      <c r="S791" s="597"/>
      <c r="T791" s="597"/>
      <c r="U791" s="597"/>
      <c r="V791" s="597"/>
      <c r="W791" s="597"/>
      <c r="X791" s="598"/>
      <c r="Y791" s="599">
        <v>0.2</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1.5999999999999999</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8"/>
      <c r="AY800">
        <f>COUNTA($G$802,$AC$802)</f>
        <v>0</v>
      </c>
    </row>
    <row r="801" spans="1:51" ht="24.75" hidden="1" customHeight="1">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3"/>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7"/>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8"/>
      <c r="AY813">
        <f>COUNTA($G$815,$AC$815)</f>
        <v>0</v>
      </c>
    </row>
    <row r="814" spans="1:51" ht="24.75" hidden="1" customHeight="1">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3"/>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7"/>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8"/>
      <c r="AY826">
        <f>COUNTA($G$828,$AC$828)</f>
        <v>0</v>
      </c>
    </row>
    <row r="827" spans="1:51" ht="24.75" hidden="1" customHeight="1">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3"/>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7"/>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8" customHeight="1">
      <c r="A845" s="370">
        <v>1</v>
      </c>
      <c r="B845" s="370">
        <v>1</v>
      </c>
      <c r="C845" s="358" t="s">
        <v>763</v>
      </c>
      <c r="D845" s="343"/>
      <c r="E845" s="343"/>
      <c r="F845" s="343"/>
      <c r="G845" s="343"/>
      <c r="H845" s="343"/>
      <c r="I845" s="343"/>
      <c r="J845" s="344">
        <v>2013305002625</v>
      </c>
      <c r="K845" s="345"/>
      <c r="L845" s="345"/>
      <c r="M845" s="345"/>
      <c r="N845" s="345"/>
      <c r="O845" s="345"/>
      <c r="P845" s="901" t="s">
        <v>764</v>
      </c>
      <c r="Q845" s="902"/>
      <c r="R845" s="902"/>
      <c r="S845" s="902"/>
      <c r="T845" s="902"/>
      <c r="U845" s="902"/>
      <c r="V845" s="902"/>
      <c r="W845" s="902"/>
      <c r="X845" s="902"/>
      <c r="Y845" s="347">
        <v>2</v>
      </c>
      <c r="Z845" s="348"/>
      <c r="AA845" s="348"/>
      <c r="AB845" s="349"/>
      <c r="AC845" s="896" t="s">
        <v>765</v>
      </c>
      <c r="AD845" s="897"/>
      <c r="AE845" s="897"/>
      <c r="AF845" s="897"/>
      <c r="AG845" s="897"/>
      <c r="AH845" s="366" t="s">
        <v>407</v>
      </c>
      <c r="AI845" s="367"/>
      <c r="AJ845" s="367"/>
      <c r="AK845" s="367"/>
      <c r="AL845" s="354" t="s">
        <v>407</v>
      </c>
      <c r="AM845" s="355"/>
      <c r="AN845" s="355"/>
      <c r="AO845" s="356"/>
      <c r="AP845" s="357" t="s">
        <v>766</v>
      </c>
      <c r="AQ845" s="357"/>
      <c r="AR845" s="357"/>
      <c r="AS845" s="357"/>
      <c r="AT845" s="357"/>
      <c r="AU845" s="357"/>
      <c r="AV845" s="357"/>
      <c r="AW845" s="357"/>
      <c r="AX845" s="357"/>
    </row>
    <row r="846" spans="1:51" ht="30" hidden="1" customHeight="1">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c r="A1110" s="370">
        <v>1</v>
      </c>
      <c r="B1110" s="370">
        <v>1</v>
      </c>
      <c r="C1110" s="368"/>
      <c r="D1110" s="368"/>
      <c r="E1110" s="150" t="s">
        <v>768</v>
      </c>
      <c r="F1110" s="369"/>
      <c r="G1110" s="369"/>
      <c r="H1110" s="369"/>
      <c r="I1110" s="369"/>
      <c r="J1110" s="344" t="s">
        <v>768</v>
      </c>
      <c r="K1110" s="345"/>
      <c r="L1110" s="345"/>
      <c r="M1110" s="345"/>
      <c r="N1110" s="345"/>
      <c r="O1110" s="345"/>
      <c r="P1110" s="359" t="s">
        <v>768</v>
      </c>
      <c r="Q1110" s="346"/>
      <c r="R1110" s="346"/>
      <c r="S1110" s="346"/>
      <c r="T1110" s="346"/>
      <c r="U1110" s="346"/>
      <c r="V1110" s="346"/>
      <c r="W1110" s="346"/>
      <c r="X1110" s="346"/>
      <c r="Y1110" s="347" t="s">
        <v>768</v>
      </c>
      <c r="Z1110" s="348"/>
      <c r="AA1110" s="348"/>
      <c r="AB1110" s="349"/>
      <c r="AC1110" s="350"/>
      <c r="AD1110" s="351"/>
      <c r="AE1110" s="351"/>
      <c r="AF1110" s="351"/>
      <c r="AG1110" s="351"/>
      <c r="AH1110" s="352" t="s">
        <v>768</v>
      </c>
      <c r="AI1110" s="353"/>
      <c r="AJ1110" s="353"/>
      <c r="AK1110" s="353"/>
      <c r="AL1110" s="354" t="s">
        <v>768</v>
      </c>
      <c r="AM1110" s="355"/>
      <c r="AN1110" s="355"/>
      <c r="AO1110" s="356"/>
      <c r="AP1110" s="357" t="s">
        <v>768</v>
      </c>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2: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791">
    <cfRule type="expression" dxfId="701" priority="1">
      <formula>IF(RIGHT(TEXT(Y791,"0.#"),1)=".",FALSE,TRUE)</formula>
    </cfRule>
    <cfRule type="expression" dxfId="700" priority="2">
      <formula>IF(RIGHT(TEXT(Y791,"0.#"),1)=".",TRUE,FALSE)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745</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一般会計</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1"/>
      <c r="AA2" s="822"/>
      <c r="AB2" s="1021" t="s">
        <v>11</v>
      </c>
      <c r="AC2" s="1022"/>
      <c r="AD2" s="1023"/>
      <c r="AE2" s="1027" t="s">
        <v>391</v>
      </c>
      <c r="AF2" s="1027"/>
      <c r="AG2" s="1027"/>
      <c r="AH2" s="1027"/>
      <c r="AI2" s="1027" t="s">
        <v>413</v>
      </c>
      <c r="AJ2" s="1027"/>
      <c r="AK2" s="1027"/>
      <c r="AL2" s="556"/>
      <c r="AM2" s="1027" t="s">
        <v>510</v>
      </c>
      <c r="AN2" s="1027"/>
      <c r="AO2" s="1027"/>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1"/>
      <c r="AA9" s="822"/>
      <c r="AB9" s="1021" t="s">
        <v>11</v>
      </c>
      <c r="AC9" s="1022"/>
      <c r="AD9" s="1023"/>
      <c r="AE9" s="1027" t="s">
        <v>391</v>
      </c>
      <c r="AF9" s="1027"/>
      <c r="AG9" s="1027"/>
      <c r="AH9" s="1027"/>
      <c r="AI9" s="1027" t="s">
        <v>413</v>
      </c>
      <c r="AJ9" s="1027"/>
      <c r="AK9" s="1027"/>
      <c r="AL9" s="556"/>
      <c r="AM9" s="1027" t="s">
        <v>510</v>
      </c>
      <c r="AN9" s="1027"/>
      <c r="AO9" s="1027"/>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1"/>
      <c r="AA16" s="822"/>
      <c r="AB16" s="1021" t="s">
        <v>11</v>
      </c>
      <c r="AC16" s="1022"/>
      <c r="AD16" s="1023"/>
      <c r="AE16" s="1027" t="s">
        <v>391</v>
      </c>
      <c r="AF16" s="1027"/>
      <c r="AG16" s="1027"/>
      <c r="AH16" s="1027"/>
      <c r="AI16" s="1027" t="s">
        <v>413</v>
      </c>
      <c r="AJ16" s="1027"/>
      <c r="AK16" s="1027"/>
      <c r="AL16" s="556"/>
      <c r="AM16" s="1027" t="s">
        <v>510</v>
      </c>
      <c r="AN16" s="1027"/>
      <c r="AO16" s="1027"/>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1"/>
      <c r="AA23" s="822"/>
      <c r="AB23" s="1021" t="s">
        <v>11</v>
      </c>
      <c r="AC23" s="1022"/>
      <c r="AD23" s="1023"/>
      <c r="AE23" s="1027" t="s">
        <v>391</v>
      </c>
      <c r="AF23" s="1027"/>
      <c r="AG23" s="1027"/>
      <c r="AH23" s="1027"/>
      <c r="AI23" s="1027" t="s">
        <v>413</v>
      </c>
      <c r="AJ23" s="1027"/>
      <c r="AK23" s="1027"/>
      <c r="AL23" s="556"/>
      <c r="AM23" s="1027" t="s">
        <v>510</v>
      </c>
      <c r="AN23" s="1027"/>
      <c r="AO23" s="1027"/>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1"/>
      <c r="AA30" s="822"/>
      <c r="AB30" s="1021" t="s">
        <v>11</v>
      </c>
      <c r="AC30" s="1022"/>
      <c r="AD30" s="1023"/>
      <c r="AE30" s="1027" t="s">
        <v>391</v>
      </c>
      <c r="AF30" s="1027"/>
      <c r="AG30" s="1027"/>
      <c r="AH30" s="1027"/>
      <c r="AI30" s="1027" t="s">
        <v>413</v>
      </c>
      <c r="AJ30" s="1027"/>
      <c r="AK30" s="1027"/>
      <c r="AL30" s="556"/>
      <c r="AM30" s="1027" t="s">
        <v>510</v>
      </c>
      <c r="AN30" s="1027"/>
      <c r="AO30" s="1027"/>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1"/>
      <c r="AA37" s="822"/>
      <c r="AB37" s="1021" t="s">
        <v>11</v>
      </c>
      <c r="AC37" s="1022"/>
      <c r="AD37" s="1023"/>
      <c r="AE37" s="1027" t="s">
        <v>391</v>
      </c>
      <c r="AF37" s="1027"/>
      <c r="AG37" s="1027"/>
      <c r="AH37" s="1027"/>
      <c r="AI37" s="1027" t="s">
        <v>413</v>
      </c>
      <c r="AJ37" s="1027"/>
      <c r="AK37" s="1027"/>
      <c r="AL37" s="556"/>
      <c r="AM37" s="1027" t="s">
        <v>510</v>
      </c>
      <c r="AN37" s="1027"/>
      <c r="AO37" s="1027"/>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1"/>
      <c r="AA44" s="822"/>
      <c r="AB44" s="1021" t="s">
        <v>11</v>
      </c>
      <c r="AC44" s="1022"/>
      <c r="AD44" s="1023"/>
      <c r="AE44" s="1027" t="s">
        <v>391</v>
      </c>
      <c r="AF44" s="1027"/>
      <c r="AG44" s="1027"/>
      <c r="AH44" s="1027"/>
      <c r="AI44" s="1027" t="s">
        <v>413</v>
      </c>
      <c r="AJ44" s="1027"/>
      <c r="AK44" s="1027"/>
      <c r="AL44" s="556"/>
      <c r="AM44" s="1027" t="s">
        <v>510</v>
      </c>
      <c r="AN44" s="1027"/>
      <c r="AO44" s="1027"/>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1"/>
      <c r="AA51" s="822"/>
      <c r="AB51" s="556" t="s">
        <v>11</v>
      </c>
      <c r="AC51" s="1022"/>
      <c r="AD51" s="1023"/>
      <c r="AE51" s="1027" t="s">
        <v>391</v>
      </c>
      <c r="AF51" s="1027"/>
      <c r="AG51" s="1027"/>
      <c r="AH51" s="1027"/>
      <c r="AI51" s="1027" t="s">
        <v>413</v>
      </c>
      <c r="AJ51" s="1027"/>
      <c r="AK51" s="1027"/>
      <c r="AL51" s="556"/>
      <c r="AM51" s="1027" t="s">
        <v>510</v>
      </c>
      <c r="AN51" s="1027"/>
      <c r="AO51" s="1027"/>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1"/>
      <c r="AA58" s="822"/>
      <c r="AB58" s="1021" t="s">
        <v>11</v>
      </c>
      <c r="AC58" s="1022"/>
      <c r="AD58" s="1023"/>
      <c r="AE58" s="1027" t="s">
        <v>391</v>
      </c>
      <c r="AF58" s="1027"/>
      <c r="AG58" s="1027"/>
      <c r="AH58" s="1027"/>
      <c r="AI58" s="1027" t="s">
        <v>413</v>
      </c>
      <c r="AJ58" s="1027"/>
      <c r="AK58" s="1027"/>
      <c r="AL58" s="556"/>
      <c r="AM58" s="1027" t="s">
        <v>510</v>
      </c>
      <c r="AN58" s="1027"/>
      <c r="AO58" s="1027"/>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1"/>
      <c r="AA65" s="822"/>
      <c r="AB65" s="1021" t="s">
        <v>11</v>
      </c>
      <c r="AC65" s="1022"/>
      <c r="AD65" s="1023"/>
      <c r="AE65" s="1027" t="s">
        <v>391</v>
      </c>
      <c r="AF65" s="1027"/>
      <c r="AG65" s="1027"/>
      <c r="AH65" s="1027"/>
      <c r="AI65" s="1027" t="s">
        <v>413</v>
      </c>
      <c r="AJ65" s="1027"/>
      <c r="AK65" s="1027"/>
      <c r="AL65" s="556"/>
      <c r="AM65" s="1027" t="s">
        <v>510</v>
      </c>
      <c r="AN65" s="1027"/>
      <c r="AO65" s="1027"/>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6" t="s">
        <v>28</v>
      </c>
      <c r="B2" s="1047"/>
      <c r="C2" s="1047"/>
      <c r="D2" s="1047"/>
      <c r="E2" s="1047"/>
      <c r="F2" s="1048"/>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c r="A3" s="1040"/>
      <c r="B3" s="1041"/>
      <c r="C3" s="1041"/>
      <c r="D3" s="1041"/>
      <c r="E3" s="1041"/>
      <c r="F3" s="1042"/>
      <c r="G3" s="807" t="s">
        <v>17</v>
      </c>
      <c r="H3" s="666"/>
      <c r="I3" s="666"/>
      <c r="J3" s="666"/>
      <c r="K3" s="666"/>
      <c r="L3" s="665" t="s">
        <v>18</v>
      </c>
      <c r="M3" s="666"/>
      <c r="N3" s="666"/>
      <c r="O3" s="666"/>
      <c r="P3" s="666"/>
      <c r="Q3" s="666"/>
      <c r="R3" s="666"/>
      <c r="S3" s="666"/>
      <c r="T3" s="666"/>
      <c r="U3" s="666"/>
      <c r="V3" s="666"/>
      <c r="W3" s="666"/>
      <c r="X3" s="667"/>
      <c r="Y3" s="651" t="s">
        <v>19</v>
      </c>
      <c r="Z3" s="652"/>
      <c r="AA3" s="652"/>
      <c r="AB3" s="793"/>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40"/>
      <c r="B4" s="1041"/>
      <c r="C4" s="1041"/>
      <c r="D4" s="1041"/>
      <c r="E4" s="1041"/>
      <c r="F4" s="1042"/>
      <c r="G4" s="668"/>
      <c r="H4" s="669"/>
      <c r="I4" s="669"/>
      <c r="J4" s="669"/>
      <c r="K4" s="670"/>
      <c r="L4" s="662"/>
      <c r="M4" s="663"/>
      <c r="N4" s="663"/>
      <c r="O4" s="663"/>
      <c r="P4" s="663"/>
      <c r="Q4" s="663"/>
      <c r="R4" s="663"/>
      <c r="S4" s="663"/>
      <c r="T4" s="663"/>
      <c r="U4" s="663"/>
      <c r="V4" s="663"/>
      <c r="W4" s="663"/>
      <c r="X4" s="664"/>
      <c r="Y4" s="382"/>
      <c r="Z4" s="383"/>
      <c r="AA4" s="383"/>
      <c r="AB4" s="797"/>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40"/>
      <c r="B14" s="1041"/>
      <c r="C14" s="1041"/>
      <c r="D14" s="1041"/>
      <c r="E14" s="1041"/>
      <c r="F14" s="1042"/>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c r="A15" s="1040"/>
      <c r="B15" s="1041"/>
      <c r="C15" s="1041"/>
      <c r="D15" s="1041"/>
      <c r="E15" s="1041"/>
      <c r="F15" s="104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8"/>
      <c r="AY15">
        <f>COUNTA($G$17,$AC$17)</f>
        <v>0</v>
      </c>
    </row>
    <row r="16" spans="1:51" ht="25.5" customHeight="1">
      <c r="A16" s="1040"/>
      <c r="B16" s="1041"/>
      <c r="C16" s="1041"/>
      <c r="D16" s="1041"/>
      <c r="E16" s="1041"/>
      <c r="F16" s="1042"/>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3"/>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40"/>
      <c r="B17" s="1041"/>
      <c r="C17" s="1041"/>
      <c r="D17" s="1041"/>
      <c r="E17" s="1041"/>
      <c r="F17" s="1042"/>
      <c r="G17" s="668"/>
      <c r="H17" s="669"/>
      <c r="I17" s="669"/>
      <c r="J17" s="669"/>
      <c r="K17" s="670"/>
      <c r="L17" s="662"/>
      <c r="M17" s="663"/>
      <c r="N17" s="663"/>
      <c r="O17" s="663"/>
      <c r="P17" s="663"/>
      <c r="Q17" s="663"/>
      <c r="R17" s="663"/>
      <c r="S17" s="663"/>
      <c r="T17" s="663"/>
      <c r="U17" s="663"/>
      <c r="V17" s="663"/>
      <c r="W17" s="663"/>
      <c r="X17" s="664"/>
      <c r="Y17" s="382"/>
      <c r="Z17" s="383"/>
      <c r="AA17" s="383"/>
      <c r="AB17" s="797"/>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40"/>
      <c r="B27" s="1041"/>
      <c r="C27" s="1041"/>
      <c r="D27" s="1041"/>
      <c r="E27" s="1041"/>
      <c r="F27" s="1042"/>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c r="A28" s="1040"/>
      <c r="B28" s="1041"/>
      <c r="C28" s="1041"/>
      <c r="D28" s="1041"/>
      <c r="E28" s="1041"/>
      <c r="F28" s="104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8"/>
      <c r="AY28">
        <f>COUNTA($G$30,$AC$30)</f>
        <v>0</v>
      </c>
    </row>
    <row r="29" spans="1:51" ht="24.75" customHeight="1">
      <c r="A29" s="1040"/>
      <c r="B29" s="1041"/>
      <c r="C29" s="1041"/>
      <c r="D29" s="1041"/>
      <c r="E29" s="1041"/>
      <c r="F29" s="1042"/>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3"/>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40"/>
      <c r="B30" s="1041"/>
      <c r="C30" s="1041"/>
      <c r="D30" s="1041"/>
      <c r="E30" s="1041"/>
      <c r="F30" s="1042"/>
      <c r="G30" s="668"/>
      <c r="H30" s="669"/>
      <c r="I30" s="669"/>
      <c r="J30" s="669"/>
      <c r="K30" s="670"/>
      <c r="L30" s="662"/>
      <c r="M30" s="663"/>
      <c r="N30" s="663"/>
      <c r="O30" s="663"/>
      <c r="P30" s="663"/>
      <c r="Q30" s="663"/>
      <c r="R30" s="663"/>
      <c r="S30" s="663"/>
      <c r="T30" s="663"/>
      <c r="U30" s="663"/>
      <c r="V30" s="663"/>
      <c r="W30" s="663"/>
      <c r="X30" s="664"/>
      <c r="Y30" s="382"/>
      <c r="Z30" s="383"/>
      <c r="AA30" s="383"/>
      <c r="AB30" s="797"/>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40"/>
      <c r="B40" s="1041"/>
      <c r="C40" s="1041"/>
      <c r="D40" s="1041"/>
      <c r="E40" s="1041"/>
      <c r="F40" s="1042"/>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c r="A41" s="1040"/>
      <c r="B41" s="1041"/>
      <c r="C41" s="1041"/>
      <c r="D41" s="1041"/>
      <c r="E41" s="1041"/>
      <c r="F41" s="104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8"/>
      <c r="AY41">
        <f>COUNTA($G$43,$AC$43)</f>
        <v>0</v>
      </c>
    </row>
    <row r="42" spans="1:51" ht="24.75" customHeight="1">
      <c r="A42" s="1040"/>
      <c r="B42" s="1041"/>
      <c r="C42" s="1041"/>
      <c r="D42" s="1041"/>
      <c r="E42" s="1041"/>
      <c r="F42" s="1042"/>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3"/>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40"/>
      <c r="B43" s="1041"/>
      <c r="C43" s="1041"/>
      <c r="D43" s="1041"/>
      <c r="E43" s="1041"/>
      <c r="F43" s="1042"/>
      <c r="G43" s="668"/>
      <c r="H43" s="669"/>
      <c r="I43" s="669"/>
      <c r="J43" s="669"/>
      <c r="K43" s="670"/>
      <c r="L43" s="662"/>
      <c r="M43" s="663"/>
      <c r="N43" s="663"/>
      <c r="O43" s="663"/>
      <c r="P43" s="663"/>
      <c r="Q43" s="663"/>
      <c r="R43" s="663"/>
      <c r="S43" s="663"/>
      <c r="T43" s="663"/>
      <c r="U43" s="663"/>
      <c r="V43" s="663"/>
      <c r="W43" s="663"/>
      <c r="X43" s="664"/>
      <c r="Y43" s="382"/>
      <c r="Z43" s="383"/>
      <c r="AA43" s="383"/>
      <c r="AB43" s="797"/>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row r="55" spans="1:51" ht="30" customHeight="1">
      <c r="A55" s="1046" t="s">
        <v>28</v>
      </c>
      <c r="B55" s="1047"/>
      <c r="C55" s="1047"/>
      <c r="D55" s="1047"/>
      <c r="E55" s="1047"/>
      <c r="F55" s="104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8"/>
      <c r="AY55">
        <f>COUNTA($G$57,$AC$57)</f>
        <v>0</v>
      </c>
    </row>
    <row r="56" spans="1:51" ht="24.75" customHeight="1">
      <c r="A56" s="1040"/>
      <c r="B56" s="1041"/>
      <c r="C56" s="1041"/>
      <c r="D56" s="1041"/>
      <c r="E56" s="1041"/>
      <c r="F56" s="1042"/>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3"/>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40"/>
      <c r="B57" s="1041"/>
      <c r="C57" s="1041"/>
      <c r="D57" s="1041"/>
      <c r="E57" s="1041"/>
      <c r="F57" s="1042"/>
      <c r="G57" s="668"/>
      <c r="H57" s="669"/>
      <c r="I57" s="669"/>
      <c r="J57" s="669"/>
      <c r="K57" s="670"/>
      <c r="L57" s="662"/>
      <c r="M57" s="663"/>
      <c r="N57" s="663"/>
      <c r="O57" s="663"/>
      <c r="P57" s="663"/>
      <c r="Q57" s="663"/>
      <c r="R57" s="663"/>
      <c r="S57" s="663"/>
      <c r="T57" s="663"/>
      <c r="U57" s="663"/>
      <c r="V57" s="663"/>
      <c r="W57" s="663"/>
      <c r="X57" s="664"/>
      <c r="Y57" s="382"/>
      <c r="Z57" s="383"/>
      <c r="AA57" s="383"/>
      <c r="AB57" s="797"/>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40"/>
      <c r="B67" s="1041"/>
      <c r="C67" s="1041"/>
      <c r="D67" s="1041"/>
      <c r="E67" s="1041"/>
      <c r="F67" s="1042"/>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c r="A68" s="1040"/>
      <c r="B68" s="1041"/>
      <c r="C68" s="1041"/>
      <c r="D68" s="1041"/>
      <c r="E68" s="1041"/>
      <c r="F68" s="104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8"/>
      <c r="AY68">
        <f>COUNTA($G$70,$AC$70)</f>
        <v>0</v>
      </c>
    </row>
    <row r="69" spans="1:51" ht="25.5" customHeight="1">
      <c r="A69" s="1040"/>
      <c r="B69" s="1041"/>
      <c r="C69" s="1041"/>
      <c r="D69" s="1041"/>
      <c r="E69" s="1041"/>
      <c r="F69" s="1042"/>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3"/>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40"/>
      <c r="B70" s="1041"/>
      <c r="C70" s="1041"/>
      <c r="D70" s="1041"/>
      <c r="E70" s="1041"/>
      <c r="F70" s="1042"/>
      <c r="G70" s="668"/>
      <c r="H70" s="669"/>
      <c r="I70" s="669"/>
      <c r="J70" s="669"/>
      <c r="K70" s="670"/>
      <c r="L70" s="662"/>
      <c r="M70" s="663"/>
      <c r="N70" s="663"/>
      <c r="O70" s="663"/>
      <c r="P70" s="663"/>
      <c r="Q70" s="663"/>
      <c r="R70" s="663"/>
      <c r="S70" s="663"/>
      <c r="T70" s="663"/>
      <c r="U70" s="663"/>
      <c r="V70" s="663"/>
      <c r="W70" s="663"/>
      <c r="X70" s="664"/>
      <c r="Y70" s="382"/>
      <c r="Z70" s="383"/>
      <c r="AA70" s="383"/>
      <c r="AB70" s="797"/>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40"/>
      <c r="B80" s="1041"/>
      <c r="C80" s="1041"/>
      <c r="D80" s="1041"/>
      <c r="E80" s="1041"/>
      <c r="F80" s="1042"/>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c r="A81" s="1040"/>
      <c r="B81" s="1041"/>
      <c r="C81" s="1041"/>
      <c r="D81" s="1041"/>
      <c r="E81" s="1041"/>
      <c r="F81" s="104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8"/>
      <c r="AY81">
        <f>COUNTA($G$83,$AC$83)</f>
        <v>0</v>
      </c>
    </row>
    <row r="82" spans="1:51" ht="24.75" customHeight="1">
      <c r="A82" s="1040"/>
      <c r="B82" s="1041"/>
      <c r="C82" s="1041"/>
      <c r="D82" s="1041"/>
      <c r="E82" s="1041"/>
      <c r="F82" s="1042"/>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3"/>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40"/>
      <c r="B83" s="1041"/>
      <c r="C83" s="1041"/>
      <c r="D83" s="1041"/>
      <c r="E83" s="1041"/>
      <c r="F83" s="1042"/>
      <c r="G83" s="668"/>
      <c r="H83" s="669"/>
      <c r="I83" s="669"/>
      <c r="J83" s="669"/>
      <c r="K83" s="670"/>
      <c r="L83" s="662"/>
      <c r="M83" s="663"/>
      <c r="N83" s="663"/>
      <c r="O83" s="663"/>
      <c r="P83" s="663"/>
      <c r="Q83" s="663"/>
      <c r="R83" s="663"/>
      <c r="S83" s="663"/>
      <c r="T83" s="663"/>
      <c r="U83" s="663"/>
      <c r="V83" s="663"/>
      <c r="W83" s="663"/>
      <c r="X83" s="664"/>
      <c r="Y83" s="382"/>
      <c r="Z83" s="383"/>
      <c r="AA83" s="383"/>
      <c r="AB83" s="797"/>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40"/>
      <c r="B93" s="1041"/>
      <c r="C93" s="1041"/>
      <c r="D93" s="1041"/>
      <c r="E93" s="1041"/>
      <c r="F93" s="1042"/>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c r="A94" s="1040"/>
      <c r="B94" s="1041"/>
      <c r="C94" s="1041"/>
      <c r="D94" s="1041"/>
      <c r="E94" s="1041"/>
      <c r="F94" s="104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8"/>
      <c r="AY94">
        <f>COUNTA($G$96,$AC$96)</f>
        <v>0</v>
      </c>
    </row>
    <row r="95" spans="1:51" ht="24.75" customHeight="1">
      <c r="A95" s="1040"/>
      <c r="B95" s="1041"/>
      <c r="C95" s="1041"/>
      <c r="D95" s="1041"/>
      <c r="E95" s="1041"/>
      <c r="F95" s="1042"/>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3"/>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40"/>
      <c r="B96" s="1041"/>
      <c r="C96" s="1041"/>
      <c r="D96" s="1041"/>
      <c r="E96" s="1041"/>
      <c r="F96" s="1042"/>
      <c r="G96" s="668"/>
      <c r="H96" s="669"/>
      <c r="I96" s="669"/>
      <c r="J96" s="669"/>
      <c r="K96" s="670"/>
      <c r="L96" s="662"/>
      <c r="M96" s="663"/>
      <c r="N96" s="663"/>
      <c r="O96" s="663"/>
      <c r="P96" s="663"/>
      <c r="Q96" s="663"/>
      <c r="R96" s="663"/>
      <c r="S96" s="663"/>
      <c r="T96" s="663"/>
      <c r="U96" s="663"/>
      <c r="V96" s="663"/>
      <c r="W96" s="663"/>
      <c r="X96" s="664"/>
      <c r="Y96" s="382"/>
      <c r="Z96" s="383"/>
      <c r="AA96" s="383"/>
      <c r="AB96" s="797"/>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row r="108" spans="1:51" ht="30" customHeight="1">
      <c r="A108" s="1046" t="s">
        <v>28</v>
      </c>
      <c r="B108" s="1047"/>
      <c r="C108" s="1047"/>
      <c r="D108" s="1047"/>
      <c r="E108" s="1047"/>
      <c r="F108" s="104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8"/>
      <c r="AY108">
        <f>COUNTA($G$110,$AC$110)</f>
        <v>0</v>
      </c>
    </row>
    <row r="109" spans="1:51" ht="24.75" customHeight="1">
      <c r="A109" s="1040"/>
      <c r="B109" s="1041"/>
      <c r="C109" s="1041"/>
      <c r="D109" s="1041"/>
      <c r="E109" s="1041"/>
      <c r="F109" s="1042"/>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3"/>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40"/>
      <c r="B110" s="1041"/>
      <c r="C110" s="1041"/>
      <c r="D110" s="1041"/>
      <c r="E110" s="1041"/>
      <c r="F110" s="104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7"/>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40"/>
      <c r="B120" s="1041"/>
      <c r="C120" s="1041"/>
      <c r="D120" s="1041"/>
      <c r="E120" s="1041"/>
      <c r="F120" s="1042"/>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c r="A121" s="1040"/>
      <c r="B121" s="1041"/>
      <c r="C121" s="1041"/>
      <c r="D121" s="1041"/>
      <c r="E121" s="1041"/>
      <c r="F121" s="104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8"/>
      <c r="AY121">
        <f>COUNTA($G$123,$AC$123)</f>
        <v>0</v>
      </c>
    </row>
    <row r="122" spans="1:51" ht="25.5" customHeight="1">
      <c r="A122" s="1040"/>
      <c r="B122" s="1041"/>
      <c r="C122" s="1041"/>
      <c r="D122" s="1041"/>
      <c r="E122" s="1041"/>
      <c r="F122" s="1042"/>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3"/>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40"/>
      <c r="B123" s="1041"/>
      <c r="C123" s="1041"/>
      <c r="D123" s="1041"/>
      <c r="E123" s="1041"/>
      <c r="F123" s="104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7"/>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40"/>
      <c r="B133" s="1041"/>
      <c r="C133" s="1041"/>
      <c r="D133" s="1041"/>
      <c r="E133" s="1041"/>
      <c r="F133" s="1042"/>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c r="A134" s="1040"/>
      <c r="B134" s="1041"/>
      <c r="C134" s="1041"/>
      <c r="D134" s="1041"/>
      <c r="E134" s="1041"/>
      <c r="F134" s="104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8"/>
      <c r="AY134">
        <f>COUNTA($G$136,$AC$136)</f>
        <v>0</v>
      </c>
    </row>
    <row r="135" spans="1:51" ht="24.75" customHeight="1">
      <c r="A135" s="1040"/>
      <c r="B135" s="1041"/>
      <c r="C135" s="1041"/>
      <c r="D135" s="1041"/>
      <c r="E135" s="1041"/>
      <c r="F135" s="1042"/>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3"/>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40"/>
      <c r="B136" s="1041"/>
      <c r="C136" s="1041"/>
      <c r="D136" s="1041"/>
      <c r="E136" s="1041"/>
      <c r="F136" s="104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7"/>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40"/>
      <c r="B146" s="1041"/>
      <c r="C146" s="1041"/>
      <c r="D146" s="1041"/>
      <c r="E146" s="1041"/>
      <c r="F146" s="1042"/>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c r="A147" s="1040"/>
      <c r="B147" s="1041"/>
      <c r="C147" s="1041"/>
      <c r="D147" s="1041"/>
      <c r="E147" s="1041"/>
      <c r="F147" s="104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8"/>
      <c r="AY147">
        <f>COUNTA($G$149,$AC$149)</f>
        <v>0</v>
      </c>
    </row>
    <row r="148" spans="1:51" ht="24.75" customHeight="1">
      <c r="A148" s="1040"/>
      <c r="B148" s="1041"/>
      <c r="C148" s="1041"/>
      <c r="D148" s="1041"/>
      <c r="E148" s="1041"/>
      <c r="F148" s="1042"/>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3"/>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40"/>
      <c r="B149" s="1041"/>
      <c r="C149" s="1041"/>
      <c r="D149" s="1041"/>
      <c r="E149" s="1041"/>
      <c r="F149" s="104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7"/>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row r="161" spans="1:51" ht="30" customHeight="1">
      <c r="A161" s="1046" t="s">
        <v>28</v>
      </c>
      <c r="B161" s="1047"/>
      <c r="C161" s="1047"/>
      <c r="D161" s="1047"/>
      <c r="E161" s="1047"/>
      <c r="F161" s="104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8"/>
      <c r="AY161">
        <f>COUNTA($G$163,$AC$163)</f>
        <v>0</v>
      </c>
    </row>
    <row r="162" spans="1:51" ht="24.75" customHeight="1">
      <c r="A162" s="1040"/>
      <c r="B162" s="1041"/>
      <c r="C162" s="1041"/>
      <c r="D162" s="1041"/>
      <c r="E162" s="1041"/>
      <c r="F162" s="1042"/>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3"/>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40"/>
      <c r="B163" s="1041"/>
      <c r="C163" s="1041"/>
      <c r="D163" s="1041"/>
      <c r="E163" s="1041"/>
      <c r="F163" s="104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7"/>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40"/>
      <c r="B173" s="1041"/>
      <c r="C173" s="1041"/>
      <c r="D173" s="1041"/>
      <c r="E173" s="1041"/>
      <c r="F173" s="1042"/>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c r="A174" s="1040"/>
      <c r="B174" s="1041"/>
      <c r="C174" s="1041"/>
      <c r="D174" s="1041"/>
      <c r="E174" s="1041"/>
      <c r="F174" s="104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8"/>
      <c r="AY174">
        <f>COUNTA($G$176,$AC$176)</f>
        <v>0</v>
      </c>
    </row>
    <row r="175" spans="1:51" ht="25.5" customHeight="1">
      <c r="A175" s="1040"/>
      <c r="B175" s="1041"/>
      <c r="C175" s="1041"/>
      <c r="D175" s="1041"/>
      <c r="E175" s="1041"/>
      <c r="F175" s="1042"/>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3"/>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40"/>
      <c r="B176" s="1041"/>
      <c r="C176" s="1041"/>
      <c r="D176" s="1041"/>
      <c r="E176" s="1041"/>
      <c r="F176" s="104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7"/>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40"/>
      <c r="B186" s="1041"/>
      <c r="C186" s="1041"/>
      <c r="D186" s="1041"/>
      <c r="E186" s="1041"/>
      <c r="F186" s="1042"/>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c r="A187" s="1040"/>
      <c r="B187" s="1041"/>
      <c r="C187" s="1041"/>
      <c r="D187" s="1041"/>
      <c r="E187" s="1041"/>
      <c r="F187" s="104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8"/>
      <c r="AY187">
        <f>COUNTA($G$189,$AC$189)</f>
        <v>0</v>
      </c>
    </row>
    <row r="188" spans="1:51" ht="24.75" customHeight="1">
      <c r="A188" s="1040"/>
      <c r="B188" s="1041"/>
      <c r="C188" s="1041"/>
      <c r="D188" s="1041"/>
      <c r="E188" s="1041"/>
      <c r="F188" s="1042"/>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3"/>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40"/>
      <c r="B189" s="1041"/>
      <c r="C189" s="1041"/>
      <c r="D189" s="1041"/>
      <c r="E189" s="1041"/>
      <c r="F189" s="104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7"/>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40"/>
      <c r="B199" s="1041"/>
      <c r="C199" s="1041"/>
      <c r="D199" s="1041"/>
      <c r="E199" s="1041"/>
      <c r="F199" s="1042"/>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c r="A200" s="1040"/>
      <c r="B200" s="1041"/>
      <c r="C200" s="1041"/>
      <c r="D200" s="1041"/>
      <c r="E200" s="1041"/>
      <c r="F200" s="104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8"/>
      <c r="AY200">
        <f>COUNTA($G$202,$AC$202)</f>
        <v>0</v>
      </c>
    </row>
    <row r="201" spans="1:51" ht="24.75" customHeight="1">
      <c r="A201" s="1040"/>
      <c r="B201" s="1041"/>
      <c r="C201" s="1041"/>
      <c r="D201" s="1041"/>
      <c r="E201" s="1041"/>
      <c r="F201" s="1042"/>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3"/>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40"/>
      <c r="B202" s="1041"/>
      <c r="C202" s="1041"/>
      <c r="D202" s="1041"/>
      <c r="E202" s="1041"/>
      <c r="F202" s="104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7"/>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row r="214" spans="1:51" ht="30" customHeight="1">
      <c r="A214" s="1037" t="s">
        <v>28</v>
      </c>
      <c r="B214" s="1038"/>
      <c r="C214" s="1038"/>
      <c r="D214" s="1038"/>
      <c r="E214" s="1038"/>
      <c r="F214" s="103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8"/>
      <c r="AY214">
        <f>COUNTA($G$216,$AC$216)</f>
        <v>0</v>
      </c>
    </row>
    <row r="215" spans="1:51" ht="24.75" customHeight="1">
      <c r="A215" s="1040"/>
      <c r="B215" s="1041"/>
      <c r="C215" s="1041"/>
      <c r="D215" s="1041"/>
      <c r="E215" s="1041"/>
      <c r="F215" s="1042"/>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3"/>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40"/>
      <c r="B216" s="1041"/>
      <c r="C216" s="1041"/>
      <c r="D216" s="1041"/>
      <c r="E216" s="1041"/>
      <c r="F216" s="104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7"/>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40"/>
      <c r="B226" s="1041"/>
      <c r="C226" s="1041"/>
      <c r="D226" s="1041"/>
      <c r="E226" s="1041"/>
      <c r="F226" s="1042"/>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c r="A227" s="1040"/>
      <c r="B227" s="1041"/>
      <c r="C227" s="1041"/>
      <c r="D227" s="1041"/>
      <c r="E227" s="1041"/>
      <c r="F227" s="104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8"/>
      <c r="AY227">
        <f>COUNTA($G$229,$AC$229)</f>
        <v>0</v>
      </c>
    </row>
    <row r="228" spans="1:51" ht="25.5" customHeight="1">
      <c r="A228" s="1040"/>
      <c r="B228" s="1041"/>
      <c r="C228" s="1041"/>
      <c r="D228" s="1041"/>
      <c r="E228" s="1041"/>
      <c r="F228" s="1042"/>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3"/>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40"/>
      <c r="B229" s="1041"/>
      <c r="C229" s="1041"/>
      <c r="D229" s="1041"/>
      <c r="E229" s="1041"/>
      <c r="F229" s="104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7"/>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40"/>
      <c r="B239" s="1041"/>
      <c r="C239" s="1041"/>
      <c r="D239" s="1041"/>
      <c r="E239" s="1041"/>
      <c r="F239" s="1042"/>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c r="A240" s="1040"/>
      <c r="B240" s="1041"/>
      <c r="C240" s="1041"/>
      <c r="D240" s="1041"/>
      <c r="E240" s="1041"/>
      <c r="F240" s="104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8"/>
      <c r="AY240">
        <f>COUNTA($G$242,$AC$242)</f>
        <v>0</v>
      </c>
    </row>
    <row r="241" spans="1:51" ht="24.75" customHeight="1">
      <c r="A241" s="1040"/>
      <c r="B241" s="1041"/>
      <c r="C241" s="1041"/>
      <c r="D241" s="1041"/>
      <c r="E241" s="1041"/>
      <c r="F241" s="1042"/>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3"/>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40"/>
      <c r="B242" s="1041"/>
      <c r="C242" s="1041"/>
      <c r="D242" s="1041"/>
      <c r="E242" s="1041"/>
      <c r="F242" s="104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7"/>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40"/>
      <c r="B252" s="1041"/>
      <c r="C252" s="1041"/>
      <c r="D252" s="1041"/>
      <c r="E252" s="1041"/>
      <c r="F252" s="1042"/>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c r="A253" s="1040"/>
      <c r="B253" s="1041"/>
      <c r="C253" s="1041"/>
      <c r="D253" s="1041"/>
      <c r="E253" s="1041"/>
      <c r="F253" s="104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8"/>
      <c r="AY253">
        <f>COUNTA($G$255,$AC$255)</f>
        <v>0</v>
      </c>
    </row>
    <row r="254" spans="1:51" ht="24.75" customHeight="1">
      <c r="A254" s="1040"/>
      <c r="B254" s="1041"/>
      <c r="C254" s="1041"/>
      <c r="D254" s="1041"/>
      <c r="E254" s="1041"/>
      <c r="F254" s="1042"/>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3"/>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40"/>
      <c r="B255" s="1041"/>
      <c r="C255" s="1041"/>
      <c r="D255" s="1041"/>
      <c r="E255" s="1041"/>
      <c r="F255" s="104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7"/>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金原 和毅(kimpara-kazuki)</dc:creator>
  <cp:lastModifiedBy>山内 優也(yamauchi-yuuya)</cp:lastModifiedBy>
  <cp:lastPrinted>2021-06-22T12:48:55Z</cp:lastPrinted>
  <dcterms:created xsi:type="dcterms:W3CDTF">2012-03-13T00:50:25Z</dcterms:created>
  <dcterms:modified xsi:type="dcterms:W3CDTF">2021-09-03T23:37:41Z</dcterms:modified>
</cp:coreProperties>
</file>