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既存：登録済み）\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616"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<sst xmlns="http://schemas.openxmlformats.org/spreadsheetml/2006/main" count="3012" uniqueCount="780">
  <si>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</si>
  <si>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</si>
  <si>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</si>
  <si>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</si>
  <si>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</si>
  <si>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</si>
  <si>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</si>
  <si>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</si>
  <si>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</si>
  <si>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</si>
  <si>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</si>
  <si>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</si>
  <si>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</si>
  <si>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</si>
  <si>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</si>
  <si>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</si>
  <si>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</si>
  <si>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</si>
  <si>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</si>
  <si>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</si>
  <si>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</si>
  <si>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</si>
  <si>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</si>
  <si>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</si>
  <si>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</si>
  <si>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</si>
  <si>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</si>
  <si>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</si>
  <si>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</si>
  <si>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</si>
  <si>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</si>
  <si>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</si>
  <si>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</si>
  <si>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</si>
  <si>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</si>
  <si>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</si>
  <si>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</si>
  <si>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</si>
  <si>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</si>
  <si>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</si>
  <si>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</si>
  <si>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</si>
  <si>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</si>
  <si>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</si>
  <si>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</si>
  <si>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</si>
  <si>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</si>
  <si>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</si>
  <si>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</si>
  <si>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</si>
  <si>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</si>
  <si>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</si>
  <si>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</si>
  <si>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</si>
  <si>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</si>
  <si>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</si>
  <si>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</si>
  <si>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</si>
  <si>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</si>
  <si>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</si>
  <si>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</si>
  <si>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</si>
  <si>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</si>
  <si>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</si>
  <si>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</si>
  <si>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</si>
  <si>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</si>
  <si>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</si>
  <si>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</si>
  <si>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</si>
  <si>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</si>
  <si>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</si>
  <si>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</si>
  <si>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</si>
  <si>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</si>
  <si>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</si>
  <si>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</si>
  <si>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</si>
  <si>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</si>
  <si>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</si>
  <si>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</si>
  <si>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</si>
  <si>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</si>
  <si>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</si>
  <si>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</si>
  <si>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</si>
  <si>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</si>
  <si>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</si>
  <si>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</si>
  <si>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</si>
  <si>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</si>
  <si>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</si>
  <si>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</si>
  <si>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</si>
  <si>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</si>
  <si>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</si>
  <si>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</si>
  <si>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</si>
  <si>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</si>
  <si>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</si>
  <si>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</si>
  <si>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</si>
  <si>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</si>
  <si>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</si>
  <si>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</si>
  <si>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</si>
  <si>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</si>
  <si>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</si>
  <si>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</si>
  <si>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</si>
  <si>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</si>
  <si>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</si>
  <si>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</si>
  <si>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</si>
  <si>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</si>
  <si>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</si>
  <si>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</si>
  <si>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</si>
  <si>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</si>
  <si>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</si>
  <si>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</si>
  <si>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</si>
  <si>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</si>
  <si>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</si>
  <si>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</si>
  <si>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</si>
  <si>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</si>
  <si>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</si>
  <si>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</si>
  <si>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</si>
  <si>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</si>
  <si>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</si>
  <si>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</si>
  <si>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</si>
  <si>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</si>
  <si>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</si>
  <si>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</si>
  <si>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</si>
  <si>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</si>
  <si>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</si>
  <si>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</si>
  <si>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</si>
  <si>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</si>
  <si>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</si>
  <si>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</si>
  <si>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</si>
  <si>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</si>
  <si>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</si>
  <si>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</si>
  <si>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</si>
  <si>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</si>
  <si>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</si>
  <si>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</si>
  <si>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</si>
  <si>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</si>
  <si>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</si>
  <si>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</si>
  <si>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</si>
  <si>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</si>
  <si>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</si>
  <si>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</si>
  <si>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</si>
  <si>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</si>
  <si>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</si>
  <si>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</si>
  <si>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</si>
  <si>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</si>
  <si>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</si>
  <si>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</si>
  <si>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</si>
  <si>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</si>
  <si>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</si>
  <si>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</si>
  <si>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</si>
  <si>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</si>
  <si>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</si>
  <si>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</si>
  <si>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</si>
  <si>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</si>
  <si>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</si>
  <si>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</si>
  <si>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</si>
  <si>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</si>
  <si>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</si>
  <si>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</si>
  <si>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</si>
  <si>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</si>
  <si>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</si>
  <si>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</si>
  <si>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</si>
  <si>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</si>
  <si>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</si>
  <si>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</si>
  <si>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</si>
  <si>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</si>
  <si>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</si>
  <si>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</si>
  <si>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</si>
  <si>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</si>
  <si>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</si>
  <si>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</si>
  <si>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</si>
  <si>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</si>
  <si>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</si>
  <si>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</si>
  <si>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</si>
  <si>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</si>
  <si>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</si>
  <si>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</si>
  <si>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</si>
  <si>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</si>
  <si>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</si>
  <si>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</si>
  <si>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</si>
  <si>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</si>
  <si>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</si>
  <si>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</si>
  <si>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</si>
  <si>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</si>
  <si>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</si>
  <si>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</si>
  <si>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</si>
  <si>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</si>
  <si>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</si>
  <si>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</si>
  <si>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</si>
  <si>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</si>
  <si>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</si>
  <si>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</si>
  <si>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</si>
  <si>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</si>
  <si>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</si>
  <si>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</si>
  <si>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</si>
  <si>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</si>
  <si>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</si>
  <si>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</si>
  <si>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</si>
  <si>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</si>
  <si>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</si>
  <si>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</si>
  <si>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</si>
  <si>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</si>
  <si>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</si>
  <si>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</si>
  <si>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</si>
  <si>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</si>
  <si>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</si>
  <si>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</si>
  <si>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</si>
  <si>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</si>
  <si>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</si>
  <si>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</si>
  <si>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</si>
  <si>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</si>
  <si>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</si>
  <si>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</si>
  <si>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</si>
  <si>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</si>
  <si>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</si>
  <si>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</si>
  <si>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</si>
  <si>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</si>
  <si>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</si>
  <si>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</si>
  <si>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</si>
  <si>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</si>
  <si>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</si>
  <si>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</si>
  <si>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</si>
  <si>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</si>
  <si>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</si>
  <si>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</si>
  <si>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</si>
  <si>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</si>
  <si>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</si>
  <si>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</si>
  <si>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</si>
  <si>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</si>
  <si>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</si>
  <si>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</si>
  <si>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</si>
  <si>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</si>
  <si>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</si>
  <si>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</si>
  <si>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</si>
  <si>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</si>
  <si>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</si>
  <si>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</si>
  <si>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</si>
  <si>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</si>
  <si>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</si>
  <si>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</si>
  <si>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</si>
  <si>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</si>
  <si>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</si>
  <si>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</si>
  <si>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</si>
  <si>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</si>
  <si>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</si>
  <si>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</si>
  <si>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</si>
  <si>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</si>
  <si>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</si>
  <si>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</si>
  <si>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</si>
  <si>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</si>
  <si>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</si>
  <si>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</si>
  <si>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</si>
  <si>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</si>
  <si>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</si>
  <si>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</si>
  <si>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</si>
  <si>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</si>
  <si>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</si>
  <si>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</si>
  <si>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</si>
  <si>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</si>
  <si>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</si>
  <si>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</si>
  <si>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</si>
  <si>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</si>
  <si>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</si>
  <si>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</si>
  <si>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</si>
  <si>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</si>
  <si>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</si>
  <si>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</si>
  <si>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</si>
  <si>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</si>
  <si>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</si>
  <si>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</si>
  <si>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</si>
  <si>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</si>
  <si>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</si>
  <si>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</si>
  <si>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</si>
  <si>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</si>
  <si>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</si>
  <si>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</si>
  <si>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</si>
  <si>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</si>
  <si>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</si>
  <si>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</si>
  <si>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</si>
  <si>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</si>
  <si>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</si>
  <si>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</si>
  <si>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</si>
  <si>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</si>
  <si>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</si>
  <si>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</si>
  <si>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</si>
  <si>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</si>
  <si>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</si>
  <si>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</si>
  <si>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</si>
  <si>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</si>
  <si>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</si>
  <si>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</si>
  <si>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</si>
  <si>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</si>
  <si>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</si>
  <si>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</si>
  <si>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</si>
  <si>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</si>
  <si>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</si>
  <si>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</si>
  <si>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</si>
  <si>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</si>
  <si>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</si>
  <si>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</si>
  <si>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</si>
  <si>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</si>
  <si>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</si>
  <si>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</si>
  <si>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</si>
  <si>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</si>
  <si>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</si>
  <si>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</si>
  <si>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</si>
  <si>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</si>
  <si>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</si>
  <si>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</si>
  <si>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</si>
  <si>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</si>
  <si>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</si>
  <si>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</si>
  <si>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</si>
  <si>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</si>
  <si>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</si>
  <si>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</si>
  <si>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</si>
  <si>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</si>
  <si>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</si>
  <si>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</si>
  <si>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</si>
  <si>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</si>
  <si>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</si>
  <si>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</si>
  <si>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</si>
  <si>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</si>
  <si>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</si>
  <si>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</si>
  <si>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</si>
  <si>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</si>
  <si>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</si>
  <si>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</si>
  <si>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</si>
  <si>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</si>
  <si>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</si>
  <si>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</si>
  <si>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</si>
  <si>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</si>
  <si>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</si>
  <si>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</si>
  <si>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</si>
  <si>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</si>
  <si>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</si>
  <si>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</si>
  <si>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</si>
  <si>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</si>
  <si>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</si>
  <si>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</si>
  <si>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</si>
  <si>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</si>
  <si>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</si>
  <si>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</si>
  <si>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</si>
  <si>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</si>
  <si>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</si>
  <si>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</si>
  <si>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</si>
  <si>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</si>
  <si>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</si>
  <si>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</si>
  <si>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</si>
  <si>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</si>
  <si>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</si>
  <si>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</si>
  <si>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</si>
  <si>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</si>
  <si>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</si>
  <si>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</si>
  <si>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</si>
  <si>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</si>
  <si>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</si>
  <si>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</si>
  <si>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</si>
  <si>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</si>
  <si>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</si>
  <si>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</si>
  <si>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</si>
  <si>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</si>
  <si>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</si>
  <si>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</si>
  <si>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</si>
  <si>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</si>
  <si>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</si>
  <si>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</si>
  <si>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</si>
  <si>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</si>
  <si>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</si>
  <si>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</si>
  <si>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</si>
  <si>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</si>
  <si>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</si>
  <si>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</si>
  <si>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</si>
  <si>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</si>
  <si>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</si>
  <si>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</si>
  <si>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</si>
  <si>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</si>
  <si>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</si>
  <si>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</si>
  <si>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</si>
  <si>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</si>
  <si>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</si>
  <si>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</si>
  <si>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</si>
  <si>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</si>
  <si>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</si>
  <si>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</si>
  <si>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</si>
  <si>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</si>
  <si>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</si>
  <si>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</si>
  <si>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</si>
  <si>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</si>
  <si>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</si>
  <si>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</si>
  <si>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</si>
  <si>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</si>
  <si>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</si>
  <si>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</si>
  <si>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</si>
  <si>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</si>
  <si>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</si>
  <si>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</si>
  <si>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</si>
  <si>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</si>
  <si>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</si>
  <si>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</si>
  <si>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</si>
  <si>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</si>
  <si>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</si>
  <si>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</si>
  <si>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</si>
  <si>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</si>
  <si>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</si>
  <si>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</si>
  <si>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</si>
  <si>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</si>
  <si>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</si>
  <si>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</si>
  <si>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</si>
  <si>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</si>
  <si>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</si>
  <si>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</si>
  <si>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</si>
  <si>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</si>
  <si>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</si>
  <si>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</si>
  <si>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</si>
  <si>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</si>
  <si>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</si>
  <si>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</si>
  <si>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</si>
  <si>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</si>
  <si>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</si>
  <si>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</si>
  <si>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</si>
  <si>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</si>
  <si>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</si>
  <si>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</si>
  <si>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</si>
  <si>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</si>
  <si>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</si>
  <si>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</si>
  <si>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</si>
  <si>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</si>
  <si>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</si>
  <si>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</si>
  <si>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</si>
  <si>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</si>
  <si>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</si>
  <si>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</si>
  <si>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</si>
  <si>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</si>
  <si>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</si>
  <si>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</si>
  <si>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</si>
  <si>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</si>
  <si>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</si>
  <si>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</si>
  <si>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</si>
  <si>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</si>
  <si>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</si>
  <si>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</si>
  <si>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</si>
  <si>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</si>
  <si>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</si>
  <si>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</si>
  <si>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</si>
  <si>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</si>
  <si>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</si>
  <si>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</si>
  <si>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</si>
  <si>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</si>
  <si>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</si>
  <si>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</si>
  <si>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</si>
  <si>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</si>
  <si>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</si>
  <si>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</si>
  <si>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</si>
  <si>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</si>
  <si>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</si>
  <si>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</si>
  <si>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</si>
  <si>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</si>
  <si>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</si>
  <si>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</si>
  <si>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</si>
  <si>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</si>
  <si>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</si>
  <si>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</si>
  <si>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</si>
  <si>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</si>
  <si>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</si>
  <si>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</si>
  <si>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</si>
  <si>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</si>
  <si>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</si>
  <si>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</si>
  <si>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</si>
  <si>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</si>
  <si>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</si>
  <si>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</si>
  <si>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</si>
  <si>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</si>
  <si>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</si>
  <si>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</si>
  <si>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</si>
  <si>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</si>
  <si>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</si>
  <si>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</si>
  <si>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</si>
  <si>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</si>
  <si>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</si>
  <si>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</si>
  <si>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</si>
  <si>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</si>
  <si>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</si>
  <si>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</si>
  <si>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</si>
  <si>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</si>
  <si>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</si>
  <si>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</si>
  <si>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</si>
  <si>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</si>
  <si>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</si>
  <si>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</si>
  <si>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</si>
  <si>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</si>
  <si>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</si>
  <si>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</si>
  <si>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</si>
  <si>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</si>
  <si>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</si>
  <si>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</si>
  <si>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</si>
  <si>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</si>
  <si>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</si>
  <si>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</si>
  <si>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</si>
  <si>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</si>
  <si>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</si>
  <si>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</si>
  <si>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</si>
  <si>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</si>
  <si>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</si>
  <si>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</si>
  <si>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</si>
  <si>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</si>
  <si>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</si>
  <si>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</si>
  <si>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</si>
  <si>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</si>
  <si>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</si>
  <si>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</si>
  <si>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</si>
  <si>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</si>
  <si>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</si>
  <si>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</si>
  <si>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</si>
  <si>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</si>
  <si>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</si>
  <si>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</si>
  <si>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</si>
  <si>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</si>
  <si>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</si>
  <si>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</si>
  <si>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</si>
  <si>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</si>
  <si>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</si>
  <si>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</si>
  <si>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</si>
  <si>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</si>
  <si>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</si>
  <si>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</si>
  <si>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</si>
  <si>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</si>
  <si>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</si>
  <si>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</si>
  <si>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</si>
  <si>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</si>
  <si>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</si>
  <si>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</si>
  <si>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</si>
  <si>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</si>
  <si>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</si>
  <si>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</si>
  <si>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</si>
  <si>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</si>
  <si>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</si>
  <si>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</si>
  <si>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</si>
  <si>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</si>
  <si>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</si>
  <si>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</si>
  <si>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</si>
  <si>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</si>
  <si>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</si>
  <si>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</si>
  <si>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</si>
  <si>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</si>
  <si>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</si>
  <si>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</si>
  <si>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</si>
  <si>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</si>
  <si>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</si>
  <si>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</si>
  <si>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</si>
  <si>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</si>
  <si>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</si>
  <si>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</si>
  <si>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</si>
  <si>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</si>
  <si>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</si>
  <si>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課長：笠松　淳也</t>
  </si>
  <si>
    <t>令和2年度</t>
  </si>
  <si>
    <t>終了予定なし</t>
  </si>
  <si>
    <t>研究開発振興課</t>
  </si>
  <si>
    <t>-</t>
  </si>
  <si>
    <t>医薬品等開発支援事業委託費</t>
  </si>
  <si>
    <t>前年度以上のjRCTに掲載される介入研究数（臨床研究中核病院が代表となるものに限る。）達成を目指す。</t>
  </si>
  <si>
    <t>独立行医政法人医薬品医療機器総合機構にて受理した治験届出数</t>
  </si>
  <si>
    <t>件</t>
  </si>
  <si>
    <t>臨中ネットに参加する臨床研究中核病院数単位当たりコスト
＝X／Y　
X：「執行額」（百万円）
Y：「臨中ネットに参加する臨床研究中核病院数」　　　　　</t>
    <phoneticPr fontId="5"/>
  </si>
  <si>
    <t>円</t>
  </si>
  <si>
    <t>　X　/Y</t>
    <phoneticPr fontId="5"/>
  </si>
  <si>
    <t>-/-</t>
  </si>
  <si>
    <t>施策大目標８　革新的な医療技術の実用化を促進するとともに、医薬品産業等の振興を図ること</t>
  </si>
  <si>
    <t>革新的な医療技術の実用化を促進するとともに、医薬品産業等の振興を図ること（施策目標Ⅰ－８－１　）</t>
  </si>
  <si>
    <t>臨中ネットに参加する臨床研究中核病院数</t>
  </si>
  <si>
    <t>○</t>
  </si>
  <si>
    <t>リアルワールドデータ研究利活用基盤整備事業</t>
    <phoneticPr fontId="5"/>
  </si>
  <si>
    <t>「臨床研究・治験の推進に関する今後の方向性について2019 年版とりまとめ」（令和元年12月6日厚生科学審議会臨床研究部会）</t>
    <phoneticPr fontId="5"/>
  </si>
  <si>
    <t>‐</t>
  </si>
  <si>
    <t>－</t>
  </si>
  <si>
    <t>－</t>
    <phoneticPr fontId="5"/>
  </si>
  <si>
    <t>リアルワールドデータ研究利活用基盤整備事業は、臨床研究・治験の推進に関する 今後の方向性について2019 年版とりまとめにおいて重要性を指摘されている。</t>
    <rPh sb="64" eb="67">
      <t>ジュウヨウセイ</t>
    </rPh>
    <rPh sb="68" eb="70">
      <t>シテキ</t>
    </rPh>
    <phoneticPr fontId="5"/>
  </si>
  <si>
    <t>13の臨床研究中核病院においてそれぞれ整備が進められているデータベースを繋ぎ統合解析を行うためのプラットフォームを新たに整備するものであり、国が実施する必要がある。</t>
    <rPh sb="70" eb="71">
      <t>クニ</t>
    </rPh>
    <rPh sb="72" eb="74">
      <t>ジッシ</t>
    </rPh>
    <rPh sb="76" eb="78">
      <t>ヒツヨウ</t>
    </rPh>
    <phoneticPr fontId="5"/>
  </si>
  <si>
    <t>臨床研究・治験の推進に関する 今後の方向性について2019 年版とりまとめによる重要な事業であり、優先度は高い。</t>
    <rPh sb="40" eb="42">
      <t>ジュウヨウ</t>
    </rPh>
    <rPh sb="43" eb="45">
      <t>ジギョウ</t>
    </rPh>
    <rPh sb="49" eb="52">
      <t>ユウセンド</t>
    </rPh>
    <rPh sb="53" eb="54">
      <t>タカ</t>
    </rPh>
    <phoneticPr fontId="5"/>
  </si>
  <si>
    <t>臨中ネット（臨床研究中核病院における病院情報システム内の医療情報データを研究等にも利活用できる体制）に参加する臨床研究中核病院数</t>
    <phoneticPr fontId="5"/>
  </si>
  <si>
    <t>jRCTに掲載される介入研究数（臨床研究中核病院が代表となるものに限る。）</t>
    <phoneticPr fontId="5"/>
  </si>
  <si>
    <t>11／12</t>
    <phoneticPr fontId="5"/>
  </si>
  <si>
    <t>人件費</t>
    <rPh sb="0" eb="3">
      <t>ジンケンヒ</t>
    </rPh>
    <phoneticPr fontId="5"/>
  </si>
  <si>
    <t>委託費</t>
    <rPh sb="0" eb="3">
      <t>イタクヒ</t>
    </rPh>
    <phoneticPr fontId="5"/>
  </si>
  <si>
    <t>7人月（3名）分の人件費</t>
    <rPh sb="1" eb="2">
      <t>ニン</t>
    </rPh>
    <rPh sb="2" eb="3">
      <t>ツキ</t>
    </rPh>
    <rPh sb="5" eb="6">
      <t>メイ</t>
    </rPh>
    <rPh sb="7" eb="8">
      <t>ブン</t>
    </rPh>
    <rPh sb="9" eb="12">
      <t>ジンケンヒ</t>
    </rPh>
    <phoneticPr fontId="5"/>
  </si>
  <si>
    <t>医療データ活用基盤整備機構基盤整備機構</t>
    <rPh sb="0" eb="2">
      <t>イリョウ</t>
    </rPh>
    <rPh sb="5" eb="7">
      <t>カツヨウ</t>
    </rPh>
    <rPh sb="7" eb="9">
      <t>キバン</t>
    </rPh>
    <rPh sb="9" eb="11">
      <t>セイビ</t>
    </rPh>
    <rPh sb="11" eb="13">
      <t>キコウ</t>
    </rPh>
    <rPh sb="13" eb="15">
      <t>キバン</t>
    </rPh>
    <rPh sb="15" eb="17">
      <t>セイビ</t>
    </rPh>
    <rPh sb="17" eb="19">
      <t>キコウ</t>
    </rPh>
    <phoneticPr fontId="5"/>
  </si>
  <si>
    <t>その他</t>
    <rPh sb="2" eb="3">
      <t>タ</t>
    </rPh>
    <phoneticPr fontId="5"/>
  </si>
  <si>
    <t>印刷製本等</t>
    <rPh sb="0" eb="2">
      <t>インサツ</t>
    </rPh>
    <rPh sb="2" eb="4">
      <t>セイホン</t>
    </rPh>
    <rPh sb="4" eb="5">
      <t>トウ</t>
    </rPh>
    <phoneticPr fontId="5"/>
  </si>
  <si>
    <t>株式会社SBS情報システム</t>
    <rPh sb="0" eb="4">
      <t>カブシキガイシャ</t>
    </rPh>
    <rPh sb="7" eb="9">
      <t>ジョウホウ</t>
    </rPh>
    <phoneticPr fontId="5"/>
  </si>
  <si>
    <t>検討会の設置、運営、報告書作成</t>
    <rPh sb="0" eb="3">
      <t>ケントウカイ</t>
    </rPh>
    <rPh sb="4" eb="6">
      <t>セッチ</t>
    </rPh>
    <rPh sb="7" eb="9">
      <t>ウンエイ</t>
    </rPh>
    <rPh sb="10" eb="13">
      <t>ホウコクショ</t>
    </rPh>
    <rPh sb="13" eb="15">
      <t>サクセイ</t>
    </rPh>
    <phoneticPr fontId="5"/>
  </si>
  <si>
    <t>－</t>
    <phoneticPr fontId="5"/>
  </si>
  <si>
    <t>-</t>
    <phoneticPr fontId="5"/>
  </si>
  <si>
    <t>リアルワールドデータを活用した医薬品・医療機器等の研究開発の推進のため、収集されるデータの品質管理・標準化や統合解析のためのデータの共通化などの課題があるが、これらを現場の負担を最小限とする形で解決するため、診療情報等を標準化し、自動的に集積する体制の整備が必要である。本事業では我が国におけるＲＷＤを利活用する基盤の整備に向けて、医療分野のＲＷＤの構築にあたって現存する課題を整理、抽出し、その解決策を提示することを目的とする。</t>
    <phoneticPr fontId="5"/>
  </si>
  <si>
    <t>昨今の医療領域におけるRWD利活用機運の高まりにより、レジストリ等を含む各種のデータのレギュラトリーサイエンス領域での利活用に向けた検討が急速に進められている中、本事業においては臨中ネットの安定した運用の一つの方向性として、臨中ネットと既存の他データベース事業との連携など、様々な出口戦略を見据えた今後のあり方等について引き続き議論を進める。
具体的には、臨床研究中核病院、PMDAその他必要な関係者の意見を集約し、仕様書の作成及び他データベースとの連携に必要な整備事項のとりまとめを行う。</t>
    <phoneticPr fontId="5"/>
  </si>
  <si>
    <t>一般社団法人医療データ活用基盤整備機構</t>
    <rPh sb="0" eb="2">
      <t>イッパン</t>
    </rPh>
    <rPh sb="2" eb="6">
      <t>シャダンホウジン</t>
    </rPh>
    <rPh sb="6" eb="8">
      <t>イリョウ</t>
    </rPh>
    <rPh sb="11" eb="13">
      <t>カツヨウ</t>
    </rPh>
    <rPh sb="13" eb="15">
      <t>キバン</t>
    </rPh>
    <rPh sb="15" eb="17">
      <t>セイビ</t>
    </rPh>
    <rPh sb="17" eb="19">
      <t>キコウ</t>
    </rPh>
    <phoneticPr fontId="5"/>
  </si>
  <si>
    <t>専門家からの意見徴収等</t>
    <rPh sb="0" eb="3">
      <t>センモンカ</t>
    </rPh>
    <rPh sb="6" eb="8">
      <t>イケン</t>
    </rPh>
    <rPh sb="8" eb="10">
      <t>チョウシュウ</t>
    </rPh>
    <rPh sb="10" eb="11">
      <t>トウ</t>
    </rPh>
    <phoneticPr fontId="5"/>
  </si>
  <si>
    <t>-</t>
    <phoneticPr fontId="5"/>
  </si>
  <si>
    <t>A.株式会社SBS情報システム</t>
    <phoneticPr fontId="5"/>
  </si>
  <si>
    <t>B.一般社団法人医療データ活用基盤整備機構</t>
    <phoneticPr fontId="5"/>
  </si>
  <si>
    <t>人件費</t>
    <rPh sb="0" eb="3">
      <t>ジンケンヒ</t>
    </rPh>
    <phoneticPr fontId="5"/>
  </si>
  <si>
    <t>会議準備等、会議進行サポート等人件費</t>
    <rPh sb="0" eb="2">
      <t>カイギ</t>
    </rPh>
    <rPh sb="2" eb="4">
      <t>ジュンビ</t>
    </rPh>
    <rPh sb="4" eb="5">
      <t>トウ</t>
    </rPh>
    <rPh sb="6" eb="8">
      <t>カイギ</t>
    </rPh>
    <rPh sb="8" eb="10">
      <t>シンコウ</t>
    </rPh>
    <rPh sb="14" eb="15">
      <t>トウ</t>
    </rPh>
    <rPh sb="15" eb="18">
      <t>ジンケンヒ</t>
    </rPh>
    <phoneticPr fontId="5"/>
  </si>
  <si>
    <t>その他</t>
    <rPh sb="2" eb="3">
      <t>タ</t>
    </rPh>
    <phoneticPr fontId="5"/>
  </si>
  <si>
    <t>消耗品費、海外有識者アドバイス料等</t>
    <rPh sb="0" eb="3">
      <t>ショウモウヒン</t>
    </rPh>
    <rPh sb="3" eb="4">
      <t>ヒ</t>
    </rPh>
    <rPh sb="5" eb="7">
      <t>カイガイ</t>
    </rPh>
    <rPh sb="7" eb="10">
      <t>ユウシキシャ</t>
    </rPh>
    <rPh sb="15" eb="16">
      <t>リョウ</t>
    </rPh>
    <rPh sb="16" eb="17">
      <t>トウ</t>
    </rPh>
    <phoneticPr fontId="5"/>
  </si>
  <si>
    <t>厚生労働省</t>
    <rPh sb="0" eb="2">
      <t>コウセイ</t>
    </rPh>
    <rPh sb="2" eb="5">
      <t>ロウドウショウ</t>
    </rPh>
    <phoneticPr fontId="5"/>
  </si>
  <si>
    <t>新02</t>
    <rPh sb="0" eb="1">
      <t>シン</t>
    </rPh>
    <phoneticPr fontId="5"/>
  </si>
  <si>
    <t>11／12</t>
  </si>
  <si>
    <t>厚労</t>
    <rPh sb="0" eb="2">
      <t>コウロウ</t>
    </rPh>
    <phoneticPr fontId="5"/>
  </si>
  <si>
    <t>-</t>
    <phoneticPr fontId="5"/>
  </si>
  <si>
    <t>本事業は、リアルワールドデータ活用に係る課題等について整理した。令和３年度は、引き続き、我が国におけるリアルワールドデータ活用を推進するため、その解決策等を検討すべく事業を実施していく必要がある。</t>
    <phoneticPr fontId="5"/>
  </si>
  <si>
    <t>令和２年度は事業実施期間が半年程度であった。令和３年度は、１年間当該事業を実施することで、より精緻に医療分野のＲＷＤの構築にあたって現存する課題を整理抽出し、その解決策を提示することを目指す。</t>
    <phoneticPr fontId="5"/>
  </si>
  <si>
    <t>有</t>
  </si>
  <si>
    <t>無</t>
  </si>
  <si>
    <t>必要経費を低く抑えるよう努めた結果であり、妥当である。</t>
    <phoneticPr fontId="5"/>
  </si>
  <si>
    <t>成果目標へ向けて見合った成果実績となっている。</t>
    <phoneticPr fontId="5"/>
  </si>
  <si>
    <t>一般競争入札に付したところ、２事業者から応札があり、最低価格の事業と契約を締結している。</t>
    <phoneticPr fontId="5"/>
  </si>
  <si>
    <t>一般競争入札を行い、コストの削減に努めており、妥当な水準であると考える。</t>
    <phoneticPr fontId="5"/>
  </si>
  <si>
    <t>事業に必要な費用に限定している。</t>
    <phoneticPr fontId="5"/>
  </si>
  <si>
    <t>事業の実施に必要最低限の経費のみを計上し、コストの削減に努めている</t>
    <phoneticPr fontId="5"/>
  </si>
  <si>
    <t>成果目標へ向けて見合った成果実績となっている。</t>
  </si>
  <si>
    <t>点検対象外</t>
    <rPh sb="0" eb="2">
      <t>テンケン</t>
    </rPh>
    <rPh sb="2" eb="5">
      <t>タイショウガイ</t>
    </rPh>
    <phoneticPr fontId="5"/>
  </si>
  <si>
    <t>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</si>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</sst>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190499</xdr:colOff>
      <xdr:row>753</xdr:row>
      <xdr:rowOff>296989</xdr:rowOff>
    </xdr:from>
    <xdr:to>
      <xdr:col>36</xdr:col>
      <xdr:colOff>190499</xdr:colOff>
      <xdr:row>755</xdr:row>
      <xdr:rowOff>240747</xdr:rowOff>
    </xdr:to>
    <xdr:sp macro="" textlink="">
      <xdr:nvSpPr>
        <xdr:cNvPr id="2" name="正方形/長方形 1"/>
        <xdr:cNvSpPr/>
      </xdr:nvSpPr>
      <xdr:spPr>
        <a:xfrm>
          <a:off x="3190874" y="41673589"/>
          <a:ext cx="4200525" cy="6486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１１百万円</a:t>
          </a:r>
        </a:p>
      </xdr:txBody>
    </xdr:sp>
    <xdr:clientData/>
  </xdr:twoCellAnchor>
  <xdr:twoCellAnchor>
    <xdr:from>
      <xdr:col>26</xdr:col>
      <xdr:colOff>60477</xdr:colOff>
      <xdr:row>756</xdr:row>
      <xdr:rowOff>38364</xdr:rowOff>
    </xdr:from>
    <xdr:to>
      <xdr:col>26</xdr:col>
      <xdr:colOff>62178</xdr:colOff>
      <xdr:row>757</xdr:row>
      <xdr:rowOff>293205</xdr:rowOff>
    </xdr:to>
    <xdr:cxnSp macro="">
      <xdr:nvCxnSpPr>
        <xdr:cNvPr id="3" name="直線矢印コネクタ 2"/>
        <xdr:cNvCxnSpPr/>
      </xdr:nvCxnSpPr>
      <xdr:spPr>
        <a:xfrm flipH="1">
          <a:off x="5261127" y="42472239"/>
          <a:ext cx="1701" cy="60726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195036</xdr:colOff>
      <xdr:row>759</xdr:row>
      <xdr:rowOff>26912</xdr:rowOff>
    </xdr:from>
    <xdr:to>
      <xdr:col>37</xdr:col>
      <xdr:colOff>10584</xdr:colOff>
      <xdr:row>761</xdr:row>
      <xdr:rowOff>42333</xdr:rowOff>
    </xdr:to>
    <xdr:sp macro="" textlink="">
      <xdr:nvSpPr>
        <xdr:cNvPr id="4" name="正方形/長方形 3"/>
        <xdr:cNvSpPr/>
      </xdr:nvSpPr>
      <xdr:spPr>
        <a:xfrm>
          <a:off x="3220624" y="39561265"/>
          <a:ext cx="4253078" cy="7101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株式会社</a:t>
          </a:r>
          <a:r>
            <a:rPr kumimoji="1" lang="en-US" altLang="ja-JP" sz="1100">
              <a:solidFill>
                <a:sysClr val="windowText" lastClr="000000"/>
              </a:solidFill>
            </a:rPr>
            <a:t>SBS</a:t>
          </a:r>
          <a:r>
            <a:rPr kumimoji="1" lang="ja-JP" altLang="en-US" sz="1100">
              <a:solidFill>
                <a:sysClr val="windowText" lastClr="000000"/>
              </a:solidFill>
            </a:rPr>
            <a:t>情報システム</a:t>
          </a:r>
          <a:endParaRPr kumimoji="1" lang="en-US" altLang="ja-JP" sz="1100">
            <a:solidFill>
              <a:sysClr val="windowText" lastClr="000000"/>
            </a:solidFill>
          </a:endParaRPr>
        </a:p>
        <a:p>
          <a:pPr algn="ctr"/>
          <a:r>
            <a:rPr kumimoji="1" lang="ja-JP" altLang="en-US" sz="1100">
              <a:solidFill>
                <a:sysClr val="windowText" lastClr="000000"/>
              </a:solidFill>
            </a:rPr>
            <a:t>１１百万円</a:t>
          </a:r>
          <a:endParaRPr kumimoji="1" lang="en-US" altLang="ja-JP" sz="1100">
            <a:solidFill>
              <a:sysClr val="windowText" lastClr="000000"/>
            </a:solidFill>
          </a:endParaRPr>
        </a:p>
      </xdr:txBody>
    </xdr:sp>
    <xdr:clientData/>
  </xdr:twoCellAnchor>
  <xdr:twoCellAnchor>
    <xdr:from>
      <xdr:col>15</xdr:col>
      <xdr:colOff>201082</xdr:colOff>
      <xdr:row>761</xdr:row>
      <xdr:rowOff>133954</xdr:rowOff>
    </xdr:from>
    <xdr:to>
      <xdr:col>37</xdr:col>
      <xdr:colOff>42334</xdr:colOff>
      <xdr:row>763</xdr:row>
      <xdr:rowOff>148168</xdr:rowOff>
    </xdr:to>
    <xdr:sp macro="" textlink="">
      <xdr:nvSpPr>
        <xdr:cNvPr id="5" name="大かっこ 4"/>
        <xdr:cNvSpPr/>
      </xdr:nvSpPr>
      <xdr:spPr>
        <a:xfrm>
          <a:off x="3201457" y="44329954"/>
          <a:ext cx="4241802" cy="7190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・我が国における医療分野のリアルワールドデータの利活用基盤の　</a:t>
          </a:r>
          <a:endParaRPr lang="en-US" altLang="ja-JP">
            <a:effectLst/>
          </a:endParaRPr>
        </a:p>
        <a:p>
          <a:pPr algn="l" eaLnBrk="1" fontAlgn="auto" latinLnBrk="0" hangingPunct="1">
            <a:lnSpc>
              <a:spcPts val="1300"/>
            </a:lnSpc>
          </a:pPr>
          <a:r>
            <a:rPr lang="ja-JP" altLang="en-US" baseline="0">
              <a:effectLst/>
            </a:rPr>
            <a:t> </a:t>
          </a:r>
          <a:r>
            <a:rPr lang="ja-JP" altLang="en-US">
              <a:effectLst/>
            </a:rPr>
            <a:t>構築にあたっての課題の整理・議論を行うための検討会の設置、運営、とりまとめ及び検討会報告書の作成を行う。</a:t>
          </a:r>
          <a:endParaRPr lang="ja-JP" altLang="ja-JP">
            <a:effectLst/>
          </a:endParaRPr>
        </a:p>
      </xdr:txBody>
    </xdr:sp>
    <xdr:clientData/>
  </xdr:twoCellAnchor>
  <xdr:twoCellAnchor>
    <xdr:from>
      <xdr:col>21</xdr:col>
      <xdr:colOff>97061</xdr:colOff>
      <xdr:row>758</xdr:row>
      <xdr:rowOff>110066</xdr:rowOff>
    </xdr:from>
    <xdr:to>
      <xdr:col>32</xdr:col>
      <xdr:colOff>95248</xdr:colOff>
      <xdr:row>758</xdr:row>
      <xdr:rowOff>266095</xdr:rowOff>
    </xdr:to>
    <xdr:sp macro="" textlink="">
      <xdr:nvSpPr>
        <xdr:cNvPr id="6" name="テキスト ボックス 5"/>
        <xdr:cNvSpPr txBox="1"/>
      </xdr:nvSpPr>
      <xdr:spPr>
        <a:xfrm>
          <a:off x="4297586" y="43248791"/>
          <a:ext cx="2198462" cy="15602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26</xdr:col>
      <xdr:colOff>71683</xdr:colOff>
      <xdr:row>764</xdr:row>
      <xdr:rowOff>27158</xdr:rowOff>
    </xdr:from>
    <xdr:to>
      <xdr:col>26</xdr:col>
      <xdr:colOff>73384</xdr:colOff>
      <xdr:row>765</xdr:row>
      <xdr:rowOff>281999</xdr:rowOff>
    </xdr:to>
    <xdr:cxnSp macro="">
      <xdr:nvCxnSpPr>
        <xdr:cNvPr id="7" name="直線矢印コネクタ 6"/>
        <xdr:cNvCxnSpPr/>
      </xdr:nvCxnSpPr>
      <xdr:spPr>
        <a:xfrm flipH="1">
          <a:off x="5316036" y="41298423"/>
          <a:ext cx="1701" cy="92719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195036</xdr:colOff>
      <xdr:row>765</xdr:row>
      <xdr:rowOff>643236</xdr:rowOff>
    </xdr:from>
    <xdr:to>
      <xdr:col>37</xdr:col>
      <xdr:colOff>10584</xdr:colOff>
      <xdr:row>766</xdr:row>
      <xdr:rowOff>580215</xdr:rowOff>
    </xdr:to>
    <xdr:sp macro="" textlink="">
      <xdr:nvSpPr>
        <xdr:cNvPr id="8" name="正方形/長方形 7"/>
        <xdr:cNvSpPr/>
      </xdr:nvSpPr>
      <xdr:spPr>
        <a:xfrm>
          <a:off x="3220624" y="42586854"/>
          <a:ext cx="4253078" cy="60933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一般社団法人医療データ活用基盤整備機構</a:t>
          </a:r>
          <a:endParaRPr kumimoji="1" lang="en-US" altLang="ja-JP" sz="1100">
            <a:solidFill>
              <a:sysClr val="windowText" lastClr="000000"/>
            </a:solidFill>
          </a:endParaRPr>
        </a:p>
        <a:p>
          <a:pPr algn="ctr"/>
          <a:r>
            <a:rPr kumimoji="1" lang="ja-JP" altLang="en-US" sz="1100">
              <a:solidFill>
                <a:sysClr val="windowText" lastClr="000000"/>
              </a:solidFill>
            </a:rPr>
            <a:t>４．１百万円</a:t>
          </a:r>
          <a:endParaRPr kumimoji="1" lang="en-US" altLang="ja-JP" sz="1100">
            <a:solidFill>
              <a:sysClr val="windowText" lastClr="000000"/>
            </a:solidFill>
          </a:endParaRPr>
        </a:p>
      </xdr:txBody>
    </xdr:sp>
    <xdr:clientData/>
  </xdr:twoCellAnchor>
  <xdr:twoCellAnchor>
    <xdr:from>
      <xdr:col>15</xdr:col>
      <xdr:colOff>178670</xdr:colOff>
      <xdr:row>767</xdr:row>
      <xdr:rowOff>100335</xdr:rowOff>
    </xdr:from>
    <xdr:to>
      <xdr:col>37</xdr:col>
      <xdr:colOff>19922</xdr:colOff>
      <xdr:row>769</xdr:row>
      <xdr:rowOff>349874</xdr:rowOff>
    </xdr:to>
    <xdr:sp macro="" textlink="">
      <xdr:nvSpPr>
        <xdr:cNvPr id="9" name="大かっこ 8"/>
        <xdr:cNvSpPr/>
      </xdr:nvSpPr>
      <xdr:spPr>
        <a:xfrm>
          <a:off x="3204258" y="43388659"/>
          <a:ext cx="4278782" cy="8434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・国内の臨床研究、薬剤疫学等の専門家からの意見徴収等</a:t>
          </a:r>
          <a:endParaRPr lang="ja-JP" altLang="ja-JP">
            <a:effectLst/>
          </a:endParaRPr>
        </a:p>
      </xdr:txBody>
    </xdr:sp>
    <xdr:clientData/>
  </xdr:twoCellAnchor>
  <xdr:twoCellAnchor>
    <xdr:from>
      <xdr:col>21</xdr:col>
      <xdr:colOff>7413</xdr:colOff>
      <xdr:row>765</xdr:row>
      <xdr:rowOff>367801</xdr:rowOff>
    </xdr:from>
    <xdr:to>
      <xdr:col>32</xdr:col>
      <xdr:colOff>5601</xdr:colOff>
      <xdr:row>765</xdr:row>
      <xdr:rowOff>523830</xdr:rowOff>
    </xdr:to>
    <xdr:sp macro="" textlink="">
      <xdr:nvSpPr>
        <xdr:cNvPr id="10" name="テキスト ボックス 9"/>
        <xdr:cNvSpPr txBox="1"/>
      </xdr:nvSpPr>
      <xdr:spPr>
        <a:xfrm>
          <a:off x="4243237" y="42311419"/>
          <a:ext cx="2216952" cy="15602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0" zoomScale="85" zoomScaleNormal="75" zoomScaleSheetLayoutView="85" zoomScalePageLayoutView="85" workbookViewId="0">
      <selection activeCell="J886" sqref="J886:O88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406</v>
      </c>
      <c r="AJ2" s="207" t="s">
        <v>764</v>
      </c>
      <c r="AK2" s="207"/>
      <c r="AL2" s="207"/>
      <c r="AM2" s="207"/>
      <c r="AN2" s="98" t="s">
        <v>406</v>
      </c>
      <c r="AO2" s="207">
        <v>20</v>
      </c>
      <c r="AP2" s="207"/>
      <c r="AQ2" s="207"/>
      <c r="AR2" s="99" t="s">
        <v>709</v>
      </c>
      <c r="AS2" s="208">
        <v>62</v>
      </c>
      <c r="AT2" s="208"/>
      <c r="AU2" s="208"/>
      <c r="AV2" s="98" t="str">
        <f>IF(AW2="","","-")</f>
        <v/>
      </c>
      <c r="AW2" s="395"/>
      <c r="AX2" s="395"/>
    </row>
    <row r="3" spans="1:50" ht="21" customHeight="1" thickBot="1" x14ac:dyDescent="0.2">
      <c r="A3" s="520" t="s">
        <v>702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710</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729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713</v>
      </c>
      <c r="H5" s="556"/>
      <c r="I5" s="556"/>
      <c r="J5" s="556"/>
      <c r="K5" s="556"/>
      <c r="L5" s="556"/>
      <c r="M5" s="557" t="s">
        <v>66</v>
      </c>
      <c r="N5" s="558"/>
      <c r="O5" s="558"/>
      <c r="P5" s="558"/>
      <c r="Q5" s="558"/>
      <c r="R5" s="559"/>
      <c r="S5" s="560" t="s">
        <v>714</v>
      </c>
      <c r="T5" s="556"/>
      <c r="U5" s="556"/>
      <c r="V5" s="556"/>
      <c r="W5" s="556"/>
      <c r="X5" s="561"/>
      <c r="Y5" s="714" t="s">
        <v>3</v>
      </c>
      <c r="Z5" s="715"/>
      <c r="AA5" s="715"/>
      <c r="AB5" s="715"/>
      <c r="AC5" s="715"/>
      <c r="AD5" s="716"/>
      <c r="AE5" s="717" t="s">
        <v>715</v>
      </c>
      <c r="AF5" s="717"/>
      <c r="AG5" s="717"/>
      <c r="AH5" s="717"/>
      <c r="AI5" s="717"/>
      <c r="AJ5" s="717"/>
      <c r="AK5" s="717"/>
      <c r="AL5" s="717"/>
      <c r="AM5" s="717"/>
      <c r="AN5" s="717"/>
      <c r="AO5" s="717"/>
      <c r="AP5" s="718"/>
      <c r="AQ5" s="719" t="s">
        <v>712</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716</v>
      </c>
      <c r="H7" s="825"/>
      <c r="I7" s="825"/>
      <c r="J7" s="825"/>
      <c r="K7" s="825"/>
      <c r="L7" s="825"/>
      <c r="M7" s="825"/>
      <c r="N7" s="825"/>
      <c r="O7" s="825"/>
      <c r="P7" s="825"/>
      <c r="Q7" s="825"/>
      <c r="R7" s="825"/>
      <c r="S7" s="825"/>
      <c r="T7" s="825"/>
      <c r="U7" s="825"/>
      <c r="V7" s="825"/>
      <c r="W7" s="825"/>
      <c r="X7" s="826"/>
      <c r="Y7" s="393" t="s">
        <v>389</v>
      </c>
      <c r="Z7" s="297"/>
      <c r="AA7" s="297"/>
      <c r="AB7" s="297"/>
      <c r="AC7" s="297"/>
      <c r="AD7" s="394"/>
      <c r="AE7" s="380" t="s">
        <v>730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256</v>
      </c>
      <c r="B8" s="822"/>
      <c r="C8" s="822"/>
      <c r="D8" s="822"/>
      <c r="E8" s="822"/>
      <c r="F8" s="823"/>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社会保障</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4" t="s">
        <v>23</v>
      </c>
      <c r="B9" s="125"/>
      <c r="C9" s="125"/>
      <c r="D9" s="125"/>
      <c r="E9" s="125"/>
      <c r="F9" s="125"/>
      <c r="G9" s="569" t="s">
        <v>750</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751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390</v>
      </c>
      <c r="Q12" s="299"/>
      <c r="R12" s="299"/>
      <c r="S12" s="299"/>
      <c r="T12" s="299"/>
      <c r="U12" s="299"/>
      <c r="V12" s="300"/>
      <c r="W12" s="304" t="s">
        <v>412</v>
      </c>
      <c r="X12" s="299"/>
      <c r="Y12" s="299"/>
      <c r="Z12" s="299"/>
      <c r="AA12" s="299"/>
      <c r="AB12" s="299"/>
      <c r="AC12" s="300"/>
      <c r="AD12" s="304" t="s">
        <v>699</v>
      </c>
      <c r="AE12" s="299"/>
      <c r="AF12" s="299"/>
      <c r="AG12" s="299"/>
      <c r="AH12" s="299"/>
      <c r="AI12" s="299"/>
      <c r="AJ12" s="300"/>
      <c r="AK12" s="304" t="s">
        <v>703</v>
      </c>
      <c r="AL12" s="299"/>
      <c r="AM12" s="299"/>
      <c r="AN12" s="299"/>
      <c r="AO12" s="299"/>
      <c r="AP12" s="299"/>
      <c r="AQ12" s="300"/>
      <c r="AR12" s="304" t="s">
        <v>704</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t="s">
        <v>716</v>
      </c>
      <c r="Q13" s="165"/>
      <c r="R13" s="165"/>
      <c r="S13" s="165"/>
      <c r="T13" s="165"/>
      <c r="U13" s="165"/>
      <c r="V13" s="166"/>
      <c r="W13" s="164" t="s">
        <v>716</v>
      </c>
      <c r="X13" s="165"/>
      <c r="Y13" s="165"/>
      <c r="Z13" s="165"/>
      <c r="AA13" s="165"/>
      <c r="AB13" s="165"/>
      <c r="AC13" s="166"/>
      <c r="AD13" s="164">
        <v>23</v>
      </c>
      <c r="AE13" s="165"/>
      <c r="AF13" s="165"/>
      <c r="AG13" s="165"/>
      <c r="AH13" s="165"/>
      <c r="AI13" s="165"/>
      <c r="AJ13" s="166"/>
      <c r="AK13" s="164">
        <v>18</v>
      </c>
      <c r="AL13" s="165"/>
      <c r="AM13" s="165"/>
      <c r="AN13" s="165"/>
      <c r="AO13" s="165"/>
      <c r="AP13" s="165"/>
      <c r="AQ13" s="166"/>
      <c r="AR13" s="161">
        <v>18</v>
      </c>
      <c r="AS13" s="162"/>
      <c r="AT13" s="162"/>
      <c r="AU13" s="162"/>
      <c r="AV13" s="162"/>
      <c r="AW13" s="162"/>
      <c r="AX13" s="392"/>
    </row>
    <row r="14" spans="1:50" ht="21" customHeight="1" x14ac:dyDescent="0.15">
      <c r="A14" s="121"/>
      <c r="B14" s="122"/>
      <c r="C14" s="122"/>
      <c r="D14" s="122"/>
      <c r="E14" s="122"/>
      <c r="F14" s="123"/>
      <c r="G14" s="744"/>
      <c r="H14" s="745"/>
      <c r="I14" s="572" t="s">
        <v>8</v>
      </c>
      <c r="J14" s="626"/>
      <c r="K14" s="626"/>
      <c r="L14" s="626"/>
      <c r="M14" s="626"/>
      <c r="N14" s="626"/>
      <c r="O14" s="627"/>
      <c r="P14" s="164" t="s">
        <v>716</v>
      </c>
      <c r="Q14" s="165"/>
      <c r="R14" s="165"/>
      <c r="S14" s="165"/>
      <c r="T14" s="165"/>
      <c r="U14" s="165"/>
      <c r="V14" s="166"/>
      <c r="W14" s="164" t="s">
        <v>716</v>
      </c>
      <c r="X14" s="165"/>
      <c r="Y14" s="165"/>
      <c r="Z14" s="165"/>
      <c r="AA14" s="165"/>
      <c r="AB14" s="165"/>
      <c r="AC14" s="166"/>
      <c r="AD14" s="164" t="s">
        <v>716</v>
      </c>
      <c r="AE14" s="165"/>
      <c r="AF14" s="165"/>
      <c r="AG14" s="165"/>
      <c r="AH14" s="165"/>
      <c r="AI14" s="165"/>
      <c r="AJ14" s="166"/>
      <c r="AK14" s="164"/>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716</v>
      </c>
      <c r="Q15" s="165"/>
      <c r="R15" s="165"/>
      <c r="S15" s="165"/>
      <c r="T15" s="165"/>
      <c r="U15" s="165"/>
      <c r="V15" s="166"/>
      <c r="W15" s="164" t="s">
        <v>716</v>
      </c>
      <c r="X15" s="165"/>
      <c r="Y15" s="165"/>
      <c r="Z15" s="165"/>
      <c r="AA15" s="165"/>
      <c r="AB15" s="165"/>
      <c r="AC15" s="166"/>
      <c r="AD15" s="164" t="s">
        <v>716</v>
      </c>
      <c r="AE15" s="165"/>
      <c r="AF15" s="165"/>
      <c r="AG15" s="165"/>
      <c r="AH15" s="165"/>
      <c r="AI15" s="165"/>
      <c r="AJ15" s="166"/>
      <c r="AK15" s="164" t="s">
        <v>765</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716</v>
      </c>
      <c r="Q16" s="165"/>
      <c r="R16" s="165"/>
      <c r="S16" s="165"/>
      <c r="T16" s="165"/>
      <c r="U16" s="165"/>
      <c r="V16" s="166"/>
      <c r="W16" s="164" t="s">
        <v>716</v>
      </c>
      <c r="X16" s="165"/>
      <c r="Y16" s="165"/>
      <c r="Z16" s="165"/>
      <c r="AA16" s="165"/>
      <c r="AB16" s="165"/>
      <c r="AC16" s="166"/>
      <c r="AD16" s="164" t="s">
        <v>716</v>
      </c>
      <c r="AE16" s="165"/>
      <c r="AF16" s="165"/>
      <c r="AG16" s="165"/>
      <c r="AH16" s="165"/>
      <c r="AI16" s="165"/>
      <c r="AJ16" s="166"/>
      <c r="AK16" s="164"/>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716</v>
      </c>
      <c r="Q17" s="165"/>
      <c r="R17" s="165"/>
      <c r="S17" s="165"/>
      <c r="T17" s="165"/>
      <c r="U17" s="165"/>
      <c r="V17" s="166"/>
      <c r="W17" s="164" t="s">
        <v>716</v>
      </c>
      <c r="X17" s="165"/>
      <c r="Y17" s="165"/>
      <c r="Z17" s="165"/>
      <c r="AA17" s="165"/>
      <c r="AB17" s="165"/>
      <c r="AC17" s="166"/>
      <c r="AD17" s="164" t="s">
        <v>716</v>
      </c>
      <c r="AE17" s="165"/>
      <c r="AF17" s="165"/>
      <c r="AG17" s="165"/>
      <c r="AH17" s="165"/>
      <c r="AI17" s="165"/>
      <c r="AJ17" s="166"/>
      <c r="AK17" s="164"/>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6"/>
      <c r="H18" s="747"/>
      <c r="I18" s="734" t="s">
        <v>20</v>
      </c>
      <c r="J18" s="735"/>
      <c r="K18" s="735"/>
      <c r="L18" s="735"/>
      <c r="M18" s="735"/>
      <c r="N18" s="735"/>
      <c r="O18" s="736"/>
      <c r="P18" s="170">
        <f>SUM(P13:V17)</f>
        <v>0</v>
      </c>
      <c r="Q18" s="171"/>
      <c r="R18" s="171"/>
      <c r="S18" s="171"/>
      <c r="T18" s="171"/>
      <c r="U18" s="171"/>
      <c r="V18" s="172"/>
      <c r="W18" s="170">
        <f>SUM(W13:AC17)</f>
        <v>0</v>
      </c>
      <c r="X18" s="171"/>
      <c r="Y18" s="171"/>
      <c r="Z18" s="171"/>
      <c r="AA18" s="171"/>
      <c r="AB18" s="171"/>
      <c r="AC18" s="172"/>
      <c r="AD18" s="170">
        <f>SUM(AD13:AJ17)</f>
        <v>23</v>
      </c>
      <c r="AE18" s="171"/>
      <c r="AF18" s="171"/>
      <c r="AG18" s="171"/>
      <c r="AH18" s="171"/>
      <c r="AI18" s="171"/>
      <c r="AJ18" s="172"/>
      <c r="AK18" s="170">
        <f>SUM(AK13:AQ17)</f>
        <v>18</v>
      </c>
      <c r="AL18" s="171"/>
      <c r="AM18" s="171"/>
      <c r="AN18" s="171"/>
      <c r="AO18" s="171"/>
      <c r="AP18" s="171"/>
      <c r="AQ18" s="172"/>
      <c r="AR18" s="170">
        <f>SUM(AR13:AX17)</f>
        <v>18</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c r="Q19" s="165"/>
      <c r="R19" s="165"/>
      <c r="S19" s="165"/>
      <c r="T19" s="165"/>
      <c r="U19" s="165"/>
      <c r="V19" s="166"/>
      <c r="W19" s="164"/>
      <c r="X19" s="165"/>
      <c r="Y19" s="165"/>
      <c r="Z19" s="165"/>
      <c r="AA19" s="165"/>
      <c r="AB19" s="165"/>
      <c r="AC19" s="166"/>
      <c r="AD19" s="164">
        <v>11</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t="str">
        <f>IF(P18=0, "-", SUM(P19)/P18)</f>
        <v>-</v>
      </c>
      <c r="Q20" s="536"/>
      <c r="R20" s="536"/>
      <c r="S20" s="536"/>
      <c r="T20" s="536"/>
      <c r="U20" s="536"/>
      <c r="V20" s="536"/>
      <c r="W20" s="536" t="str">
        <f t="shared" ref="W20" si="0">IF(W18=0, "-", SUM(W19)/W18)</f>
        <v>-</v>
      </c>
      <c r="X20" s="536"/>
      <c r="Y20" s="536"/>
      <c r="Z20" s="536"/>
      <c r="AA20" s="536"/>
      <c r="AB20" s="536"/>
      <c r="AC20" s="536"/>
      <c r="AD20" s="536">
        <f t="shared" ref="AD20" si="1">IF(AD18=0, "-", SUM(AD19)/AD18)</f>
        <v>0.47826086956521741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354</v>
      </c>
      <c r="H21" s="920"/>
      <c r="I21" s="920"/>
      <c r="J21" s="920"/>
      <c r="K21" s="920"/>
      <c r="L21" s="920"/>
      <c r="M21" s="920"/>
      <c r="N21" s="920"/>
      <c r="O21" s="920"/>
      <c r="P21" s="536" t="str">
        <f>IF(P19=0, "-", SUM(P19)/SUM(P13,P14))</f>
        <v>-</v>
      </c>
      <c r="Q21" s="536"/>
      <c r="R21" s="536"/>
      <c r="S21" s="536"/>
      <c r="T21" s="536"/>
      <c r="U21" s="536"/>
      <c r="V21" s="536"/>
      <c r="W21" s="536" t="str">
        <f t="shared" ref="W21" si="2">IF(W19=0, "-", SUM(W19)/SUM(W13,W14))</f>
        <v>-</v>
      </c>
      <c r="X21" s="536"/>
      <c r="Y21" s="536"/>
      <c r="Z21" s="536"/>
      <c r="AA21" s="536"/>
      <c r="AB21" s="536"/>
      <c r="AC21" s="536"/>
      <c r="AD21" s="536">
        <f t="shared" ref="AD21" si="3">IF(AD19=0, "-", SUM(AD19)/SUM(AD13,AD14))</f>
        <v>0.47826086956521741</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707</v>
      </c>
      <c r="B22" s="140"/>
      <c r="C22" s="140"/>
      <c r="D22" s="140"/>
      <c r="E22" s="140"/>
      <c r="F22" s="141"/>
      <c r="G22" s="130" t="s">
        <v>333</v>
      </c>
      <c r="H22" s="131"/>
      <c r="I22" s="131"/>
      <c r="J22" s="131"/>
      <c r="K22" s="131"/>
      <c r="L22" s="131"/>
      <c r="M22" s="131"/>
      <c r="N22" s="131"/>
      <c r="O22" s="132"/>
      <c r="P22" s="148" t="s">
        <v>705</v>
      </c>
      <c r="Q22" s="131"/>
      <c r="R22" s="131"/>
      <c r="S22" s="131"/>
      <c r="T22" s="131"/>
      <c r="U22" s="131"/>
      <c r="V22" s="132"/>
      <c r="W22" s="148" t="s">
        <v>706</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36" customHeight="1" x14ac:dyDescent="0.15">
      <c r="A23" s="142"/>
      <c r="B23" s="143"/>
      <c r="C23" s="143"/>
      <c r="D23" s="143"/>
      <c r="E23" s="143"/>
      <c r="F23" s="144"/>
      <c r="G23" s="133" t="s">
        <v>717</v>
      </c>
      <c r="H23" s="134"/>
      <c r="I23" s="134"/>
      <c r="J23" s="134"/>
      <c r="K23" s="134"/>
      <c r="L23" s="134"/>
      <c r="M23" s="134"/>
      <c r="N23" s="134"/>
      <c r="O23" s="135"/>
      <c r="P23" s="161">
        <v>18</v>
      </c>
      <c r="Q23" s="162"/>
      <c r="R23" s="162"/>
      <c r="S23" s="162"/>
      <c r="T23" s="162"/>
      <c r="U23" s="162"/>
      <c r="V23" s="163"/>
      <c r="W23" s="161">
        <v>18</v>
      </c>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18</v>
      </c>
      <c r="Q29" s="165"/>
      <c r="R29" s="165"/>
      <c r="S29" s="165"/>
      <c r="T29" s="165"/>
      <c r="U29" s="165"/>
      <c r="V29" s="166"/>
      <c r="W29" s="212">
        <f>AR13</f>
        <v>18</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390</v>
      </c>
      <c r="AF30" s="384"/>
      <c r="AG30" s="384"/>
      <c r="AH30" s="385"/>
      <c r="AI30" s="386" t="s">
        <v>412</v>
      </c>
      <c r="AJ30" s="386"/>
      <c r="AK30" s="386"/>
      <c r="AL30" s="383"/>
      <c r="AM30" s="386" t="s">
        <v>509</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c r="AR31" s="179"/>
      <c r="AS31" s="180" t="s">
        <v>233</v>
      </c>
      <c r="AT31" s="203"/>
      <c r="AU31" s="272">
        <v>3</v>
      </c>
      <c r="AV31" s="272"/>
      <c r="AW31" s="376" t="s">
        <v>179</v>
      </c>
      <c r="AX31" s="377"/>
    </row>
    <row r="32" spans="1:50" ht="23.25" customHeight="1" x14ac:dyDescent="0.15">
      <c r="A32" s="512"/>
      <c r="B32" s="510"/>
      <c r="C32" s="510"/>
      <c r="D32" s="510"/>
      <c r="E32" s="510"/>
      <c r="F32" s="511"/>
      <c r="G32" s="537" t="s">
        <v>718</v>
      </c>
      <c r="H32" s="538"/>
      <c r="I32" s="538"/>
      <c r="J32" s="538"/>
      <c r="K32" s="538"/>
      <c r="L32" s="538"/>
      <c r="M32" s="538"/>
      <c r="N32" s="538"/>
      <c r="O32" s="539"/>
      <c r="P32" s="192" t="s">
        <v>738</v>
      </c>
      <c r="Q32" s="192"/>
      <c r="R32" s="192"/>
      <c r="S32" s="192"/>
      <c r="T32" s="192"/>
      <c r="U32" s="192"/>
      <c r="V32" s="192"/>
      <c r="W32" s="192"/>
      <c r="X32" s="234"/>
      <c r="Y32" s="340" t="s">
        <v>12</v>
      </c>
      <c r="Z32" s="546"/>
      <c r="AA32" s="547"/>
      <c r="AB32" s="548"/>
      <c r="AC32" s="548"/>
      <c r="AD32" s="548"/>
      <c r="AE32" s="364" t="s">
        <v>716</v>
      </c>
      <c r="AF32" s="365"/>
      <c r="AG32" s="365"/>
      <c r="AH32" s="365"/>
      <c r="AI32" s="364">
        <v>107</v>
      </c>
      <c r="AJ32" s="365"/>
      <c r="AK32" s="365"/>
      <c r="AL32" s="365"/>
      <c r="AM32" s="364">
        <v>151</v>
      </c>
      <c r="AN32" s="365"/>
      <c r="AO32" s="365"/>
      <c r="AP32" s="365"/>
      <c r="AQ32" s="167" t="s">
        <v>716</v>
      </c>
      <c r="AR32" s="168"/>
      <c r="AS32" s="168"/>
      <c r="AT32" s="169"/>
      <c r="AU32" s="365" t="s">
        <v>716</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c r="AC33" s="519"/>
      <c r="AD33" s="519"/>
      <c r="AE33" s="364" t="s">
        <v>716</v>
      </c>
      <c r="AF33" s="365"/>
      <c r="AG33" s="365"/>
      <c r="AH33" s="365"/>
      <c r="AI33" s="364" t="s">
        <v>716</v>
      </c>
      <c r="AJ33" s="365"/>
      <c r="AK33" s="365"/>
      <c r="AL33" s="365"/>
      <c r="AM33" s="364">
        <v>107</v>
      </c>
      <c r="AN33" s="365"/>
      <c r="AO33" s="365"/>
      <c r="AP33" s="365"/>
      <c r="AQ33" s="167" t="s">
        <v>716</v>
      </c>
      <c r="AR33" s="168"/>
      <c r="AS33" s="168"/>
      <c r="AT33" s="169"/>
      <c r="AU33" s="365">
        <v>107</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t="s">
        <v>716</v>
      </c>
      <c r="AF34" s="365"/>
      <c r="AG34" s="365"/>
      <c r="AH34" s="365"/>
      <c r="AI34" s="364" t="s">
        <v>716</v>
      </c>
      <c r="AJ34" s="365"/>
      <c r="AK34" s="365"/>
      <c r="AL34" s="365"/>
      <c r="AM34" s="364">
        <v>141</v>
      </c>
      <c r="AN34" s="365"/>
      <c r="AO34" s="365"/>
      <c r="AP34" s="365"/>
      <c r="AQ34" s="167" t="s">
        <v>716</v>
      </c>
      <c r="AR34" s="168"/>
      <c r="AS34" s="168"/>
      <c r="AT34" s="169"/>
      <c r="AU34" s="365" t="s">
        <v>716</v>
      </c>
      <c r="AV34" s="365"/>
      <c r="AW34" s="365"/>
      <c r="AX34" s="366"/>
    </row>
    <row r="35" spans="1:51" ht="23.25" customHeight="1" x14ac:dyDescent="0.15">
      <c r="A35" s="892" t="s">
        <v>380</v>
      </c>
      <c r="B35" s="893"/>
      <c r="C35" s="893"/>
      <c r="D35" s="893"/>
      <c r="E35" s="893"/>
      <c r="F35" s="894"/>
      <c r="G35" s="898" t="s">
        <v>719</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390</v>
      </c>
      <c r="AF37" s="336"/>
      <c r="AG37" s="336"/>
      <c r="AH37" s="336"/>
      <c r="AI37" s="336" t="s">
        <v>412</v>
      </c>
      <c r="AJ37" s="336"/>
      <c r="AK37" s="336"/>
      <c r="AL37" s="336"/>
      <c r="AM37" s="336" t="s">
        <v>509</v>
      </c>
      <c r="AN37" s="336"/>
      <c r="AO37" s="336"/>
      <c r="AP37" s="336"/>
      <c r="AQ37" s="268" t="s">
        <v>232</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390</v>
      </c>
      <c r="AF44" s="336"/>
      <c r="AG44" s="336"/>
      <c r="AH44" s="336"/>
      <c r="AI44" s="336" t="s">
        <v>412</v>
      </c>
      <c r="AJ44" s="336"/>
      <c r="AK44" s="336"/>
      <c r="AL44" s="336"/>
      <c r="AM44" s="336" t="s">
        <v>509</v>
      </c>
      <c r="AN44" s="336"/>
      <c r="AO44" s="336"/>
      <c r="AP44" s="336"/>
      <c r="AQ44" s="268" t="s">
        <v>232</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390</v>
      </c>
      <c r="AF51" s="336"/>
      <c r="AG51" s="336"/>
      <c r="AH51" s="336"/>
      <c r="AI51" s="336" t="s">
        <v>412</v>
      </c>
      <c r="AJ51" s="336"/>
      <c r="AK51" s="336"/>
      <c r="AL51" s="336"/>
      <c r="AM51" s="336" t="s">
        <v>509</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390</v>
      </c>
      <c r="AF58" s="336"/>
      <c r="AG58" s="336"/>
      <c r="AH58" s="336"/>
      <c r="AI58" s="336" t="s">
        <v>412</v>
      </c>
      <c r="AJ58" s="336"/>
      <c r="AK58" s="336"/>
      <c r="AL58" s="336"/>
      <c r="AM58" s="336" t="s">
        <v>509</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390</v>
      </c>
      <c r="AF65" s="336"/>
      <c r="AG65" s="336"/>
      <c r="AH65" s="336"/>
      <c r="AI65" s="336" t="s">
        <v>412</v>
      </c>
      <c r="AJ65" s="336"/>
      <c r="AK65" s="336"/>
      <c r="AL65" s="336"/>
      <c r="AM65" s="336" t="s">
        <v>509</v>
      </c>
      <c r="AN65" s="336"/>
      <c r="AO65" s="336"/>
      <c r="AP65" s="336"/>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370</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370</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371</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369</v>
      </c>
      <c r="X70" s="939"/>
      <c r="Y70" s="944" t="s">
        <v>12</v>
      </c>
      <c r="Z70" s="944"/>
      <c r="AA70" s="945"/>
      <c r="AB70" s="946" t="s">
        <v>370</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370</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371</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390</v>
      </c>
      <c r="AF73" s="336"/>
      <c r="AG73" s="336"/>
      <c r="AH73" s="336"/>
      <c r="AI73" s="336" t="s">
        <v>412</v>
      </c>
      <c r="AJ73" s="336"/>
      <c r="AK73" s="336"/>
      <c r="AL73" s="336"/>
      <c r="AM73" s="336" t="s">
        <v>509</v>
      </c>
      <c r="AN73" s="336"/>
      <c r="AO73" s="336"/>
      <c r="AP73" s="336"/>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7" t="s">
        <v>383</v>
      </c>
      <c r="B78" s="908"/>
      <c r="C78" s="908"/>
      <c r="D78" s="908"/>
      <c r="E78" s="905" t="s">
        <v>328</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t="s">
        <v>342</v>
      </c>
      <c r="AS79" s="127"/>
      <c r="AT79" s="128"/>
      <c r="AU79" s="128"/>
      <c r="AV79" s="128"/>
      <c r="AW79" s="128"/>
      <c r="AX79" s="129"/>
      <c r="AY79">
        <f>COUNTIF($AR$79,"☑")</f>
        <v>0</v>
      </c>
    </row>
    <row r="80" spans="1:51" ht="18.75" hidden="1"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390</v>
      </c>
      <c r="AF85" s="336"/>
      <c r="AG85" s="336"/>
      <c r="AH85" s="336"/>
      <c r="AI85" s="336" t="s">
        <v>412</v>
      </c>
      <c r="AJ85" s="336"/>
      <c r="AK85" s="336"/>
      <c r="AL85" s="336"/>
      <c r="AM85" s="336" t="s">
        <v>509</v>
      </c>
      <c r="AN85" s="336"/>
      <c r="AO85" s="336"/>
      <c r="AP85" s="336"/>
      <c r="AQ85" s="216" t="s">
        <v>232</v>
      </c>
      <c r="AR85" s="200"/>
      <c r="AS85" s="200"/>
      <c r="AT85" s="201"/>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3"/>
      <c r="H87" s="192"/>
      <c r="I87" s="192"/>
      <c r="J87" s="192"/>
      <c r="K87" s="192"/>
      <c r="L87" s="192"/>
      <c r="M87" s="192"/>
      <c r="N87" s="192"/>
      <c r="O87" s="234"/>
      <c r="P87" s="192"/>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0"/>
        <v>0</v>
      </c>
    </row>
    <row r="88" spans="1:60" ht="23.25" hidden="1"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390</v>
      </c>
      <c r="AF90" s="336"/>
      <c r="AG90" s="336"/>
      <c r="AH90" s="336"/>
      <c r="AI90" s="336" t="s">
        <v>412</v>
      </c>
      <c r="AJ90" s="336"/>
      <c r="AK90" s="336"/>
      <c r="AL90" s="336"/>
      <c r="AM90" s="336" t="s">
        <v>509</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390</v>
      </c>
      <c r="AF95" s="336"/>
      <c r="AG95" s="336"/>
      <c r="AH95" s="336"/>
      <c r="AI95" s="336" t="s">
        <v>412</v>
      </c>
      <c r="AJ95" s="336"/>
      <c r="AK95" s="336"/>
      <c r="AL95" s="336"/>
      <c r="AM95" s="336" t="s">
        <v>509</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390</v>
      </c>
      <c r="AF100" s="819"/>
      <c r="AG100" s="819"/>
      <c r="AH100" s="820"/>
      <c r="AI100" s="818" t="s">
        <v>412</v>
      </c>
      <c r="AJ100" s="819"/>
      <c r="AK100" s="819"/>
      <c r="AL100" s="820"/>
      <c r="AM100" s="818" t="s">
        <v>509</v>
      </c>
      <c r="AN100" s="819"/>
      <c r="AO100" s="819"/>
      <c r="AP100" s="820"/>
      <c r="AQ100" s="921" t="s">
        <v>417</v>
      </c>
      <c r="AR100" s="922"/>
      <c r="AS100" s="922"/>
      <c r="AT100" s="923"/>
      <c r="AU100" s="921" t="s">
        <v>541</v>
      </c>
      <c r="AV100" s="922"/>
      <c r="AW100" s="922"/>
      <c r="AX100" s="924"/>
    </row>
    <row r="101" spans="1:60" ht="34.5" customHeight="1" x14ac:dyDescent="0.15">
      <c r="A101" s="488"/>
      <c r="B101" s="489"/>
      <c r="C101" s="489"/>
      <c r="D101" s="489"/>
      <c r="E101" s="489"/>
      <c r="F101" s="490"/>
      <c r="G101" s="192" t="s">
        <v>737</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720</v>
      </c>
      <c r="AC101" s="548"/>
      <c r="AD101" s="548"/>
      <c r="AE101" s="359" t="s">
        <v>716</v>
      </c>
      <c r="AF101" s="359"/>
      <c r="AG101" s="359"/>
      <c r="AH101" s="359"/>
      <c r="AI101" s="359" t="s">
        <v>716</v>
      </c>
      <c r="AJ101" s="359"/>
      <c r="AK101" s="359"/>
      <c r="AL101" s="359"/>
      <c r="AM101" s="359">
        <v>12</v>
      </c>
      <c r="AN101" s="359"/>
      <c r="AO101" s="359"/>
      <c r="AP101" s="359"/>
      <c r="AQ101" s="359"/>
      <c r="AR101" s="359"/>
      <c r="AS101" s="359"/>
      <c r="AT101" s="359"/>
      <c r="AU101" s="364"/>
      <c r="AV101" s="365"/>
      <c r="AW101" s="365"/>
      <c r="AX101" s="366"/>
    </row>
    <row r="102" spans="1:60" ht="34.5"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720</v>
      </c>
      <c r="AC102" s="548"/>
      <c r="AD102" s="548"/>
      <c r="AE102" s="359" t="s">
        <v>716</v>
      </c>
      <c r="AF102" s="359"/>
      <c r="AG102" s="359"/>
      <c r="AH102" s="359"/>
      <c r="AI102" s="359" t="s">
        <v>716</v>
      </c>
      <c r="AJ102" s="359"/>
      <c r="AK102" s="359"/>
      <c r="AL102" s="359"/>
      <c r="AM102" s="359">
        <v>12</v>
      </c>
      <c r="AN102" s="359"/>
      <c r="AO102" s="359"/>
      <c r="AP102" s="359"/>
      <c r="AQ102" s="359">
        <v>12</v>
      </c>
      <c r="AR102" s="359"/>
      <c r="AS102" s="359"/>
      <c r="AT102" s="359"/>
      <c r="AU102" s="372"/>
      <c r="AV102" s="373"/>
      <c r="AW102" s="373"/>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3"/>
      <c r="B116" s="294"/>
      <c r="C116" s="294"/>
      <c r="D116" s="294"/>
      <c r="E116" s="294"/>
      <c r="F116" s="295"/>
      <c r="G116" s="352" t="s">
        <v>721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722</v>
      </c>
      <c r="AC116" s="302"/>
      <c r="AD116" s="303"/>
      <c r="AE116" s="359" t="s">
        <v>716</v>
      </c>
      <c r="AF116" s="359"/>
      <c r="AG116" s="359"/>
      <c r="AH116" s="359"/>
      <c r="AI116" s="359" t="s">
        <v>716</v>
      </c>
      <c r="AJ116" s="359"/>
      <c r="AK116" s="359"/>
      <c r="AL116" s="359"/>
      <c r="AM116" s="359">
        <v>939334</v>
      </c>
      <c r="AN116" s="359"/>
      <c r="AO116" s="359"/>
      <c r="AP116" s="359"/>
      <c r="AQ116" s="364">
        <v>939334</v>
      </c>
      <c r="AR116" s="365"/>
      <c r="AS116" s="365"/>
      <c r="AT116" s="365"/>
      <c r="AU116" s="365"/>
      <c r="AV116" s="365"/>
      <c r="AW116" s="365"/>
      <c r="AX116" s="366"/>
    </row>
    <row r="117" spans="1:51" ht="54"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723</v>
      </c>
      <c r="AC117" s="344"/>
      <c r="AD117" s="345"/>
      <c r="AE117" s="307" t="s">
        <v>724</v>
      </c>
      <c r="AF117" s="307"/>
      <c r="AG117" s="307"/>
      <c r="AH117" s="307"/>
      <c r="AI117" s="307" t="s">
        <v>724</v>
      </c>
      <c r="AJ117" s="307"/>
      <c r="AK117" s="307"/>
      <c r="AL117" s="307"/>
      <c r="AM117" s="307" t="s">
        <v>739</v>
      </c>
      <c r="AN117" s="307"/>
      <c r="AO117" s="307"/>
      <c r="AP117" s="307"/>
      <c r="AQ117" s="307" t="s">
        <v>763</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405</v>
      </c>
      <c r="B130" s="986"/>
      <c r="C130" s="985" t="s">
        <v>236</v>
      </c>
      <c r="D130" s="986"/>
      <c r="E130" s="309" t="s">
        <v>265</v>
      </c>
      <c r="F130" s="310"/>
      <c r="G130" s="311" t="s">
        <v>725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4"/>
      <c r="C131" s="253"/>
      <c r="D131" s="254"/>
      <c r="E131" s="240" t="s">
        <v>264</v>
      </c>
      <c r="F131" s="241"/>
      <c r="G131" s="238" t="s">
        <v>726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390</v>
      </c>
      <c r="AF132" s="200"/>
      <c r="AG132" s="200"/>
      <c r="AH132" s="201"/>
      <c r="AI132" s="216" t="s">
        <v>412</v>
      </c>
      <c r="AJ132" s="200"/>
      <c r="AK132" s="200"/>
      <c r="AL132" s="201"/>
      <c r="AM132" s="216" t="s">
        <v>699</v>
      </c>
      <c r="AN132" s="200"/>
      <c r="AO132" s="200"/>
      <c r="AP132" s="201"/>
      <c r="AQ132" s="268" t="s">
        <v>232</v>
      </c>
      <c r="AR132" s="269"/>
      <c r="AS132" s="269"/>
      <c r="AT132" s="270"/>
      <c r="AU132" s="280" t="s">
        <v>248</v>
      </c>
      <c r="AV132" s="280"/>
      <c r="AW132" s="280"/>
      <c r="AX132" s="281"/>
      <c r="AY132">
        <f>COUNTA($G$134)</f>
        <v>1</v>
      </c>
    </row>
    <row r="133" spans="1:51" ht="18.75"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v>2</v>
      </c>
      <c r="AR133" s="272"/>
      <c r="AS133" s="180" t="s">
        <v>233</v>
      </c>
      <c r="AT133" s="203"/>
      <c r="AU133" s="179">
        <v>3</v>
      </c>
      <c r="AV133" s="179"/>
      <c r="AW133" s="180" t="s">
        <v>179</v>
      </c>
      <c r="AX133" s="181"/>
      <c r="AY133">
        <f>$AY$132</f>
        <v>1</v>
      </c>
    </row>
    <row r="134" spans="1:51" ht="39.75" customHeight="1" x14ac:dyDescent="0.15">
      <c r="A134" s="989"/>
      <c r="B134" s="254"/>
      <c r="C134" s="253"/>
      <c r="D134" s="254"/>
      <c r="E134" s="253"/>
      <c r="F134" s="315"/>
      <c r="G134" s="233" t="s">
        <v>727</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720</v>
      </c>
      <c r="AC134" s="225"/>
      <c r="AD134" s="225"/>
      <c r="AE134" s="267" t="s">
        <v>716</v>
      </c>
      <c r="AF134" s="168"/>
      <c r="AG134" s="168"/>
      <c r="AH134" s="168"/>
      <c r="AI134" s="267" t="s">
        <v>716</v>
      </c>
      <c r="AJ134" s="168"/>
      <c r="AK134" s="168"/>
      <c r="AL134" s="168"/>
      <c r="AM134" s="267">
        <v>12</v>
      </c>
      <c r="AN134" s="168"/>
      <c r="AO134" s="168"/>
      <c r="AP134" s="168"/>
      <c r="AQ134" s="267">
        <v>12</v>
      </c>
      <c r="AR134" s="168"/>
      <c r="AS134" s="168"/>
      <c r="AT134" s="168"/>
      <c r="AU134" s="267" t="s">
        <v>716</v>
      </c>
      <c r="AV134" s="168"/>
      <c r="AW134" s="168"/>
      <c r="AX134" s="209"/>
      <c r="AY134">
        <f t="shared" ref="AY134:AY135" si="13">$AY$132</f>
        <v>1</v>
      </c>
    </row>
    <row r="135" spans="1:51" ht="39.75" customHeight="1" thickBot="1" x14ac:dyDescent="0.2">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720</v>
      </c>
      <c r="AC135" s="176"/>
      <c r="AD135" s="176"/>
      <c r="AE135" s="267" t="s">
        <v>716</v>
      </c>
      <c r="AF135" s="168"/>
      <c r="AG135" s="168"/>
      <c r="AH135" s="168"/>
      <c r="AI135" s="267" t="s">
        <v>716</v>
      </c>
      <c r="AJ135" s="168"/>
      <c r="AK135" s="168"/>
      <c r="AL135" s="168"/>
      <c r="AM135" s="267">
        <v>12</v>
      </c>
      <c r="AN135" s="168"/>
      <c r="AO135" s="168"/>
      <c r="AP135" s="168"/>
      <c r="AQ135" s="267">
        <v>12</v>
      </c>
      <c r="AR135" s="168"/>
      <c r="AS135" s="168"/>
      <c r="AT135" s="168"/>
      <c r="AU135" s="267">
        <v>13</v>
      </c>
      <c r="AV135" s="168"/>
      <c r="AW135" s="168"/>
      <c r="AX135" s="209"/>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390</v>
      </c>
      <c r="AF136" s="200"/>
      <c r="AG136" s="200"/>
      <c r="AH136" s="201"/>
      <c r="AI136" s="216" t="s">
        <v>412</v>
      </c>
      <c r="AJ136" s="200"/>
      <c r="AK136" s="200"/>
      <c r="AL136" s="201"/>
      <c r="AM136" s="216" t="s">
        <v>699</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390</v>
      </c>
      <c r="AF140" s="200"/>
      <c r="AG140" s="200"/>
      <c r="AH140" s="201"/>
      <c r="AI140" s="216" t="s">
        <v>412</v>
      </c>
      <c r="AJ140" s="200"/>
      <c r="AK140" s="200"/>
      <c r="AL140" s="201"/>
      <c r="AM140" s="216" t="s">
        <v>699</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390</v>
      </c>
      <c r="AF144" s="200"/>
      <c r="AG144" s="200"/>
      <c r="AH144" s="201"/>
      <c r="AI144" s="216" t="s">
        <v>412</v>
      </c>
      <c r="AJ144" s="200"/>
      <c r="AK144" s="200"/>
      <c r="AL144" s="201"/>
      <c r="AM144" s="216" t="s">
        <v>699</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390</v>
      </c>
      <c r="AF148" s="200"/>
      <c r="AG148" s="200"/>
      <c r="AH148" s="201"/>
      <c r="AI148" s="216" t="s">
        <v>412</v>
      </c>
      <c r="AJ148" s="200"/>
      <c r="AK148" s="200"/>
      <c r="AL148" s="201"/>
      <c r="AM148" s="216" t="s">
        <v>699</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0</v>
      </c>
    </row>
    <row r="153" spans="1:51" ht="22.5" hidden="1"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15">
      <c r="A154" s="989"/>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16"/>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hidden="1"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x14ac:dyDescent="0.15">
      <c r="A188" s="989"/>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thickBot="1" x14ac:dyDescent="0.2">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0</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390</v>
      </c>
      <c r="AF192" s="200"/>
      <c r="AG192" s="200"/>
      <c r="AH192" s="201"/>
      <c r="AI192" s="216" t="s">
        <v>412</v>
      </c>
      <c r="AJ192" s="200"/>
      <c r="AK192" s="200"/>
      <c r="AL192" s="201"/>
      <c r="AM192" s="216" t="s">
        <v>699</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390</v>
      </c>
      <c r="AF196" s="200"/>
      <c r="AG196" s="200"/>
      <c r="AH196" s="201"/>
      <c r="AI196" s="216" t="s">
        <v>412</v>
      </c>
      <c r="AJ196" s="200"/>
      <c r="AK196" s="200"/>
      <c r="AL196" s="201"/>
      <c r="AM196" s="216" t="s">
        <v>699</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390</v>
      </c>
      <c r="AF200" s="200"/>
      <c r="AG200" s="200"/>
      <c r="AH200" s="201"/>
      <c r="AI200" s="216" t="s">
        <v>412</v>
      </c>
      <c r="AJ200" s="200"/>
      <c r="AK200" s="200"/>
      <c r="AL200" s="201"/>
      <c r="AM200" s="216" t="s">
        <v>699</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390</v>
      </c>
      <c r="AF204" s="200"/>
      <c r="AG204" s="200"/>
      <c r="AH204" s="201"/>
      <c r="AI204" s="216" t="s">
        <v>412</v>
      </c>
      <c r="AJ204" s="200"/>
      <c r="AK204" s="200"/>
      <c r="AL204" s="201"/>
      <c r="AM204" s="216" t="s">
        <v>699</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390</v>
      </c>
      <c r="AF208" s="200"/>
      <c r="AG208" s="200"/>
      <c r="AH208" s="201"/>
      <c r="AI208" s="216" t="s">
        <v>412</v>
      </c>
      <c r="AJ208" s="200"/>
      <c r="AK208" s="200"/>
      <c r="AL208" s="201"/>
      <c r="AM208" s="216" t="s">
        <v>699</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390</v>
      </c>
      <c r="AF252" s="200"/>
      <c r="AG252" s="200"/>
      <c r="AH252" s="201"/>
      <c r="AI252" s="216" t="s">
        <v>412</v>
      </c>
      <c r="AJ252" s="200"/>
      <c r="AK252" s="200"/>
      <c r="AL252" s="201"/>
      <c r="AM252" s="216" t="s">
        <v>699</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390</v>
      </c>
      <c r="AF256" s="200"/>
      <c r="AG256" s="200"/>
      <c r="AH256" s="201"/>
      <c r="AI256" s="216" t="s">
        <v>412</v>
      </c>
      <c r="AJ256" s="200"/>
      <c r="AK256" s="200"/>
      <c r="AL256" s="201"/>
      <c r="AM256" s="216" t="s">
        <v>699</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390</v>
      </c>
      <c r="AF260" s="200"/>
      <c r="AG260" s="200"/>
      <c r="AH260" s="201"/>
      <c r="AI260" s="216" t="s">
        <v>412</v>
      </c>
      <c r="AJ260" s="200"/>
      <c r="AK260" s="200"/>
      <c r="AL260" s="201"/>
      <c r="AM260" s="216" t="s">
        <v>699</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390</v>
      </c>
      <c r="AF264" s="200"/>
      <c r="AG264" s="200"/>
      <c r="AH264" s="201"/>
      <c r="AI264" s="216" t="s">
        <v>412</v>
      </c>
      <c r="AJ264" s="200"/>
      <c r="AK264" s="200"/>
      <c r="AL264" s="201"/>
      <c r="AM264" s="216" t="s">
        <v>699</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390</v>
      </c>
      <c r="AF268" s="200"/>
      <c r="AG268" s="200"/>
      <c r="AH268" s="201"/>
      <c r="AI268" s="216" t="s">
        <v>412</v>
      </c>
      <c r="AJ268" s="200"/>
      <c r="AK268" s="200"/>
      <c r="AL268" s="201"/>
      <c r="AM268" s="216" t="s">
        <v>699</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390</v>
      </c>
      <c r="AF312" s="200"/>
      <c r="AG312" s="200"/>
      <c r="AH312" s="201"/>
      <c r="AI312" s="216" t="s">
        <v>412</v>
      </c>
      <c r="AJ312" s="200"/>
      <c r="AK312" s="200"/>
      <c r="AL312" s="201"/>
      <c r="AM312" s="216" t="s">
        <v>699</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390</v>
      </c>
      <c r="AF316" s="200"/>
      <c r="AG316" s="200"/>
      <c r="AH316" s="201"/>
      <c r="AI316" s="216" t="s">
        <v>412</v>
      </c>
      <c r="AJ316" s="200"/>
      <c r="AK316" s="200"/>
      <c r="AL316" s="201"/>
      <c r="AM316" s="216" t="s">
        <v>699</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390</v>
      </c>
      <c r="AF320" s="200"/>
      <c r="AG320" s="200"/>
      <c r="AH320" s="201"/>
      <c r="AI320" s="216" t="s">
        <v>412</v>
      </c>
      <c r="AJ320" s="200"/>
      <c r="AK320" s="200"/>
      <c r="AL320" s="201"/>
      <c r="AM320" s="216" t="s">
        <v>699</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390</v>
      </c>
      <c r="AF324" s="200"/>
      <c r="AG324" s="200"/>
      <c r="AH324" s="201"/>
      <c r="AI324" s="216" t="s">
        <v>412</v>
      </c>
      <c r="AJ324" s="200"/>
      <c r="AK324" s="200"/>
      <c r="AL324" s="201"/>
      <c r="AM324" s="216" t="s">
        <v>699</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390</v>
      </c>
      <c r="AF328" s="200"/>
      <c r="AG328" s="200"/>
      <c r="AH328" s="201"/>
      <c r="AI328" s="216" t="s">
        <v>412</v>
      </c>
      <c r="AJ328" s="200"/>
      <c r="AK328" s="200"/>
      <c r="AL328" s="201"/>
      <c r="AM328" s="216" t="s">
        <v>699</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390</v>
      </c>
      <c r="AF372" s="200"/>
      <c r="AG372" s="200"/>
      <c r="AH372" s="201"/>
      <c r="AI372" s="216" t="s">
        <v>412</v>
      </c>
      <c r="AJ372" s="200"/>
      <c r="AK372" s="200"/>
      <c r="AL372" s="201"/>
      <c r="AM372" s="216" t="s">
        <v>699</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390</v>
      </c>
      <c r="AF376" s="200"/>
      <c r="AG376" s="200"/>
      <c r="AH376" s="201"/>
      <c r="AI376" s="216" t="s">
        <v>412</v>
      </c>
      <c r="AJ376" s="200"/>
      <c r="AK376" s="200"/>
      <c r="AL376" s="201"/>
      <c r="AM376" s="216" t="s">
        <v>699</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390</v>
      </c>
      <c r="AF380" s="200"/>
      <c r="AG380" s="200"/>
      <c r="AH380" s="201"/>
      <c r="AI380" s="216" t="s">
        <v>412</v>
      </c>
      <c r="AJ380" s="200"/>
      <c r="AK380" s="200"/>
      <c r="AL380" s="201"/>
      <c r="AM380" s="216" t="s">
        <v>699</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390</v>
      </c>
      <c r="AF384" s="200"/>
      <c r="AG384" s="200"/>
      <c r="AH384" s="201"/>
      <c r="AI384" s="216" t="s">
        <v>412</v>
      </c>
      <c r="AJ384" s="200"/>
      <c r="AK384" s="200"/>
      <c r="AL384" s="201"/>
      <c r="AM384" s="216" t="s">
        <v>699</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390</v>
      </c>
      <c r="AF388" s="200"/>
      <c r="AG388" s="200"/>
      <c r="AH388" s="201"/>
      <c r="AI388" s="216" t="s">
        <v>412</v>
      </c>
      <c r="AJ388" s="200"/>
      <c r="AK388" s="200"/>
      <c r="AL388" s="201"/>
      <c r="AM388" s="216" t="s">
        <v>699</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89"/>
      <c r="B430" s="254"/>
      <c r="C430" s="251" t="s">
        <v>671</v>
      </c>
      <c r="D430" s="252"/>
      <c r="E430" s="240" t="s">
        <v>399</v>
      </c>
      <c r="F430" s="445"/>
      <c r="G430" s="242" t="s">
        <v>252</v>
      </c>
      <c r="H430" s="189"/>
      <c r="I430" s="189"/>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hidden="1"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543</v>
      </c>
      <c r="AJ431" s="215"/>
      <c r="AK431" s="215"/>
      <c r="AL431" s="216"/>
      <c r="AM431" s="215" t="s">
        <v>544</v>
      </c>
      <c r="AN431" s="215"/>
      <c r="AO431" s="215"/>
      <c r="AP431" s="216"/>
      <c r="AQ431" s="216" t="s">
        <v>232</v>
      </c>
      <c r="AR431" s="200"/>
      <c r="AS431" s="200"/>
      <c r="AT431" s="201"/>
      <c r="AU431" s="177" t="s">
        <v>134</v>
      </c>
      <c r="AV431" s="177"/>
      <c r="AW431" s="177"/>
      <c r="AX431" s="178"/>
      <c r="AY431">
        <f>COUNTA($G$433)</f>
        <v>0</v>
      </c>
    </row>
    <row r="432" spans="1:51" ht="18.75" hidden="1"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c r="AF432" s="179"/>
      <c r="AG432" s="180" t="s">
        <v>233</v>
      </c>
      <c r="AH432" s="203"/>
      <c r="AI432" s="217"/>
      <c r="AJ432" s="217"/>
      <c r="AK432" s="217"/>
      <c r="AL432" s="218"/>
      <c r="AM432" s="217"/>
      <c r="AN432" s="217"/>
      <c r="AO432" s="217"/>
      <c r="AP432" s="218"/>
      <c r="AQ432" s="232"/>
      <c r="AR432" s="179"/>
      <c r="AS432" s="180" t="s">
        <v>233</v>
      </c>
      <c r="AT432" s="203"/>
      <c r="AU432" s="179"/>
      <c r="AV432" s="179"/>
      <c r="AW432" s="180" t="s">
        <v>179</v>
      </c>
      <c r="AX432" s="181"/>
      <c r="AY432">
        <f>$AY$431</f>
        <v>0</v>
      </c>
    </row>
    <row r="433" spans="1:51" ht="23.25" hidden="1" customHeight="1" x14ac:dyDescent="0.15">
      <c r="A433" s="989"/>
      <c r="B433" s="254"/>
      <c r="C433" s="253"/>
      <c r="D433" s="254"/>
      <c r="E433" s="197"/>
      <c r="F433" s="198"/>
      <c r="G433" s="233"/>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c r="AC433" s="176"/>
      <c r="AD433" s="176"/>
      <c r="AE433" s="167"/>
      <c r="AF433" s="168"/>
      <c r="AG433" s="168"/>
      <c r="AH433" s="168"/>
      <c r="AI433" s="167"/>
      <c r="AJ433" s="168"/>
      <c r="AK433" s="168"/>
      <c r="AL433" s="168"/>
      <c r="AM433" s="167"/>
      <c r="AN433" s="168"/>
      <c r="AO433" s="168"/>
      <c r="AP433" s="169"/>
      <c r="AQ433" s="167"/>
      <c r="AR433" s="168"/>
      <c r="AS433" s="168"/>
      <c r="AT433" s="169"/>
      <c r="AU433" s="168"/>
      <c r="AV433" s="168"/>
      <c r="AW433" s="168"/>
      <c r="AX433" s="209"/>
      <c r="AY433">
        <f t="shared" ref="AY433:AY435" si="63">$AY$431</f>
        <v>0</v>
      </c>
    </row>
    <row r="434" spans="1:51" ht="23.25" hidden="1"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c r="AC434" s="225"/>
      <c r="AD434" s="225"/>
      <c r="AE434" s="167"/>
      <c r="AF434" s="168"/>
      <c r="AG434" s="168"/>
      <c r="AH434" s="169"/>
      <c r="AI434" s="167"/>
      <c r="AJ434" s="168"/>
      <c r="AK434" s="168"/>
      <c r="AL434" s="168"/>
      <c r="AM434" s="167"/>
      <c r="AN434" s="168"/>
      <c r="AO434" s="168"/>
      <c r="AP434" s="169"/>
      <c r="AQ434" s="167"/>
      <c r="AR434" s="168"/>
      <c r="AS434" s="168"/>
      <c r="AT434" s="169"/>
      <c r="AU434" s="168"/>
      <c r="AV434" s="168"/>
      <c r="AW434" s="168"/>
      <c r="AX434" s="209"/>
      <c r="AY434">
        <f t="shared" si="63"/>
        <v>0</v>
      </c>
    </row>
    <row r="435" spans="1:51" ht="23.25" hidden="1" customHeight="1" x14ac:dyDescent="0.15">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c r="AF435" s="168"/>
      <c r="AG435" s="168"/>
      <c r="AH435" s="169"/>
      <c r="AI435" s="167"/>
      <c r="AJ435" s="168"/>
      <c r="AK435" s="168"/>
      <c r="AL435" s="168"/>
      <c r="AM435" s="167"/>
      <c r="AN435" s="168"/>
      <c r="AO435" s="168"/>
      <c r="AP435" s="169"/>
      <c r="AQ435" s="167"/>
      <c r="AR435" s="168"/>
      <c r="AS435" s="168"/>
      <c r="AT435" s="169"/>
      <c r="AU435" s="168"/>
      <c r="AV435" s="168"/>
      <c r="AW435" s="168"/>
      <c r="AX435" s="209"/>
      <c r="AY435">
        <f t="shared" si="63"/>
        <v>0</v>
      </c>
    </row>
    <row r="436" spans="1:51" ht="18.75" hidden="1"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543</v>
      </c>
      <c r="AJ436" s="215"/>
      <c r="AK436" s="215"/>
      <c r="AL436" s="216"/>
      <c r="AM436" s="215" t="s">
        <v>544</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543</v>
      </c>
      <c r="AJ441" s="215"/>
      <c r="AK441" s="215"/>
      <c r="AL441" s="216"/>
      <c r="AM441" s="215" t="s">
        <v>544</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543</v>
      </c>
      <c r="AJ446" s="215"/>
      <c r="AK446" s="215"/>
      <c r="AL446" s="216"/>
      <c r="AM446" s="215" t="s">
        <v>544</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543</v>
      </c>
      <c r="AJ451" s="215"/>
      <c r="AK451" s="215"/>
      <c r="AL451" s="216"/>
      <c r="AM451" s="215" t="s">
        <v>544</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543</v>
      </c>
      <c r="AJ456" s="215"/>
      <c r="AK456" s="215"/>
      <c r="AL456" s="216"/>
      <c r="AM456" s="215" t="s">
        <v>544</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89"/>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15">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543</v>
      </c>
      <c r="AJ461" s="215"/>
      <c r="AK461" s="215"/>
      <c r="AL461" s="216"/>
      <c r="AM461" s="215" t="s">
        <v>544</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543</v>
      </c>
      <c r="AJ466" s="215"/>
      <c r="AK466" s="215"/>
      <c r="AL466" s="216"/>
      <c r="AM466" s="215" t="s">
        <v>544</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543</v>
      </c>
      <c r="AJ471" s="215"/>
      <c r="AK471" s="215"/>
      <c r="AL471" s="216"/>
      <c r="AM471" s="215" t="s">
        <v>544</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543</v>
      </c>
      <c r="AJ476" s="215"/>
      <c r="AK476" s="215"/>
      <c r="AL476" s="216"/>
      <c r="AM476" s="215" t="s">
        <v>544</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89"/>
      <c r="B481" s="254"/>
      <c r="C481" s="253"/>
      <c r="D481" s="254"/>
      <c r="E481" s="188" t="s">
        <v>407</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89"/>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89"/>
      <c r="B484" s="254"/>
      <c r="C484" s="253"/>
      <c r="D484" s="254"/>
      <c r="E484" s="240" t="s">
        <v>402</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543</v>
      </c>
      <c r="AJ485" s="215"/>
      <c r="AK485" s="215"/>
      <c r="AL485" s="216"/>
      <c r="AM485" s="215" t="s">
        <v>544</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543</v>
      </c>
      <c r="AJ490" s="215"/>
      <c r="AK490" s="215"/>
      <c r="AL490" s="216"/>
      <c r="AM490" s="215" t="s">
        <v>544</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543</v>
      </c>
      <c r="AJ495" s="215"/>
      <c r="AK495" s="215"/>
      <c r="AL495" s="216"/>
      <c r="AM495" s="215" t="s">
        <v>544</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543</v>
      </c>
      <c r="AJ500" s="215"/>
      <c r="AK500" s="215"/>
      <c r="AL500" s="216"/>
      <c r="AM500" s="215" t="s">
        <v>544</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543</v>
      </c>
      <c r="AJ505" s="215"/>
      <c r="AK505" s="215"/>
      <c r="AL505" s="216"/>
      <c r="AM505" s="215" t="s">
        <v>544</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543</v>
      </c>
      <c r="AJ510" s="215"/>
      <c r="AK510" s="215"/>
      <c r="AL510" s="216"/>
      <c r="AM510" s="215" t="s">
        <v>544</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543</v>
      </c>
      <c r="AJ515" s="215"/>
      <c r="AK515" s="215"/>
      <c r="AL515" s="216"/>
      <c r="AM515" s="215" t="s">
        <v>544</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543</v>
      </c>
      <c r="AJ520" s="215"/>
      <c r="AK520" s="215"/>
      <c r="AL520" s="216"/>
      <c r="AM520" s="215" t="s">
        <v>544</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543</v>
      </c>
      <c r="AJ525" s="215"/>
      <c r="AK525" s="215"/>
      <c r="AL525" s="216"/>
      <c r="AM525" s="215" t="s">
        <v>544</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543</v>
      </c>
      <c r="AJ530" s="215"/>
      <c r="AK530" s="215"/>
      <c r="AL530" s="216"/>
      <c r="AM530" s="215" t="s">
        <v>544</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408</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403</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543</v>
      </c>
      <c r="AJ539" s="215"/>
      <c r="AK539" s="215"/>
      <c r="AL539" s="216"/>
      <c r="AM539" s="215" t="s">
        <v>544</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543</v>
      </c>
      <c r="AJ544" s="215"/>
      <c r="AK544" s="215"/>
      <c r="AL544" s="216"/>
      <c r="AM544" s="215" t="s">
        <v>544</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543</v>
      </c>
      <c r="AJ549" s="215"/>
      <c r="AK549" s="215"/>
      <c r="AL549" s="216"/>
      <c r="AM549" s="215" t="s">
        <v>544</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543</v>
      </c>
      <c r="AJ554" s="215"/>
      <c r="AK554" s="215"/>
      <c r="AL554" s="216"/>
      <c r="AM554" s="215" t="s">
        <v>544</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543</v>
      </c>
      <c r="AJ559" s="215"/>
      <c r="AK559" s="215"/>
      <c r="AL559" s="216"/>
      <c r="AM559" s="215" t="s">
        <v>544</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543</v>
      </c>
      <c r="AJ564" s="215"/>
      <c r="AK564" s="215"/>
      <c r="AL564" s="216"/>
      <c r="AM564" s="215" t="s">
        <v>544</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543</v>
      </c>
      <c r="AJ569" s="215"/>
      <c r="AK569" s="215"/>
      <c r="AL569" s="216"/>
      <c r="AM569" s="215" t="s">
        <v>544</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543</v>
      </c>
      <c r="AJ574" s="215"/>
      <c r="AK574" s="215"/>
      <c r="AL574" s="216"/>
      <c r="AM574" s="215" t="s">
        <v>544</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543</v>
      </c>
      <c r="AJ579" s="215"/>
      <c r="AK579" s="215"/>
      <c r="AL579" s="216"/>
      <c r="AM579" s="215" t="s">
        <v>544</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543</v>
      </c>
      <c r="AJ584" s="215"/>
      <c r="AK584" s="215"/>
      <c r="AL584" s="216"/>
      <c r="AM584" s="215" t="s">
        <v>544</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408</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402</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543</v>
      </c>
      <c r="AJ593" s="215"/>
      <c r="AK593" s="215"/>
      <c r="AL593" s="216"/>
      <c r="AM593" s="215" t="s">
        <v>544</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543</v>
      </c>
      <c r="AJ598" s="215"/>
      <c r="AK598" s="215"/>
      <c r="AL598" s="216"/>
      <c r="AM598" s="215" t="s">
        <v>544</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543</v>
      </c>
      <c r="AJ603" s="215"/>
      <c r="AK603" s="215"/>
      <c r="AL603" s="216"/>
      <c r="AM603" s="215" t="s">
        <v>544</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543</v>
      </c>
      <c r="AJ608" s="215"/>
      <c r="AK608" s="215"/>
      <c r="AL608" s="216"/>
      <c r="AM608" s="215" t="s">
        <v>544</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543</v>
      </c>
      <c r="AJ613" s="215"/>
      <c r="AK613" s="215"/>
      <c r="AL613" s="216"/>
      <c r="AM613" s="215" t="s">
        <v>544</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543</v>
      </c>
      <c r="AJ618" s="215"/>
      <c r="AK618" s="215"/>
      <c r="AL618" s="216"/>
      <c r="AM618" s="215" t="s">
        <v>544</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543</v>
      </c>
      <c r="AJ623" s="215"/>
      <c r="AK623" s="215"/>
      <c r="AL623" s="216"/>
      <c r="AM623" s="215" t="s">
        <v>544</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543</v>
      </c>
      <c r="AJ628" s="215"/>
      <c r="AK628" s="215"/>
      <c r="AL628" s="216"/>
      <c r="AM628" s="215" t="s">
        <v>544</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543</v>
      </c>
      <c r="AJ633" s="215"/>
      <c r="AK633" s="215"/>
      <c r="AL633" s="216"/>
      <c r="AM633" s="215" t="s">
        <v>544</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543</v>
      </c>
      <c r="AJ638" s="215"/>
      <c r="AK638" s="215"/>
      <c r="AL638" s="216"/>
      <c r="AM638" s="215" t="s">
        <v>544</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408</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403</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543</v>
      </c>
      <c r="AJ647" s="215"/>
      <c r="AK647" s="215"/>
      <c r="AL647" s="216"/>
      <c r="AM647" s="215" t="s">
        <v>544</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543</v>
      </c>
      <c r="AJ652" s="215"/>
      <c r="AK652" s="215"/>
      <c r="AL652" s="216"/>
      <c r="AM652" s="215" t="s">
        <v>544</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543</v>
      </c>
      <c r="AJ657" s="215"/>
      <c r="AK657" s="215"/>
      <c r="AL657" s="216"/>
      <c r="AM657" s="215" t="s">
        <v>544</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543</v>
      </c>
      <c r="AJ662" s="215"/>
      <c r="AK662" s="215"/>
      <c r="AL662" s="216"/>
      <c r="AM662" s="215" t="s">
        <v>544</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543</v>
      </c>
      <c r="AJ667" s="215"/>
      <c r="AK667" s="215"/>
      <c r="AL667" s="216"/>
      <c r="AM667" s="215" t="s">
        <v>544</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543</v>
      </c>
      <c r="AJ672" s="215"/>
      <c r="AK672" s="215"/>
      <c r="AL672" s="216"/>
      <c r="AM672" s="215" t="s">
        <v>544</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543</v>
      </c>
      <c r="AJ677" s="215"/>
      <c r="AK677" s="215"/>
      <c r="AL677" s="216"/>
      <c r="AM677" s="215" t="s">
        <v>544</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543</v>
      </c>
      <c r="AJ682" s="215"/>
      <c r="AK682" s="215"/>
      <c r="AL682" s="216"/>
      <c r="AM682" s="215" t="s">
        <v>544</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543</v>
      </c>
      <c r="AJ687" s="215"/>
      <c r="AK687" s="215"/>
      <c r="AL687" s="216"/>
      <c r="AM687" s="215" t="s">
        <v>544</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543</v>
      </c>
      <c r="AJ692" s="215"/>
      <c r="AK692" s="215"/>
      <c r="AL692" s="216"/>
      <c r="AM692" s="215" t="s">
        <v>544</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89"/>
      <c r="B697" s="254"/>
      <c r="C697" s="253"/>
      <c r="D697" s="254"/>
      <c r="E697" s="188" t="s">
        <v>408</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8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8"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728</v>
      </c>
      <c r="AE702" s="891"/>
      <c r="AF702" s="891"/>
      <c r="AG702" s="880" t="s">
        <v>734</v>
      </c>
      <c r="AH702" s="881"/>
      <c r="AI702" s="881"/>
      <c r="AJ702" s="881"/>
      <c r="AK702" s="881"/>
      <c r="AL702" s="881"/>
      <c r="AM702" s="881"/>
      <c r="AN702" s="881"/>
      <c r="AO702" s="881"/>
      <c r="AP702" s="881"/>
      <c r="AQ702" s="881"/>
      <c r="AR702" s="881"/>
      <c r="AS702" s="881"/>
      <c r="AT702" s="881"/>
      <c r="AU702" s="881"/>
      <c r="AV702" s="881"/>
      <c r="AW702" s="881"/>
      <c r="AX702" s="882"/>
    </row>
    <row r="703" spans="1:51" ht="48"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728</v>
      </c>
      <c r="AE703" s="186"/>
      <c r="AF703" s="186"/>
      <c r="AG703" s="664" t="s">
        <v>735</v>
      </c>
      <c r="AH703" s="665"/>
      <c r="AI703" s="665"/>
      <c r="AJ703" s="665"/>
      <c r="AK703" s="665"/>
      <c r="AL703" s="665"/>
      <c r="AM703" s="665"/>
      <c r="AN703" s="665"/>
      <c r="AO703" s="665"/>
      <c r="AP703" s="665"/>
      <c r="AQ703" s="665"/>
      <c r="AR703" s="665"/>
      <c r="AS703" s="665"/>
      <c r="AT703" s="665"/>
      <c r="AU703" s="665"/>
      <c r="AV703" s="665"/>
      <c r="AW703" s="665"/>
      <c r="AX703" s="666"/>
    </row>
    <row r="704" spans="1:51" ht="48"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728</v>
      </c>
      <c r="AE704" s="583"/>
      <c r="AF704" s="583"/>
      <c r="AG704" s="425" t="s">
        <v>736</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728</v>
      </c>
      <c r="AE705" s="733"/>
      <c r="AF705" s="733"/>
      <c r="AG705" s="191" t="s">
        <v>772</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381</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768</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769</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731</v>
      </c>
      <c r="AE708" s="668"/>
      <c r="AF708" s="668"/>
      <c r="AG708" s="523" t="s">
        <v>733</v>
      </c>
      <c r="AH708" s="524"/>
      <c r="AI708" s="524"/>
      <c r="AJ708" s="524"/>
      <c r="AK708" s="524"/>
      <c r="AL708" s="524"/>
      <c r="AM708" s="524"/>
      <c r="AN708" s="524"/>
      <c r="AO708" s="524"/>
      <c r="AP708" s="524"/>
      <c r="AQ708" s="524"/>
      <c r="AR708" s="524"/>
      <c r="AS708" s="524"/>
      <c r="AT708" s="524"/>
      <c r="AU708" s="524"/>
      <c r="AV708" s="524"/>
      <c r="AW708" s="524"/>
      <c r="AX708" s="525"/>
    </row>
    <row r="709" spans="1:50" ht="34.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728</v>
      </c>
      <c r="AE709" s="186"/>
      <c r="AF709" s="186"/>
      <c r="AG709" s="664" t="s">
        <v>773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731</v>
      </c>
      <c r="AE710" s="186"/>
      <c r="AF710" s="186"/>
      <c r="AG710" s="664" t="s">
        <v>732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728</v>
      </c>
      <c r="AE711" s="186"/>
      <c r="AF711" s="186"/>
      <c r="AG711" s="664" t="s">
        <v>774</v>
      </c>
      <c r="AH711" s="665"/>
      <c r="AI711" s="665"/>
      <c r="AJ711" s="665"/>
      <c r="AK711" s="665"/>
      <c r="AL711" s="665"/>
      <c r="AM711" s="665"/>
      <c r="AN711" s="665"/>
      <c r="AO711" s="665"/>
      <c r="AP711" s="665"/>
      <c r="AQ711" s="665"/>
      <c r="AR711" s="665"/>
      <c r="AS711" s="665"/>
      <c r="AT711" s="665"/>
      <c r="AU711" s="665"/>
      <c r="AV711" s="665"/>
      <c r="AW711" s="665"/>
      <c r="AX711" s="666"/>
    </row>
    <row r="712" spans="1:50" ht="34.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728</v>
      </c>
      <c r="AE712" s="583"/>
      <c r="AF712" s="583"/>
      <c r="AG712" s="591" t="s">
        <v>770</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731</v>
      </c>
      <c r="AE713" s="186"/>
      <c r="AF713" s="187"/>
      <c r="AG713" s="664" t="s">
        <v>732</v>
      </c>
      <c r="AH713" s="665"/>
      <c r="AI713" s="665"/>
      <c r="AJ713" s="665"/>
      <c r="AK713" s="665"/>
      <c r="AL713" s="665"/>
      <c r="AM713" s="665"/>
      <c r="AN713" s="665"/>
      <c r="AO713" s="665"/>
      <c r="AP713" s="665"/>
      <c r="AQ713" s="665"/>
      <c r="AR713" s="665"/>
      <c r="AS713" s="665"/>
      <c r="AT713" s="665"/>
      <c r="AU713" s="665"/>
      <c r="AV713" s="665"/>
      <c r="AW713" s="665"/>
      <c r="AX713" s="666"/>
    </row>
    <row r="714" spans="1:50" ht="34.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728</v>
      </c>
      <c r="AE714" s="589"/>
      <c r="AF714" s="590"/>
      <c r="AG714" s="689" t="s">
        <v>775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728</v>
      </c>
      <c r="AE715" s="668"/>
      <c r="AF715" s="774"/>
      <c r="AG715" s="523" t="s">
        <v>771</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731</v>
      </c>
      <c r="AE716" s="756"/>
      <c r="AF716" s="756"/>
      <c r="AG716" s="664" t="s">
        <v>733</v>
      </c>
      <c r="AH716" s="665"/>
      <c r="AI716" s="665"/>
      <c r="AJ716" s="665"/>
      <c r="AK716" s="665"/>
      <c r="AL716" s="665"/>
      <c r="AM716" s="665"/>
      <c r="AN716" s="665"/>
      <c r="AO716" s="665"/>
      <c r="AP716" s="665"/>
      <c r="AQ716" s="665"/>
      <c r="AR716" s="665"/>
      <c r="AS716" s="665"/>
      <c r="AT716" s="665"/>
      <c r="AU716" s="665"/>
      <c r="AV716" s="665"/>
      <c r="AW716" s="665"/>
      <c r="AX716" s="666"/>
    </row>
    <row r="717" spans="1:50" ht="34.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728</v>
      </c>
      <c r="AE717" s="186"/>
      <c r="AF717" s="186"/>
      <c r="AG717" s="664" t="s">
        <v>776</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731</v>
      </c>
      <c r="AE718" s="186"/>
      <c r="AF718" s="186"/>
      <c r="AG718" s="194" t="s">
        <v>733</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731</v>
      </c>
      <c r="AE719" s="668"/>
      <c r="AF719" s="668"/>
      <c r="AG719" s="191" t="s">
        <v>733</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hidden="1" customHeight="1" x14ac:dyDescent="0.15">
      <c r="A721" s="650"/>
      <c r="B721" s="651"/>
      <c r="C721" s="913"/>
      <c r="D721" s="914"/>
      <c r="E721" s="914"/>
      <c r="F721" s="915"/>
      <c r="G721" s="931"/>
      <c r="H721" s="932"/>
      <c r="I721" s="77" t="str">
        <f>IF(OR(G721="　", G721=""), "", "-")</f>
        <v/>
      </c>
      <c r="J721" s="912"/>
      <c r="K721" s="912"/>
      <c r="L721" s="77" t="str">
        <f>IF(M721="","","-")</f>
        <v/>
      </c>
      <c r="M721" s="78"/>
      <c r="N721" s="909"/>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60" customHeight="1" x14ac:dyDescent="0.15">
      <c r="A726" s="618" t="s">
        <v>48</v>
      </c>
      <c r="B726" s="619"/>
      <c r="C726" s="440" t="s">
        <v>53</v>
      </c>
      <c r="D726" s="578"/>
      <c r="E726" s="578"/>
      <c r="F726" s="579"/>
      <c r="G726" s="794" t="s">
        <v>766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0" customHeight="1" thickBot="1" x14ac:dyDescent="0.2">
      <c r="A727" s="620"/>
      <c r="B727" s="621"/>
      <c r="C727" s="695" t="s">
        <v>57</v>
      </c>
      <c r="D727" s="696"/>
      <c r="E727" s="696"/>
      <c r="F727" s="697"/>
      <c r="G727" s="792" t="s">
        <v>767</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777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138</v>
      </c>
      <c r="B731" s="616"/>
      <c r="C731" s="616"/>
      <c r="D731" s="616"/>
      <c r="E731" s="617"/>
      <c r="F731" s="680" t="s">
        <v>778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138</v>
      </c>
      <c r="B733" s="616"/>
      <c r="C733" s="616"/>
      <c r="D733" s="616"/>
      <c r="E733" s="617"/>
      <c r="F733" s="763" t="s">
        <v>779</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672</v>
      </c>
      <c r="B737" s="159"/>
      <c r="C737" s="159"/>
      <c r="D737" s="160"/>
      <c r="E737" s="106" t="s">
        <v>765</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397</v>
      </c>
      <c r="B738" s="110"/>
      <c r="C738" s="110"/>
      <c r="D738" s="110"/>
      <c r="E738" s="106" t="s">
        <v>765</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396</v>
      </c>
      <c r="B739" s="110"/>
      <c r="C739" s="110"/>
      <c r="D739" s="110"/>
      <c r="E739" s="106" t="s">
        <v>765</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395</v>
      </c>
      <c r="B740" s="110"/>
      <c r="C740" s="110"/>
      <c r="D740" s="110"/>
      <c r="E740" s="106" t="s">
        <v>765</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394</v>
      </c>
      <c r="B741" s="110"/>
      <c r="C741" s="110"/>
      <c r="D741" s="110"/>
      <c r="E741" s="106" t="s">
        <v>765</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393</v>
      </c>
      <c r="B742" s="110"/>
      <c r="C742" s="110"/>
      <c r="D742" s="110"/>
      <c r="E742" s="106" t="s">
        <v>765</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392</v>
      </c>
      <c r="B743" s="110"/>
      <c r="C743" s="110"/>
      <c r="D743" s="110"/>
      <c r="E743" s="106" t="s">
        <v>765</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391</v>
      </c>
      <c r="B744" s="110"/>
      <c r="C744" s="110"/>
      <c r="D744" s="110"/>
      <c r="E744" s="106" t="s">
        <v>765</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390</v>
      </c>
      <c r="B745" s="110"/>
      <c r="C745" s="110"/>
      <c r="D745" s="110"/>
      <c r="E745" s="115" t="s">
        <v>765</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545</v>
      </c>
      <c r="B746" s="110"/>
      <c r="C746" s="110"/>
      <c r="D746" s="110"/>
      <c r="E746" s="113"/>
      <c r="F746" s="114"/>
      <c r="G746" s="114"/>
      <c r="H746" s="100" t="str">
        <f>IF(E746="","","-")</f>
        <v/>
      </c>
      <c r="I746" s="114"/>
      <c r="J746" s="114"/>
      <c r="K746" s="100" t="str">
        <f>IF(I746="","","-")</f>
        <v/>
      </c>
      <c r="L746" s="105"/>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509</v>
      </c>
      <c r="B747" s="110"/>
      <c r="C747" s="110"/>
      <c r="D747" s="110"/>
      <c r="E747" s="113" t="s">
        <v>761</v>
      </c>
      <c r="F747" s="114"/>
      <c r="G747" s="114"/>
      <c r="H747" s="100" t="str">
        <f>IF(E747="","","-")</f>
        <v>-</v>
      </c>
      <c r="I747" s="114" t="s">
        <v>762</v>
      </c>
      <c r="J747" s="114"/>
      <c r="K747" s="100" t="str">
        <f>IF(I747="","","-")</f>
        <v>-</v>
      </c>
      <c r="L747" s="105">
        <v>10</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384</v>
      </c>
      <c r="B748" s="122"/>
      <c r="C748" s="122"/>
      <c r="D748" s="122"/>
      <c r="E748" s="122"/>
      <c r="F748" s="123"/>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1"/>
      <c r="B750" s="122"/>
      <c r="C750" s="122"/>
      <c r="D750" s="122"/>
      <c r="E750" s="122"/>
      <c r="F750" s="123"/>
      <c r="G750" s="44"/>
      <c r="H750" s="45"/>
      <c r="I750" s="45"/>
      <c r="J750" s="104"/>
      <c r="K750" s="104"/>
      <c r="L750" s="104"/>
      <c r="M750" s="104"/>
      <c r="N750" s="104"/>
      <c r="O750" s="104"/>
      <c r="P750" s="104"/>
      <c r="Q750" s="104"/>
      <c r="R750" s="104"/>
      <c r="S750" s="104"/>
      <c r="T750" s="104"/>
      <c r="U750" s="104"/>
      <c r="V750" s="104"/>
      <c r="W750" s="104"/>
      <c r="X750" s="104"/>
      <c r="Y750" s="104"/>
      <c r="Z750" s="104"/>
      <c r="AA750" s="104"/>
      <c r="AB750" s="104"/>
      <c r="AC750" s="104"/>
      <c r="AD750" s="104"/>
      <c r="AE750" s="104"/>
      <c r="AF750" s="104"/>
      <c r="AG750" s="104"/>
      <c r="AH750" s="104"/>
      <c r="AI750" s="104"/>
      <c r="AJ750" s="104"/>
      <c r="AK750" s="104"/>
      <c r="AL750" s="104"/>
      <c r="AM750" s="104"/>
      <c r="AN750" s="45"/>
      <c r="AO750" s="45"/>
      <c r="AP750" s="45"/>
      <c r="AQ750" s="45"/>
      <c r="AR750" s="45"/>
      <c r="AS750" s="45"/>
      <c r="AT750" s="45"/>
      <c r="AU750" s="45"/>
      <c r="AV750" s="45"/>
      <c r="AW750" s="45"/>
      <c r="AX750" s="46"/>
    </row>
    <row r="751" spans="1:51" ht="28.35" hidden="1" customHeight="1" x14ac:dyDescent="0.15">
      <c r="A751" s="121"/>
      <c r="B751" s="122"/>
      <c r="C751" s="122"/>
      <c r="D751" s="122"/>
      <c r="E751" s="122"/>
      <c r="F751" s="123"/>
      <c r="G751" s="44"/>
      <c r="H751" s="45"/>
      <c r="I751" s="45"/>
      <c r="J751" s="104"/>
      <c r="K751" s="104"/>
      <c r="L751" s="104"/>
      <c r="M751" s="104"/>
      <c r="N751" s="104"/>
      <c r="O751" s="104"/>
      <c r="P751" s="104"/>
      <c r="Q751" s="104"/>
      <c r="R751" s="104"/>
      <c r="S751" s="104"/>
      <c r="T751" s="104"/>
      <c r="U751" s="104"/>
      <c r="V751" s="104"/>
      <c r="W751" s="104"/>
      <c r="X751" s="104"/>
      <c r="Y751" s="104"/>
      <c r="Z751" s="104"/>
      <c r="AA751" s="104"/>
      <c r="AB751" s="104"/>
      <c r="AC751" s="104"/>
      <c r="AD751" s="104"/>
      <c r="AE751" s="104"/>
      <c r="AF751" s="104"/>
      <c r="AG751" s="104"/>
      <c r="AH751" s="104"/>
      <c r="AI751" s="104"/>
      <c r="AJ751" s="104"/>
      <c r="AK751" s="104"/>
      <c r="AL751" s="104"/>
      <c r="AM751" s="104"/>
      <c r="AN751" s="45"/>
      <c r="AO751" s="45"/>
      <c r="AP751" s="45"/>
      <c r="AQ751" s="45"/>
      <c r="AR751" s="45"/>
      <c r="AS751" s="45"/>
      <c r="AT751" s="45"/>
      <c r="AU751" s="45"/>
      <c r="AV751" s="45"/>
      <c r="AW751" s="45"/>
      <c r="AX751" s="46"/>
    </row>
    <row r="752" spans="1:51" ht="27.75" hidden="1" customHeight="1" x14ac:dyDescent="0.15">
      <c r="A752" s="121"/>
      <c r="B752" s="122"/>
      <c r="C752" s="122"/>
      <c r="D752" s="122"/>
      <c r="E752" s="122"/>
      <c r="F752" s="123"/>
      <c r="G752" s="44"/>
      <c r="H752" s="45"/>
      <c r="I752" s="45"/>
      <c r="J752" s="104"/>
      <c r="K752" s="104"/>
      <c r="L752" s="104"/>
      <c r="M752" s="104"/>
      <c r="N752" s="104"/>
      <c r="O752" s="104"/>
      <c r="P752" s="104"/>
      <c r="Q752" s="104"/>
      <c r="R752" s="104"/>
      <c r="S752" s="104"/>
      <c r="T752" s="104"/>
      <c r="U752" s="104"/>
      <c r="V752" s="104"/>
      <c r="W752" s="104"/>
      <c r="X752" s="104"/>
      <c r="Y752" s="104"/>
      <c r="Z752" s="104"/>
      <c r="AA752" s="104"/>
      <c r="AB752" s="104"/>
      <c r="AC752" s="104"/>
      <c r="AD752" s="104"/>
      <c r="AE752" s="104"/>
      <c r="AF752" s="104"/>
      <c r="AG752" s="104"/>
      <c r="AH752" s="104"/>
      <c r="AI752" s="104"/>
      <c r="AJ752" s="104"/>
      <c r="AK752" s="104"/>
      <c r="AL752" s="104"/>
      <c r="AM752" s="104"/>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104"/>
      <c r="K753" s="104"/>
      <c r="L753" s="104"/>
      <c r="M753" s="104"/>
      <c r="N753" s="104"/>
      <c r="O753" s="104"/>
      <c r="P753" s="104"/>
      <c r="Q753" s="104"/>
      <c r="R753" s="104"/>
      <c r="S753" s="104"/>
      <c r="T753" s="104"/>
      <c r="U753" s="104"/>
      <c r="V753" s="104"/>
      <c r="W753" s="104"/>
      <c r="X753" s="104"/>
      <c r="Y753" s="104"/>
      <c r="Z753" s="104"/>
      <c r="AA753" s="104"/>
      <c r="AB753" s="104"/>
      <c r="AC753" s="104"/>
      <c r="AD753" s="104"/>
      <c r="AE753" s="104"/>
      <c r="AF753" s="104"/>
      <c r="AG753" s="104"/>
      <c r="AH753" s="104"/>
      <c r="AI753" s="104"/>
      <c r="AJ753" s="104"/>
      <c r="AK753" s="104"/>
      <c r="AL753" s="104"/>
      <c r="AM753" s="104"/>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104"/>
      <c r="K754" s="104"/>
      <c r="L754" s="104"/>
      <c r="M754" s="104"/>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104"/>
      <c r="K755" s="104"/>
      <c r="L755" s="104"/>
      <c r="M755" s="104"/>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104"/>
      <c r="K756" s="104"/>
      <c r="L756" s="104"/>
      <c r="M756" s="104"/>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104"/>
      <c r="K757" s="104"/>
      <c r="L757" s="104"/>
      <c r="M757" s="104"/>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104"/>
      <c r="K758" s="104"/>
      <c r="L758" s="104"/>
      <c r="M758" s="104"/>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104"/>
      <c r="K759" s="104"/>
      <c r="L759" s="104"/>
      <c r="M759" s="104"/>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104"/>
      <c r="K760" s="104"/>
      <c r="L760" s="104"/>
      <c r="M760" s="104"/>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386</v>
      </c>
      <c r="B787" s="758"/>
      <c r="C787" s="758"/>
      <c r="D787" s="758"/>
      <c r="E787" s="758"/>
      <c r="F787" s="759"/>
      <c r="G787" s="436" t="s">
        <v>755</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756</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740</v>
      </c>
      <c r="H789" s="447"/>
      <c r="I789" s="447"/>
      <c r="J789" s="447"/>
      <c r="K789" s="448"/>
      <c r="L789" s="449" t="s">
        <v>742</v>
      </c>
      <c r="M789" s="450"/>
      <c r="N789" s="450"/>
      <c r="O789" s="450"/>
      <c r="P789" s="450"/>
      <c r="Q789" s="450"/>
      <c r="R789" s="450"/>
      <c r="S789" s="450"/>
      <c r="T789" s="450"/>
      <c r="U789" s="450"/>
      <c r="V789" s="450"/>
      <c r="W789" s="450"/>
      <c r="X789" s="451"/>
      <c r="Y789" s="452">
        <v>5</v>
      </c>
      <c r="Z789" s="453"/>
      <c r="AA789" s="453"/>
      <c r="AB789" s="554"/>
      <c r="AC789" s="446" t="s">
        <v>757</v>
      </c>
      <c r="AD789" s="447"/>
      <c r="AE789" s="447"/>
      <c r="AF789" s="447"/>
      <c r="AG789" s="448"/>
      <c r="AH789" s="449" t="s">
        <v>758</v>
      </c>
      <c r="AI789" s="450"/>
      <c r="AJ789" s="450"/>
      <c r="AK789" s="450"/>
      <c r="AL789" s="450"/>
      <c r="AM789" s="450"/>
      <c r="AN789" s="450"/>
      <c r="AO789" s="450"/>
      <c r="AP789" s="450"/>
      <c r="AQ789" s="450"/>
      <c r="AR789" s="450"/>
      <c r="AS789" s="450"/>
      <c r="AT789" s="451"/>
      <c r="AU789" s="452">
        <v>3.9</v>
      </c>
      <c r="AV789" s="453"/>
      <c r="AW789" s="453"/>
      <c r="AX789" s="454"/>
    </row>
    <row r="790" spans="1:51" ht="24.75" customHeight="1" x14ac:dyDescent="0.15">
      <c r="A790" s="553"/>
      <c r="B790" s="760"/>
      <c r="C790" s="760"/>
      <c r="D790" s="760"/>
      <c r="E790" s="760"/>
      <c r="F790" s="761"/>
      <c r="G790" s="349" t="s">
        <v>741</v>
      </c>
      <c r="H790" s="350"/>
      <c r="I790" s="350"/>
      <c r="J790" s="350"/>
      <c r="K790" s="351"/>
      <c r="L790" s="399" t="s">
        <v>743</v>
      </c>
      <c r="M790" s="400"/>
      <c r="N790" s="400"/>
      <c r="O790" s="400"/>
      <c r="P790" s="400"/>
      <c r="Q790" s="400"/>
      <c r="R790" s="400"/>
      <c r="S790" s="400"/>
      <c r="T790" s="400"/>
      <c r="U790" s="400"/>
      <c r="V790" s="400"/>
      <c r="W790" s="400"/>
      <c r="X790" s="401"/>
      <c r="Y790" s="396">
        <v>4</v>
      </c>
      <c r="Z790" s="397"/>
      <c r="AA790" s="397"/>
      <c r="AB790" s="403"/>
      <c r="AC790" s="349" t="s">
        <v>759</v>
      </c>
      <c r="AD790" s="350"/>
      <c r="AE790" s="350"/>
      <c r="AF790" s="350"/>
      <c r="AG790" s="351"/>
      <c r="AH790" s="399" t="s">
        <v>760</v>
      </c>
      <c r="AI790" s="400"/>
      <c r="AJ790" s="400"/>
      <c r="AK790" s="400"/>
      <c r="AL790" s="400"/>
      <c r="AM790" s="400"/>
      <c r="AN790" s="400"/>
      <c r="AO790" s="400"/>
      <c r="AP790" s="400"/>
      <c r="AQ790" s="400"/>
      <c r="AR790" s="400"/>
      <c r="AS790" s="400"/>
      <c r="AT790" s="401"/>
      <c r="AU790" s="396">
        <v>0.2</v>
      </c>
      <c r="AV790" s="397"/>
      <c r="AW790" s="397"/>
      <c r="AX790" s="398"/>
    </row>
    <row r="791" spans="1:51" ht="24.75" customHeight="1" x14ac:dyDescent="0.15">
      <c r="A791" s="553"/>
      <c r="B791" s="760"/>
      <c r="C791" s="760"/>
      <c r="D791" s="760"/>
      <c r="E791" s="760"/>
      <c r="F791" s="761"/>
      <c r="G791" s="349" t="s">
        <v>744</v>
      </c>
      <c r="H791" s="350"/>
      <c r="I791" s="350"/>
      <c r="J791" s="350"/>
      <c r="K791" s="351"/>
      <c r="L791" s="399" t="s">
        <v>745</v>
      </c>
      <c r="M791" s="400"/>
      <c r="N791" s="400"/>
      <c r="O791" s="400"/>
      <c r="P791" s="400"/>
      <c r="Q791" s="400"/>
      <c r="R791" s="400"/>
      <c r="S791" s="400"/>
      <c r="T791" s="400"/>
      <c r="U791" s="400"/>
      <c r="V791" s="400"/>
      <c r="W791" s="400"/>
      <c r="X791" s="401"/>
      <c r="Y791" s="396">
        <v>2</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11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4.0999999999999996</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367</v>
      </c>
      <c r="AI844" s="348"/>
      <c r="AJ844" s="348"/>
      <c r="AK844" s="348"/>
      <c r="AL844" s="348" t="s">
        <v>21</v>
      </c>
      <c r="AM844" s="348"/>
      <c r="AN844" s="348"/>
      <c r="AO844" s="423"/>
      <c r="AP844" s="424" t="s">
        <v>298</v>
      </c>
      <c r="AQ844" s="424"/>
      <c r="AR844" s="424"/>
      <c r="AS844" s="424"/>
      <c r="AT844" s="424"/>
      <c r="AU844" s="424"/>
      <c r="AV844" s="424"/>
      <c r="AW844" s="424"/>
      <c r="AX844" s="424"/>
    </row>
    <row r="845" spans="1:51" ht="36" customHeight="1" x14ac:dyDescent="0.15">
      <c r="A845" s="402">
        <v>1</v>
      </c>
      <c r="B845" s="402">
        <v>1</v>
      </c>
      <c r="C845" s="421" t="s">
        <v>746</v>
      </c>
      <c r="D845" s="416"/>
      <c r="E845" s="416"/>
      <c r="F845" s="416"/>
      <c r="G845" s="416"/>
      <c r="H845" s="416"/>
      <c r="I845" s="416"/>
      <c r="J845" s="417">
        <v>5080001000672</v>
      </c>
      <c r="K845" s="418"/>
      <c r="L845" s="418"/>
      <c r="M845" s="418"/>
      <c r="N845" s="418"/>
      <c r="O845" s="418"/>
      <c r="P845" s="422" t="s">
        <v>747</v>
      </c>
      <c r="Q845" s="318"/>
      <c r="R845" s="318"/>
      <c r="S845" s="318"/>
      <c r="T845" s="318"/>
      <c r="U845" s="318"/>
      <c r="V845" s="318"/>
      <c r="W845" s="318"/>
      <c r="X845" s="318"/>
      <c r="Y845" s="319">
        <v>11</v>
      </c>
      <c r="Z845" s="320"/>
      <c r="AA845" s="320"/>
      <c r="AB845" s="321"/>
      <c r="AC845" s="323" t="s">
        <v>372</v>
      </c>
      <c r="AD845" s="324"/>
      <c r="AE845" s="324"/>
      <c r="AF845" s="324"/>
      <c r="AG845" s="324"/>
      <c r="AH845" s="419">
        <v>2</v>
      </c>
      <c r="AI845" s="420"/>
      <c r="AJ845" s="420"/>
      <c r="AK845" s="420"/>
      <c r="AL845" s="327">
        <v>65.5</v>
      </c>
      <c r="AM845" s="328"/>
      <c r="AN845" s="328"/>
      <c r="AO845" s="329"/>
      <c r="AP845" s="322"/>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367</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48" customHeight="1" x14ac:dyDescent="0.15">
      <c r="A878" s="402">
        <v>1</v>
      </c>
      <c r="B878" s="402">
        <v>1</v>
      </c>
      <c r="C878" s="421" t="s">
        <v>752</v>
      </c>
      <c r="D878" s="416"/>
      <c r="E878" s="416"/>
      <c r="F878" s="416"/>
      <c r="G878" s="416"/>
      <c r="H878" s="416"/>
      <c r="I878" s="416"/>
      <c r="J878" s="417">
        <v>8010005028490</v>
      </c>
      <c r="K878" s="418"/>
      <c r="L878" s="418"/>
      <c r="M878" s="418"/>
      <c r="N878" s="418"/>
      <c r="O878" s="418"/>
      <c r="P878" s="422" t="s">
        <v>753</v>
      </c>
      <c r="Q878" s="318"/>
      <c r="R878" s="318"/>
      <c r="S878" s="318"/>
      <c r="T878" s="318"/>
      <c r="U878" s="318"/>
      <c r="V878" s="318"/>
      <c r="W878" s="318"/>
      <c r="X878" s="318"/>
      <c r="Y878" s="319">
        <v>4.0999999999999996</v>
      </c>
      <c r="Z878" s="320"/>
      <c r="AA878" s="320"/>
      <c r="AB878" s="321"/>
      <c r="AC878" s="323" t="s">
        <v>379</v>
      </c>
      <c r="AD878" s="324"/>
      <c r="AE878" s="324"/>
      <c r="AF878" s="324"/>
      <c r="AG878" s="324"/>
      <c r="AH878" s="419" t="s">
        <v>754</v>
      </c>
      <c r="AI878" s="420"/>
      <c r="AJ878" s="420"/>
      <c r="AK878" s="420"/>
      <c r="AL878" s="327" t="s">
        <v>754</v>
      </c>
      <c r="AM878" s="328"/>
      <c r="AN878" s="328"/>
      <c r="AO878" s="329"/>
      <c r="AP878" s="322"/>
      <c r="AQ878" s="322"/>
      <c r="AR878" s="322"/>
      <c r="AS878" s="322"/>
      <c r="AT878" s="322"/>
      <c r="AU878" s="322"/>
      <c r="AV878" s="322"/>
      <c r="AW878" s="322"/>
      <c r="AX878" s="322"/>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367</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367</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367</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367</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367</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367</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330</v>
      </c>
      <c r="AQ1109" s="424"/>
      <c r="AR1109" s="424"/>
      <c r="AS1109" s="424"/>
      <c r="AT1109" s="424"/>
      <c r="AU1109" s="424"/>
      <c r="AV1109" s="424"/>
      <c r="AW1109" s="424"/>
      <c r="AX1109" s="424"/>
    </row>
    <row r="1110" spans="1:51" ht="30" customHeight="1" x14ac:dyDescent="0.15">
      <c r="A1110" s="402">
        <v>1</v>
      </c>
      <c r="B1110" s="402">
        <v>1</v>
      </c>
      <c r="C1110" s="888"/>
      <c r="D1110" s="888"/>
      <c r="E1110" s="263" t="s">
        <v>748</v>
      </c>
      <c r="F1110" s="887"/>
      <c r="G1110" s="887"/>
      <c r="H1110" s="887"/>
      <c r="I1110" s="887"/>
      <c r="J1110" s="417" t="s">
        <v>749</v>
      </c>
      <c r="K1110" s="418"/>
      <c r="L1110" s="418"/>
      <c r="M1110" s="418"/>
      <c r="N1110" s="418"/>
      <c r="O1110" s="418"/>
      <c r="P1110" s="422" t="s">
        <v>748</v>
      </c>
      <c r="Q1110" s="318"/>
      <c r="R1110" s="318"/>
      <c r="S1110" s="318"/>
      <c r="T1110" s="318"/>
      <c r="U1110" s="318"/>
      <c r="V1110" s="318"/>
      <c r="W1110" s="318"/>
      <c r="X1110" s="318"/>
      <c r="Y1110" s="319" t="s">
        <v>749</v>
      </c>
      <c r="Z1110" s="320"/>
      <c r="AA1110" s="320"/>
      <c r="AB1110" s="321"/>
      <c r="AC1110" s="323"/>
      <c r="AD1110" s="324"/>
      <c r="AE1110" s="324"/>
      <c r="AF1110" s="324"/>
      <c r="AG1110" s="324"/>
      <c r="AH1110" s="325" t="s">
        <v>749</v>
      </c>
      <c r="AI1110" s="326"/>
      <c r="AJ1110" s="326"/>
      <c r="AK1110" s="326"/>
      <c r="AL1110" s="327" t="s">
        <v>749</v>
      </c>
      <c r="AM1110" s="328"/>
      <c r="AN1110" s="328"/>
      <c r="AO1110" s="329"/>
      <c r="AP1110" s="322" t="s">
        <v>748</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43"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t="s">
        <v>728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728</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390</v>
      </c>
      <c r="AF2" s="991"/>
      <c r="AG2" s="991"/>
      <c r="AH2" s="991"/>
      <c r="AI2" s="991" t="s">
        <v>412</v>
      </c>
      <c r="AJ2" s="991"/>
      <c r="AK2" s="991"/>
      <c r="AL2" s="455"/>
      <c r="AM2" s="991" t="s">
        <v>509</v>
      </c>
      <c r="AN2" s="991"/>
      <c r="AO2" s="991"/>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2" t="s">
        <v>380</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390</v>
      </c>
      <c r="AF9" s="991"/>
      <c r="AG9" s="991"/>
      <c r="AH9" s="991"/>
      <c r="AI9" s="991" t="s">
        <v>412</v>
      </c>
      <c r="AJ9" s="991"/>
      <c r="AK9" s="991"/>
      <c r="AL9" s="455"/>
      <c r="AM9" s="991" t="s">
        <v>509</v>
      </c>
      <c r="AN9" s="991"/>
      <c r="AO9" s="991"/>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2" t="s">
        <v>380</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390</v>
      </c>
      <c r="AF16" s="991"/>
      <c r="AG16" s="991"/>
      <c r="AH16" s="991"/>
      <c r="AI16" s="991" t="s">
        <v>412</v>
      </c>
      <c r="AJ16" s="991"/>
      <c r="AK16" s="991"/>
      <c r="AL16" s="455"/>
      <c r="AM16" s="991" t="s">
        <v>509</v>
      </c>
      <c r="AN16" s="991"/>
      <c r="AO16" s="991"/>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2" t="s">
        <v>380</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390</v>
      </c>
      <c r="AF23" s="991"/>
      <c r="AG23" s="991"/>
      <c r="AH23" s="991"/>
      <c r="AI23" s="991" t="s">
        <v>412</v>
      </c>
      <c r="AJ23" s="991"/>
      <c r="AK23" s="991"/>
      <c r="AL23" s="455"/>
      <c r="AM23" s="991" t="s">
        <v>509</v>
      </c>
      <c r="AN23" s="991"/>
      <c r="AO23" s="991"/>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2" t="s">
        <v>380</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390</v>
      </c>
      <c r="AF30" s="991"/>
      <c r="AG30" s="991"/>
      <c r="AH30" s="991"/>
      <c r="AI30" s="991" t="s">
        <v>412</v>
      </c>
      <c r="AJ30" s="991"/>
      <c r="AK30" s="991"/>
      <c r="AL30" s="455"/>
      <c r="AM30" s="991" t="s">
        <v>509</v>
      </c>
      <c r="AN30" s="991"/>
      <c r="AO30" s="991"/>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2" t="s">
        <v>380</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390</v>
      </c>
      <c r="AF37" s="991"/>
      <c r="AG37" s="991"/>
      <c r="AH37" s="991"/>
      <c r="AI37" s="991" t="s">
        <v>412</v>
      </c>
      <c r="AJ37" s="991"/>
      <c r="AK37" s="991"/>
      <c r="AL37" s="455"/>
      <c r="AM37" s="991" t="s">
        <v>509</v>
      </c>
      <c r="AN37" s="991"/>
      <c r="AO37" s="991"/>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2" t="s">
        <v>380</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390</v>
      </c>
      <c r="AF44" s="991"/>
      <c r="AG44" s="991"/>
      <c r="AH44" s="991"/>
      <c r="AI44" s="991" t="s">
        <v>412</v>
      </c>
      <c r="AJ44" s="991"/>
      <c r="AK44" s="991"/>
      <c r="AL44" s="455"/>
      <c r="AM44" s="991" t="s">
        <v>509</v>
      </c>
      <c r="AN44" s="991"/>
      <c r="AO44" s="991"/>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2" t="s">
        <v>380</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390</v>
      </c>
      <c r="AF51" s="991"/>
      <c r="AG51" s="991"/>
      <c r="AH51" s="991"/>
      <c r="AI51" s="991" t="s">
        <v>412</v>
      </c>
      <c r="AJ51" s="991"/>
      <c r="AK51" s="991"/>
      <c r="AL51" s="455"/>
      <c r="AM51" s="991" t="s">
        <v>509</v>
      </c>
      <c r="AN51" s="991"/>
      <c r="AO51" s="991"/>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2" t="s">
        <v>380</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390</v>
      </c>
      <c r="AF58" s="991"/>
      <c r="AG58" s="991"/>
      <c r="AH58" s="991"/>
      <c r="AI58" s="991" t="s">
        <v>412</v>
      </c>
      <c r="AJ58" s="991"/>
      <c r="AK58" s="991"/>
      <c r="AL58" s="455"/>
      <c r="AM58" s="991" t="s">
        <v>509</v>
      </c>
      <c r="AN58" s="991"/>
      <c r="AO58" s="991"/>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2" t="s">
        <v>380</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390</v>
      </c>
      <c r="AF65" s="991"/>
      <c r="AG65" s="991"/>
      <c r="AH65" s="991"/>
      <c r="AI65" s="991" t="s">
        <v>412</v>
      </c>
      <c r="AJ65" s="991"/>
      <c r="AK65" s="991"/>
      <c r="AL65" s="455"/>
      <c r="AM65" s="991" t="s">
        <v>509</v>
      </c>
      <c r="AN65" s="991"/>
      <c r="AO65" s="991"/>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2" t="s">
        <v>380</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366</v>
      </c>
      <c r="H2" s="437"/>
      <c r="I2" s="437"/>
      <c r="J2" s="437"/>
      <c r="K2" s="437"/>
      <c r="L2" s="437"/>
      <c r="M2" s="437"/>
      <c r="N2" s="437"/>
      <c r="O2" s="437"/>
      <c r="P2" s="437"/>
      <c r="Q2" s="437"/>
      <c r="R2" s="437"/>
      <c r="S2" s="437"/>
      <c r="T2" s="437"/>
      <c r="U2" s="437"/>
      <c r="V2" s="437"/>
      <c r="W2" s="437"/>
      <c r="X2" s="437"/>
      <c r="Y2" s="437"/>
      <c r="Z2" s="437"/>
      <c r="AA2" s="437"/>
      <c r="AB2" s="438"/>
      <c r="AC2" s="436" t="s">
        <v>368</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2021-06-18T09:03:33Z</cp:lastPrinted>
  <dcterms:created xsi:type="dcterms:W3CDTF">2012-03-13T00:50:25Z</dcterms:created>
  <dcterms:modified xsi:type="dcterms:W3CDTF">2021-10-04T11:42:23Z</dcterms:modified>
</cp:coreProperties>
</file>