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<sst xmlns="http://schemas.openxmlformats.org/spreadsheetml/2006/main" count="3117" uniqueCount="786">
  <si>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</si>
  <si>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</si>
  <si>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</si>
  <si>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</si>
  <si>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</si>
  <si>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</si>
  <si>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</si>
  <si>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</si>
  <si>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</si>
  <si>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</si>
  <si>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</si>
  <si>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</si>
  <si>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</si>
  <si>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</si>
  <si>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</si>
  <si>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</si>
  <si>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</si>
  <si>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</si>
  <si>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</si>
  <si>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</si>
  <si>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</si>
  <si>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</si>
  <si>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</si>
  <si>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</si>
  <si>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</si>
  <si>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</si>
  <si>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</si>
  <si>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</si>
  <si>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</si>
  <si>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</si>
  <si>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</si>
  <si>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</si>
  <si>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</si>
  <si>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</si>
  <si>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</si>
  <si>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</si>
  <si>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</si>
  <si>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</si>
  <si>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</si>
  <si>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</si>
  <si>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</si>
  <si>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</si>
  <si>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</si>
  <si>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</si>
  <si>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</si>
  <si>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</si>
  <si>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</si>
  <si>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</si>
  <si>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</si>
  <si>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</si>
  <si>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</si>
  <si>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</si>
  <si>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</si>
  <si>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</si>
  <si>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</si>
  <si>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</si>
  <si>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</si>
  <si>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</si>
  <si>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</si>
  <si>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</si>
  <si>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</si>
  <si>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</si>
  <si>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</si>
  <si>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</si>
  <si>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</si>
  <si>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</si>
  <si>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</si>
  <si>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</si>
  <si>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</si>
  <si>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</si>
  <si>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</si>
  <si>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</si>
  <si>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</si>
  <si>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</si>
  <si>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</si>
  <si>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</si>
  <si>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</si>
  <si>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</si>
  <si>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</si>
  <si>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</si>
  <si>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</si>
  <si>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</si>
  <si>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</si>
  <si>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</si>
  <si>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</si>
  <si>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</si>
  <si>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</si>
  <si>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</si>
  <si>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</si>
  <si>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</si>
  <si>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</si>
  <si>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</si>
  <si>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</si>
  <si>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</si>
  <si>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</si>
  <si>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</si>
  <si>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</si>
  <si>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</si>
  <si>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</si>
  <si>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</si>
  <si>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</si>
  <si>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</si>
  <si>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</si>
  <si>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</si>
  <si>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</si>
  <si>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</si>
  <si>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</si>
  <si>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</si>
  <si>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</si>
  <si>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</si>
  <si>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</si>
  <si>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</si>
  <si>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</si>
  <si>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</si>
  <si>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</si>
  <si>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</si>
  <si>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</si>
  <si>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</si>
  <si>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</si>
  <si>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</si>
  <si>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</si>
  <si>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</si>
  <si>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</si>
  <si>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</si>
  <si>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</si>
  <si>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</si>
  <si>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</si>
  <si>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</si>
  <si>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</si>
  <si>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</si>
  <si>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</si>
  <si>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</si>
  <si>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</si>
  <si>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</si>
  <si>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</si>
  <si>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</si>
  <si>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</si>
  <si>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</si>
  <si>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</si>
  <si>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</si>
  <si>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</si>
  <si>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</si>
  <si>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</si>
  <si>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</si>
  <si>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</si>
  <si>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</si>
  <si>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</si>
  <si>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</si>
  <si>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</si>
  <si>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</si>
  <si>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</si>
  <si>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</si>
  <si>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</si>
  <si>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</si>
  <si>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</si>
  <si>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</si>
  <si>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</si>
  <si>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</si>
  <si>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</si>
  <si>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</si>
  <si>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</si>
  <si>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</si>
  <si>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</si>
  <si>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</si>
  <si>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</si>
  <si>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</si>
  <si>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</si>
  <si>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</si>
  <si>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</si>
  <si>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</si>
  <si>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</si>
  <si>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</si>
  <si>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</si>
  <si>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</si>
  <si>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</si>
  <si>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</si>
  <si>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</si>
  <si>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</si>
  <si>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</si>
  <si>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</si>
  <si>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</si>
  <si>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</si>
  <si>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</si>
  <si>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</si>
  <si>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</si>
  <si>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</si>
  <si>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</si>
  <si>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</si>
  <si>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</si>
  <si>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</si>
  <si>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</si>
  <si>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</si>
  <si>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</si>
  <si>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</si>
  <si>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</si>
  <si>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</si>
  <si>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</si>
  <si>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</si>
  <si>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</si>
  <si>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</si>
  <si>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</si>
  <si>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</si>
  <si>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</si>
  <si>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</si>
  <si>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</si>
  <si>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</si>
  <si>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</si>
  <si>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</si>
  <si>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</si>
  <si>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</si>
  <si>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</si>
  <si>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</si>
  <si>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</si>
  <si>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</si>
  <si>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</si>
  <si>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</si>
  <si>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</si>
  <si>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</si>
  <si>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</si>
  <si>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</si>
  <si>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</si>
  <si>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</si>
  <si>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</si>
  <si>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</si>
  <si>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</si>
  <si>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</si>
  <si>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</si>
  <si>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</si>
  <si>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</si>
  <si>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</si>
  <si>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</si>
  <si>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</si>
  <si>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</si>
  <si>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</si>
  <si>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</si>
  <si>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</si>
  <si>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</si>
  <si>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</si>
  <si>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</si>
  <si>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</si>
  <si>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</si>
  <si>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</si>
  <si>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</si>
  <si>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</si>
  <si>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</si>
  <si>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</si>
  <si>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</si>
  <si>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</si>
  <si>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</si>
  <si>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</si>
  <si>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</si>
  <si>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</si>
  <si>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</si>
  <si>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</si>
  <si>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</si>
  <si>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</si>
  <si>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</si>
  <si>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</si>
  <si>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</si>
  <si>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</si>
  <si>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</si>
  <si>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</si>
  <si>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</si>
  <si>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</si>
  <si>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</si>
  <si>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</si>
  <si>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</si>
  <si>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</si>
  <si>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</si>
  <si>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</si>
  <si>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</si>
  <si>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</si>
  <si>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</si>
  <si>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</si>
  <si>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</si>
  <si>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</si>
  <si>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</si>
  <si>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</si>
  <si>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</si>
  <si>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</si>
  <si>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</si>
  <si>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</si>
  <si>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</si>
  <si>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</si>
  <si>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</si>
  <si>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</si>
  <si>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</si>
  <si>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</si>
  <si>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</si>
  <si>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</si>
  <si>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</si>
  <si>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</si>
  <si>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</si>
  <si>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</si>
  <si>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</si>
  <si>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</si>
  <si>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</si>
  <si>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</si>
  <si>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</si>
  <si>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</si>
  <si>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</si>
  <si>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</si>
  <si>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</si>
  <si>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</si>
  <si>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</si>
  <si>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</si>
  <si>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</si>
  <si>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</si>
  <si>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</si>
  <si>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</si>
  <si>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</si>
  <si>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</si>
  <si>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</si>
  <si>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</si>
  <si>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</si>
  <si>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</si>
  <si>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</si>
  <si>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</si>
  <si>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</si>
  <si>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</si>
  <si>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</si>
  <si>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</si>
  <si>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</si>
  <si>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</si>
  <si>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</si>
  <si>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</si>
  <si>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</si>
  <si>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</si>
  <si>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</si>
  <si>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</si>
  <si>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</si>
  <si>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</si>
  <si>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</si>
  <si>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</si>
  <si>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</si>
  <si>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</si>
  <si>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</si>
  <si>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</si>
  <si>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</si>
  <si>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</si>
  <si>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</si>
  <si>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</si>
  <si>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</si>
  <si>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</si>
  <si>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</si>
  <si>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</si>
  <si>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</si>
  <si>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</si>
  <si>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</si>
  <si>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</si>
  <si>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</si>
  <si>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</si>
  <si>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</si>
  <si>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</si>
  <si>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</si>
  <si>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</si>
  <si>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</si>
  <si>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</si>
  <si>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</si>
  <si>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</si>
  <si>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</si>
  <si>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</si>
  <si>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</si>
  <si>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</si>
  <si>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</si>
  <si>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</si>
  <si>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</si>
  <si>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</si>
  <si>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</si>
  <si>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</si>
  <si>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</si>
  <si>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</si>
  <si>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</si>
  <si>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</si>
  <si>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</si>
  <si>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</si>
  <si>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</si>
  <si>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</si>
  <si>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</si>
  <si>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</si>
  <si>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</si>
  <si>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</si>
  <si>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</si>
  <si>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</si>
  <si>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</si>
  <si>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</si>
  <si>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</si>
  <si>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</si>
  <si>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</si>
  <si>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</si>
  <si>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</si>
  <si>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</si>
  <si>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</si>
  <si>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</si>
  <si>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</si>
  <si>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</si>
  <si>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</si>
  <si>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</si>
  <si>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</si>
  <si>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</si>
  <si>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</si>
  <si>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</si>
  <si>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</si>
  <si>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</si>
  <si>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</si>
  <si>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</si>
  <si>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</si>
  <si>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</si>
  <si>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</si>
  <si>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</si>
  <si>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</si>
  <si>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</si>
  <si>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</si>
  <si>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</si>
  <si>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</si>
  <si>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</si>
  <si>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</si>
  <si>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</si>
  <si>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</si>
  <si>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</si>
  <si>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</si>
  <si>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</si>
  <si>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</si>
  <si>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</si>
  <si>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</si>
  <si>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</si>
  <si>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</si>
  <si>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</si>
  <si>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</si>
  <si>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</si>
  <si>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</si>
  <si>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</si>
  <si>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</si>
  <si>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</si>
  <si>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</si>
  <si>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</si>
  <si>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</si>
  <si>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</si>
  <si>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</si>
  <si>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</si>
  <si>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</si>
  <si>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</si>
  <si>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</si>
  <si>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</si>
  <si>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</si>
  <si>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</si>
  <si>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</si>
  <si>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</si>
  <si>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</si>
  <si>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</si>
  <si>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</si>
  <si>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</si>
  <si>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</si>
  <si>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</si>
  <si>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</si>
  <si>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</si>
  <si>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</si>
  <si>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</si>
  <si>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</si>
  <si>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</si>
  <si>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</si>
  <si>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</si>
  <si>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</si>
  <si>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</si>
  <si>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</si>
  <si>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</si>
  <si>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</si>
  <si>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</si>
  <si>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</si>
  <si>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</si>
  <si>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</si>
  <si>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</si>
  <si>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</si>
  <si>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</si>
  <si>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</si>
  <si>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</si>
  <si>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</si>
  <si>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</si>
  <si>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</si>
  <si>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</si>
  <si>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</si>
  <si>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</si>
  <si>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</si>
  <si>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</si>
  <si>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</si>
  <si>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</si>
  <si>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</si>
  <si>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</si>
  <si>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</si>
  <si>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</si>
  <si>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</si>
  <si>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</si>
  <si>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</si>
  <si>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</si>
  <si>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</si>
  <si>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</si>
  <si>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</si>
  <si>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</si>
  <si>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</si>
  <si>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</si>
  <si>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</si>
  <si>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</si>
  <si>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</si>
  <si>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</si>
  <si>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</si>
  <si>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</si>
  <si>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</si>
  <si>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</si>
  <si>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</si>
  <si>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</si>
  <si>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</si>
  <si>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</si>
  <si>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</si>
  <si>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</si>
  <si>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</si>
  <si>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</si>
  <si>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</si>
  <si>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</si>
  <si>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</si>
  <si>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</si>
  <si>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</si>
  <si>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</si>
  <si>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</si>
  <si>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</si>
  <si>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</si>
  <si>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</si>
  <si>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</si>
  <si>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</si>
  <si>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</si>
  <si>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</si>
  <si>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</si>
  <si>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</si>
  <si>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</si>
  <si>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</si>
  <si>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</si>
  <si>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</si>
  <si>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</si>
  <si>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</si>
  <si>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</si>
  <si>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</si>
  <si>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</si>
  <si>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</si>
  <si>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</si>
  <si>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</si>
  <si>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</si>
  <si>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</si>
  <si>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</si>
  <si>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</si>
  <si>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</si>
  <si>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</si>
  <si>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</si>
  <si>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</si>
  <si>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</si>
  <si>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</si>
  <si>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</si>
  <si>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</si>
  <si>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</si>
  <si>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</si>
  <si>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</si>
  <si>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</si>
  <si>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</si>
  <si>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</si>
  <si>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</si>
  <si>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</si>
  <si>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</si>
  <si>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</si>
  <si>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</si>
  <si>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</si>
  <si>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</si>
  <si>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</si>
  <si>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</si>
  <si>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</si>
  <si>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</si>
  <si>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</si>
  <si>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</si>
  <si>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</si>
  <si>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</si>
  <si>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</si>
  <si>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</si>
  <si>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</si>
  <si>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</si>
  <si>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</si>
  <si>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</si>
  <si>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</si>
  <si>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</si>
  <si>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</si>
  <si>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</si>
  <si>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</si>
  <si>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</si>
  <si>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</si>
  <si>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</si>
  <si>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</si>
  <si>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</si>
  <si>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</si>
  <si>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</si>
  <si>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</si>
  <si>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</si>
  <si>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</si>
  <si>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</si>
  <si>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</si>
  <si>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</si>
  <si>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</si>
  <si>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</si>
  <si>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</si>
  <si>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</si>
  <si>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</si>
  <si>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</si>
  <si>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</si>
  <si>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</si>
  <si>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</si>
  <si>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</si>
  <si>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</si>
  <si>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</si>
  <si>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</si>
  <si>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</si>
  <si>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</si>
  <si>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</si>
  <si>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</si>
  <si>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</si>
  <si>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</si>
  <si>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</si>
  <si>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</si>
  <si>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</si>
  <si>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</si>
  <si>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</si>
  <si>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</si>
  <si>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</si>
  <si>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</si>
  <si>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</si>
  <si>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</si>
  <si>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</si>
  <si>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</si>
  <si>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</si>
  <si>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</si>
  <si>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</si>
  <si>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</si>
  <si>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</si>
  <si>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</si>
  <si>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</si>
  <si>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</si>
  <si>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</si>
  <si>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</si>
  <si>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</si>
  <si>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</si>
  <si>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</si>
  <si>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</si>
  <si>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</si>
  <si>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</si>
  <si>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</si>
  <si>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</si>
  <si>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</si>
  <si>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</si>
  <si>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</si>
  <si>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</si>
  <si>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</si>
  <si>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</si>
  <si>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</si>
  <si>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</si>
  <si>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</si>
  <si>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</si>
  <si>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</si>
  <si>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</si>
  <si>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</si>
  <si>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</si>
  <si>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</si>
  <si>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</si>
  <si>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</si>
  <si>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</si>
  <si>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</si>
  <si>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</si>
  <si>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</si>
  <si>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</si>
  <si>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</si>
  <si>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</si>
  <si>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</si>
  <si>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</si>
  <si>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</si>
  <si>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</si>
  <si>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</si>
  <si>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</si>
  <si>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</si>
  <si>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</si>
  <si>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</si>
  <si>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</si>
  <si>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</si>
  <si>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</si>
  <si>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</si>
  <si>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</si>
  <si>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</si>
  <si>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</si>
  <si>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</si>
  <si>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</si>
  <si>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</si>
  <si>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</si>
  <si>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</si>
  <si>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</si>
  <si>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</si>
  <si>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</si>
  <si>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</si>
  <si>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</si>
  <si>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</si>
  <si>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</si>
  <si>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</si>
  <si>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</si>
  <si>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</si>
  <si>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</si>
  <si>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</si>
  <si>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</si>
  <si>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</si>
  <si>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</si>
  <si>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</si>
  <si>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</si>
  <si>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</si>
  <si>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</si>
  <si>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歯科保健課</t>
  </si>
  <si>
    <t>-</t>
  </si>
  <si>
    <t>免許取得直後の新人歯科衛生士や、介護等によって離職していた歯科衛生士に対して、研修及び復職支援等に対する制度や歯科衛生士に対する復職支援対策等を実施することで、離職防止や復職支援を推進する。</t>
  </si>
  <si>
    <t>歯科衛生士の離職防止及び復職支援のため、以下の事業を行う。
(1)　歯科衛生士復職支援共通ガイドライン作成・研修事業
(2)　技術修練部門整備・運営事業</t>
  </si>
  <si>
    <t>医療施設運営費等補助金</t>
  </si>
  <si>
    <t>前年同程度の受講者を受け入れる。</t>
  </si>
  <si>
    <t>研修指導者等養成中央研修の受講生</t>
  </si>
  <si>
    <t>人</t>
  </si>
  <si>
    <t>事業実績報告書</t>
  </si>
  <si>
    <t>実施事業者あたり30名以上の受講者を受け入れる。</t>
  </si>
  <si>
    <t>技術修練部門の年間利用者数</t>
  </si>
  <si>
    <t>研修指導者等養成中央研修の開催回数</t>
  </si>
  <si>
    <t>箇所</t>
  </si>
  <si>
    <t>単位当たりコスト ＝ Ｘ ／ Ｙ
X：「研修指導者等養成中央研修に係る執行額（2年度は予算額）」
Y：「研修受講者数」</t>
    <phoneticPr fontId="5"/>
  </si>
  <si>
    <t>千円</t>
  </si>
  <si>
    <t>X/Y</t>
    <phoneticPr fontId="5"/>
  </si>
  <si>
    <t>2,540/125</t>
  </si>
  <si>
    <t>3,087/124</t>
  </si>
  <si>
    <t>単位当たりコスト ＝ Ｘ ／ Ｙ
X：「技術修練部門に係る執行額（2年度は予算額）」
Y：「技術修練部門の年間利用者数」</t>
    <phoneticPr fontId="5"/>
  </si>
  <si>
    <t>105,714/63</t>
  </si>
  <si>
    <t>85,557/90</t>
  </si>
  <si>
    <t>施策大目標１　地域において必要な医療を提供できる体制を整備すること</t>
  </si>
  <si>
    <t>日常生活圏の中で良質かつ適切な医療が効率的に提供できる体制を整備すること（施策目標Ⅰ－１－１）</t>
  </si>
  <si>
    <t>歯科関係者講習会</t>
  </si>
  <si>
    <t>新29-014</t>
  </si>
  <si>
    <t>新29-0012</t>
  </si>
  <si>
    <t>0079</t>
  </si>
  <si>
    <t>○</t>
  </si>
  <si>
    <t>歯科衛生士不足を改善するために復職支援等に取り組むことを目的としており、社会のニーズを反映している。</t>
    <rPh sb="5" eb="7">
      <t>フソク</t>
    </rPh>
    <rPh sb="8" eb="10">
      <t>カイゼン</t>
    </rPh>
    <rPh sb="15" eb="17">
      <t>フクショク</t>
    </rPh>
    <rPh sb="17" eb="19">
      <t>シエン</t>
    </rPh>
    <rPh sb="19" eb="20">
      <t>トウ</t>
    </rPh>
    <rPh sb="21" eb="22">
      <t>ト</t>
    </rPh>
    <rPh sb="23" eb="24">
      <t>ク</t>
    </rPh>
    <rPh sb="28" eb="30">
      <t>モクテキ</t>
    </rPh>
    <rPh sb="36" eb="38">
      <t>シャカイ</t>
    </rPh>
    <rPh sb="43" eb="45">
      <t>ハンエイ</t>
    </rPh>
    <phoneticPr fontId="5"/>
  </si>
  <si>
    <t>歯科衛生士の復職支援施策等に地域間で格差等が生じないように、国費を投入して取り組む必要がある。</t>
    <rPh sb="0" eb="2">
      <t>シカ</t>
    </rPh>
    <rPh sb="2" eb="5">
      <t>エイセイシ</t>
    </rPh>
    <rPh sb="6" eb="8">
      <t>フクショク</t>
    </rPh>
    <rPh sb="8" eb="10">
      <t>シエン</t>
    </rPh>
    <rPh sb="10" eb="12">
      <t>シサク</t>
    </rPh>
    <rPh sb="12" eb="13">
      <t>トウ</t>
    </rPh>
    <rPh sb="14" eb="16">
      <t>チイキ</t>
    </rPh>
    <rPh sb="30" eb="32">
      <t>コクヒ</t>
    </rPh>
    <rPh sb="33" eb="35">
      <t>トウニュウ</t>
    </rPh>
    <rPh sb="37" eb="38">
      <t>ト</t>
    </rPh>
    <rPh sb="39" eb="40">
      <t>ク</t>
    </rPh>
    <rPh sb="41" eb="43">
      <t>ヒツヨウ</t>
    </rPh>
    <phoneticPr fontId="5"/>
  </si>
  <si>
    <t>歯科衛生士不足改善のため行うものであり、優先度の高い事業である。</t>
    <rPh sb="0" eb="2">
      <t>シカ</t>
    </rPh>
    <rPh sb="2" eb="5">
      <t>エイセイシ</t>
    </rPh>
    <rPh sb="5" eb="7">
      <t>ブソク</t>
    </rPh>
    <rPh sb="7" eb="9">
      <t>カイゼン</t>
    </rPh>
    <rPh sb="12" eb="13">
      <t>オコナ</t>
    </rPh>
    <rPh sb="20" eb="23">
      <t>ユウセンド</t>
    </rPh>
    <rPh sb="24" eb="25">
      <t>タカ</t>
    </rPh>
    <rPh sb="26" eb="28">
      <t>ジギョウ</t>
    </rPh>
    <phoneticPr fontId="5"/>
  </si>
  <si>
    <t>‐</t>
  </si>
  <si>
    <t>本事業の実施にあたり必要な知見を有している唯一の団体との随意契約であり、妥当である。</t>
    <rPh sb="28" eb="30">
      <t>ズイイ</t>
    </rPh>
    <rPh sb="30" eb="32">
      <t>ケイヤク</t>
    </rPh>
    <rPh sb="36" eb="38">
      <t>ダトウ</t>
    </rPh>
    <phoneticPr fontId="5"/>
  </si>
  <si>
    <t>無</t>
  </si>
  <si>
    <t>有</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</si>
  <si>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</si>
  <si>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</si>
  <si>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事業に必要な費用に限定している。</t>
    <rPh sb="6" eb="8">
      <t>ヒヨウ</t>
    </rPh>
    <rPh sb="9" eb="11">
      <t>ゲンテイ</t>
    </rPh>
    <phoneticPr fontId="5"/>
  </si>
  <si>
    <t>事業者のコスト削減の結果、執行率が低くなっているが、活動実績及び成果実績はそれぞれ見込みに合致したものが提示されているため妥当である。</t>
    <phoneticPr fontId="5"/>
  </si>
  <si>
    <t>成果目標を達成しており、見合ったものと考える。</t>
    <rPh sb="0" eb="2">
      <t>セイカ</t>
    </rPh>
    <rPh sb="2" eb="4">
      <t>モクヒョウ</t>
    </rPh>
    <rPh sb="5" eb="7">
      <t>タッセイ</t>
    </rPh>
    <rPh sb="12" eb="14">
      <t>ミア</t>
    </rPh>
    <rPh sb="19" eb="20">
      <t>カンガ</t>
    </rPh>
    <phoneticPr fontId="5"/>
  </si>
  <si>
    <t>活動実績は見合ったものとなっている。</t>
    <phoneticPr fontId="5"/>
  </si>
  <si>
    <t>成果物は活用されており、翌年度以降の事業でも継続して活用されていく予定。</t>
    <rPh sb="0" eb="3">
      <t>セイカブツ</t>
    </rPh>
    <rPh sb="4" eb="6">
      <t>カツヨウ</t>
    </rPh>
    <rPh sb="12" eb="15">
      <t>ヨクネンド</t>
    </rPh>
    <rPh sb="15" eb="17">
      <t>イコウ</t>
    </rPh>
    <rPh sb="18" eb="20">
      <t>ジギョウ</t>
    </rPh>
    <rPh sb="22" eb="24">
      <t>ケイゾク</t>
    </rPh>
    <rPh sb="26" eb="28">
      <t>カツヨウ</t>
    </rPh>
    <rPh sb="33" eb="35">
      <t>ヨテイ</t>
    </rPh>
    <phoneticPr fontId="5"/>
  </si>
  <si>
    <t>歯科関係者講習会は、歯科医師及び歯科衛生士等に対して、院内感染についての普及啓発を目的とした講習会を行う事業である。一方、歯科衛生士に対する復職支援・離職防止等推進事業は、歯科衛生士の復職を支援するために、技術修練を含む講習会等を実施するものであり、対象となる職種や事業の目的が異なっている。</t>
    <rPh sb="10" eb="14">
      <t>シカイシ</t>
    </rPh>
    <rPh sb="14" eb="15">
      <t>オヨ</t>
    </rPh>
    <rPh sb="16" eb="18">
      <t>シカ</t>
    </rPh>
    <rPh sb="18" eb="21">
      <t>エイセイシ</t>
    </rPh>
    <rPh sb="21" eb="22">
      <t>トウ</t>
    </rPh>
    <rPh sb="23" eb="24">
      <t>タイ</t>
    </rPh>
    <rPh sb="27" eb="29">
      <t>インナイ</t>
    </rPh>
    <rPh sb="29" eb="31">
      <t>カンセン</t>
    </rPh>
    <rPh sb="36" eb="38">
      <t>フキュウ</t>
    </rPh>
    <rPh sb="38" eb="40">
      <t>ケイハツ</t>
    </rPh>
    <rPh sb="41" eb="43">
      <t>モクテキ</t>
    </rPh>
    <rPh sb="46" eb="49">
      <t>コウシュウカイ</t>
    </rPh>
    <rPh sb="50" eb="51">
      <t>オコナ</t>
    </rPh>
    <rPh sb="52" eb="54">
      <t>ジギョウ</t>
    </rPh>
    <rPh sb="58" eb="60">
      <t>イッポウ</t>
    </rPh>
    <rPh sb="86" eb="88">
      <t>シカ</t>
    </rPh>
    <rPh sb="88" eb="91">
      <t>エイセイシ</t>
    </rPh>
    <rPh sb="92" eb="94">
      <t>フクショク</t>
    </rPh>
    <rPh sb="95" eb="97">
      <t>シエン</t>
    </rPh>
    <rPh sb="103" eb="105">
      <t>ギジュツ</t>
    </rPh>
    <rPh sb="105" eb="107">
      <t>シュウレン</t>
    </rPh>
    <rPh sb="108" eb="109">
      <t>フク</t>
    </rPh>
    <rPh sb="110" eb="112">
      <t>コウシュウ</t>
    </rPh>
    <rPh sb="112" eb="113">
      <t>カイ</t>
    </rPh>
    <rPh sb="113" eb="114">
      <t>トウ</t>
    </rPh>
    <rPh sb="115" eb="117">
      <t>ジッシ</t>
    </rPh>
    <rPh sb="125" eb="127">
      <t>タイショウ</t>
    </rPh>
    <rPh sb="130" eb="132">
      <t>ショクシュ</t>
    </rPh>
    <rPh sb="133" eb="135">
      <t>ジギョウ</t>
    </rPh>
    <rPh sb="136" eb="138">
      <t>モクテキ</t>
    </rPh>
    <rPh sb="139" eb="140">
      <t>コト</t>
    </rPh>
    <phoneticPr fontId="5"/>
  </si>
  <si>
    <t>-</t>
    <phoneticPr fontId="5"/>
  </si>
  <si>
    <t>厚労</t>
    <rPh sb="0" eb="2">
      <t>コウロウ</t>
    </rPh>
    <phoneticPr fontId="5"/>
  </si>
  <si>
    <t>A.学校法人愛知学院</t>
    <phoneticPr fontId="5"/>
  </si>
  <si>
    <t>人件費</t>
    <rPh sb="0" eb="3">
      <t>ジンケンヒ</t>
    </rPh>
    <phoneticPr fontId="5"/>
  </si>
  <si>
    <t>教職員の基本給等</t>
    <rPh sb="0" eb="3">
      <t>キョウショクイン</t>
    </rPh>
    <rPh sb="4" eb="7">
      <t>キホンキュウ</t>
    </rPh>
    <rPh sb="7" eb="8">
      <t>トウ</t>
    </rPh>
    <phoneticPr fontId="5"/>
  </si>
  <si>
    <t>備品費</t>
    <rPh sb="0" eb="3">
      <t>ビヒンヒ</t>
    </rPh>
    <phoneticPr fontId="5"/>
  </si>
  <si>
    <t>自習用診療台等</t>
    <rPh sb="0" eb="3">
      <t>ジシュウヨウ</t>
    </rPh>
    <rPh sb="3" eb="6">
      <t>シンリョウダイ</t>
    </rPh>
    <rPh sb="6" eb="7">
      <t>トウ</t>
    </rPh>
    <phoneticPr fontId="5"/>
  </si>
  <si>
    <t>消耗品費</t>
    <rPh sb="0" eb="3">
      <t>ショウモウヒン</t>
    </rPh>
    <rPh sb="3" eb="4">
      <t>ヒ</t>
    </rPh>
    <phoneticPr fontId="5"/>
  </si>
  <si>
    <t>実習用装備費</t>
    <rPh sb="0" eb="3">
      <t>ジッシュウヨウ</t>
    </rPh>
    <rPh sb="3" eb="6">
      <t>ソウビヒ</t>
    </rPh>
    <phoneticPr fontId="5"/>
  </si>
  <si>
    <t>その他</t>
    <rPh sb="2" eb="3">
      <t>タ</t>
    </rPh>
    <phoneticPr fontId="5"/>
  </si>
  <si>
    <t>諸謝金等</t>
    <rPh sb="0" eb="1">
      <t>ショ</t>
    </rPh>
    <rPh sb="1" eb="3">
      <t>シャキン</t>
    </rPh>
    <rPh sb="3" eb="4">
      <t>トウ</t>
    </rPh>
    <phoneticPr fontId="5"/>
  </si>
  <si>
    <t>学校法人愛知学院</t>
  </si>
  <si>
    <t>国立大学法人広島大学</t>
  </si>
  <si>
    <t>国立大学法人東京医科歯科大学</t>
  </si>
  <si>
    <t>学校法人大阪歯科大学</t>
  </si>
  <si>
    <t>公益社団法人日本歯科衛生士会</t>
  </si>
  <si>
    <t>歯科衛生士に対する復職支援・離職防止等推進事業</t>
    <phoneticPr fontId="5"/>
  </si>
  <si>
    <t>補助金等交付</t>
  </si>
  <si>
    <t>-</t>
    <phoneticPr fontId="5"/>
  </si>
  <si>
    <t>－</t>
    <phoneticPr fontId="5"/>
  </si>
  <si>
    <t>-</t>
    <phoneticPr fontId="5"/>
  </si>
  <si>
    <t>歯科衛生士に対する復職支援・離職防止等推進事業</t>
    <phoneticPr fontId="5"/>
  </si>
  <si>
    <t>当該事業は、歯科衛生士における復職支援や離職の防止を目的としており、将来にわたる安定的な歯科保健医療の提供体制を構築していくための重要な事業である。今後も経験を元に他の地域でも実施していきたい。</t>
    <rPh sb="0" eb="2">
      <t>トウガイ</t>
    </rPh>
    <rPh sb="2" eb="4">
      <t>ジギョウ</t>
    </rPh>
    <rPh sb="6" eb="8">
      <t>シカ</t>
    </rPh>
    <rPh sb="8" eb="11">
      <t>エイセイシ</t>
    </rPh>
    <rPh sb="15" eb="17">
      <t>フクショク</t>
    </rPh>
    <rPh sb="17" eb="19">
      <t>シエン</t>
    </rPh>
    <rPh sb="20" eb="22">
      <t>リショク</t>
    </rPh>
    <rPh sb="23" eb="25">
      <t>ボウシ</t>
    </rPh>
    <rPh sb="26" eb="28">
      <t>モクテキ</t>
    </rPh>
    <rPh sb="34" eb="36">
      <t>ショウライ</t>
    </rPh>
    <rPh sb="40" eb="43">
      <t>アンテイテキ</t>
    </rPh>
    <rPh sb="44" eb="46">
      <t>シカ</t>
    </rPh>
    <rPh sb="46" eb="48">
      <t>ホケン</t>
    </rPh>
    <rPh sb="48" eb="50">
      <t>イリョウ</t>
    </rPh>
    <rPh sb="51" eb="53">
      <t>テイキョウ</t>
    </rPh>
    <rPh sb="53" eb="55">
      <t>タイセイ</t>
    </rPh>
    <rPh sb="56" eb="58">
      <t>コウチク</t>
    </rPh>
    <rPh sb="65" eb="67">
      <t>ジュウヨウ</t>
    </rPh>
    <rPh sb="68" eb="70">
      <t>ジギョウ</t>
    </rPh>
    <rPh sb="74" eb="76">
      <t>コンゴ</t>
    </rPh>
    <rPh sb="77" eb="79">
      <t>ケイケン</t>
    </rPh>
    <rPh sb="80" eb="81">
      <t>モト</t>
    </rPh>
    <rPh sb="82" eb="83">
      <t>タ</t>
    </rPh>
    <rPh sb="84" eb="86">
      <t>チイキ</t>
    </rPh>
    <rPh sb="88" eb="90">
      <t>ジッシ</t>
    </rPh>
    <phoneticPr fontId="5"/>
  </si>
  <si>
    <t>事業の規模・予算額等について精査し、適切な執行をして参りたい。</t>
    <rPh sb="0" eb="2">
      <t>ジギョウ</t>
    </rPh>
    <rPh sb="3" eb="5">
      <t>キボ</t>
    </rPh>
    <rPh sb="6" eb="9">
      <t>ヨサンガク</t>
    </rPh>
    <rPh sb="9" eb="10">
      <t>トウ</t>
    </rPh>
    <rPh sb="14" eb="16">
      <t>セイサ</t>
    </rPh>
    <rPh sb="18" eb="20">
      <t>テキセツ</t>
    </rPh>
    <rPh sb="21" eb="23">
      <t>シッコウ</t>
    </rPh>
    <rPh sb="26" eb="27">
      <t>マイ</t>
    </rPh>
    <phoneticPr fontId="5"/>
  </si>
  <si>
    <t>点検対象外</t>
    <rPh sb="0" eb="2">
      <t>テンケン</t>
    </rPh>
    <rPh sb="2" eb="4">
      <t>タイショウ</t>
    </rPh>
    <rPh sb="4" eb="5">
      <t>ガイ</t>
    </rPh>
    <phoneticPr fontId="5"/>
  </si>
  <si>
    <t>-</t>
    <phoneticPr fontId="5"/>
  </si>
  <si>
    <t>引き続き、必要な予算額を確保し、適正な執行に努めること。</t>
    <phoneticPr fontId="5"/>
  </si>
  <si>
    <t>課長：小椋　正之</t>
    <rPh sb="3" eb="5">
      <t>オグラ</t>
    </rPh>
    <rPh sb="6" eb="8">
      <t>マサユキ</t>
    </rPh>
    <phoneticPr fontId="5"/>
  </si>
  <si>
    <t>新たな成長推進枠210
歯科衛生士に対する復職支援・離職防止等推進事業の拡充</t>
    <rPh sb="0" eb="1">
      <t>アラ</t>
    </rPh>
    <rPh sb="3" eb="8">
      <t>セイチョウスイシンワク</t>
    </rPh>
    <rPh sb="36" eb="38">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</si>
</sst>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749</xdr:row>
      <xdr:rowOff>54428</xdr:rowOff>
    </xdr:from>
    <xdr:to>
      <xdr:col>36</xdr:col>
      <xdr:colOff>88045</xdr:colOff>
      <xdr:row>751</xdr:row>
      <xdr:rowOff>208590</xdr:rowOff>
    </xdr:to>
    <xdr:sp macro="" textlink="">
      <xdr:nvSpPr>
        <xdr:cNvPr id="2" name="正方形/長方形 1"/>
        <xdr:cNvSpPr/>
      </xdr:nvSpPr>
      <xdr:spPr>
        <a:xfrm>
          <a:off x="3977367" y="42850253"/>
          <a:ext cx="3311578" cy="859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８９百万円</a:t>
          </a:r>
        </a:p>
      </xdr:txBody>
    </xdr:sp>
    <xdr:clientData/>
  </xdr:twoCellAnchor>
  <xdr:twoCellAnchor>
    <xdr:from>
      <xdr:col>28</xdr:col>
      <xdr:colOff>32017</xdr:colOff>
      <xdr:row>753</xdr:row>
      <xdr:rowOff>336177</xdr:rowOff>
    </xdr:from>
    <xdr:to>
      <xdr:col>28</xdr:col>
      <xdr:colOff>33617</xdr:colOff>
      <xdr:row>756</xdr:row>
      <xdr:rowOff>16810</xdr:rowOff>
    </xdr:to>
    <xdr:cxnSp macro="">
      <xdr:nvCxnSpPr>
        <xdr:cNvPr id="3" name="直線矢印コネクタ 2"/>
        <xdr:cNvCxnSpPr/>
      </xdr:nvCxnSpPr>
      <xdr:spPr>
        <a:xfrm flipH="1">
          <a:off x="5632717" y="44541702"/>
          <a:ext cx="1600" cy="73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756</xdr:row>
      <xdr:rowOff>106457</xdr:rowOff>
    </xdr:from>
    <xdr:to>
      <xdr:col>40</xdr:col>
      <xdr:colOff>149677</xdr:colOff>
      <xdr:row>759</xdr:row>
      <xdr:rowOff>133671</xdr:rowOff>
    </xdr:to>
    <xdr:sp macro="" textlink="">
      <xdr:nvSpPr>
        <xdr:cNvPr id="4" name="正方形/長方形 3"/>
        <xdr:cNvSpPr/>
      </xdr:nvSpPr>
      <xdr:spPr>
        <a:xfrm>
          <a:off x="3414032" y="45369257"/>
          <a:ext cx="4736645" cy="10844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Ａ．学校法人等（４事業者）</a:t>
          </a:r>
          <a:endParaRPr kumimoji="1" lang="en-US" altLang="ja-JP" sz="1400">
            <a:solidFill>
              <a:schemeClr val="tx1"/>
            </a:solidFill>
          </a:endParaRPr>
        </a:p>
        <a:p>
          <a:pPr algn="ctr"/>
          <a:r>
            <a:rPr kumimoji="1" lang="ja-JP" altLang="en-US" sz="1400">
              <a:solidFill>
                <a:schemeClr val="tx1"/>
              </a:solidFill>
            </a:rPr>
            <a:t>８９百万円</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a:t>
          </a:r>
          <a:r>
            <a:rPr kumimoji="1" lang="ja-JP" altLang="en-US" sz="1400">
              <a:solidFill>
                <a:schemeClr val="tx1"/>
              </a:solidFill>
            </a:rPr>
            <a:t>補助額１位：学校法人愛知学院　５０百万円）</a:t>
          </a:r>
          <a:endParaRPr kumimoji="1" lang="en-US" altLang="ja-JP" sz="1400">
            <a:solidFill>
              <a:schemeClr val="tx1"/>
            </a:solidFill>
          </a:endParaRPr>
        </a:p>
      </xdr:txBody>
    </xdr:sp>
    <xdr:clientData/>
  </xdr:twoCellAnchor>
  <xdr:twoCellAnchor>
    <xdr:from>
      <xdr:col>29</xdr:col>
      <xdr:colOff>158289</xdr:colOff>
      <xdr:row>754</xdr:row>
      <xdr:rowOff>208915</xdr:rowOff>
    </xdr:from>
    <xdr:to>
      <xdr:col>42</xdr:col>
      <xdr:colOff>95249</xdr:colOff>
      <xdr:row>755</xdr:row>
      <xdr:rowOff>217715</xdr:rowOff>
    </xdr:to>
    <xdr:sp macro="" textlink="">
      <xdr:nvSpPr>
        <xdr:cNvPr id="5" name="テキスト ボックス 4"/>
        <xdr:cNvSpPr txBox="1"/>
      </xdr:nvSpPr>
      <xdr:spPr>
        <a:xfrm>
          <a:off x="5959014" y="44766865"/>
          <a:ext cx="2537285" cy="361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17</xdr:col>
      <xdr:colOff>108858</xdr:colOff>
      <xdr:row>751</xdr:row>
      <xdr:rowOff>299354</xdr:rowOff>
    </xdr:from>
    <xdr:to>
      <xdr:col>40</xdr:col>
      <xdr:colOff>136070</xdr:colOff>
      <xdr:row>754</xdr:row>
      <xdr:rowOff>108856</xdr:rowOff>
    </xdr:to>
    <xdr:sp macro="" textlink="">
      <xdr:nvSpPr>
        <xdr:cNvPr id="6" name="大かっこ 5"/>
        <xdr:cNvSpPr/>
      </xdr:nvSpPr>
      <xdr:spPr>
        <a:xfrm>
          <a:off x="3509283" y="43800029"/>
          <a:ext cx="4627787" cy="866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歯科衛生士の復職支援や、新人歯科衛生士に対する基本的な臨床実践能力の獲得と離職防止を推進する事業の</a:t>
          </a:r>
          <a:r>
            <a:rPr lang="ja-JP" altLang="en-US" sz="1100" b="0" i="0" baseline="0">
              <a:solidFill>
                <a:schemeClr val="tx1"/>
              </a:solidFill>
              <a:effectLst/>
              <a:latin typeface="+mn-lt"/>
              <a:ea typeface="+mn-ea"/>
              <a:cs typeface="+mn-cs"/>
            </a:rPr>
            <a:t>支援</a:t>
          </a:r>
          <a:endParaRPr lang="ja-JP" altLang="ja-JP">
            <a:effectLst/>
          </a:endParaRPr>
        </a:p>
      </xdr:txBody>
    </xdr:sp>
    <xdr:clientData/>
  </xdr:twoCellAnchor>
  <xdr:twoCellAnchor>
    <xdr:from>
      <xdr:col>16</xdr:col>
      <xdr:colOff>95250</xdr:colOff>
      <xdr:row>759</xdr:row>
      <xdr:rowOff>329769</xdr:rowOff>
    </xdr:from>
    <xdr:to>
      <xdr:col>40</xdr:col>
      <xdr:colOff>190500</xdr:colOff>
      <xdr:row>764</xdr:row>
      <xdr:rowOff>0</xdr:rowOff>
    </xdr:to>
    <xdr:sp macro="" textlink="">
      <xdr:nvSpPr>
        <xdr:cNvPr id="7" name="大かっこ 6"/>
        <xdr:cNvSpPr/>
      </xdr:nvSpPr>
      <xdr:spPr>
        <a:xfrm>
          <a:off x="3295650" y="46649844"/>
          <a:ext cx="4895850" cy="1432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育児・介護等によって離職していた歯科衛生士の復職支援や、免許取得直後の新人歯科衛生士に対する基本的な臨床実践能力の獲得と離職防止を推進する事業の実施</a:t>
          </a:r>
          <a:endParaRPr lang="en-US" altLang="ja-JP">
            <a:effectLst/>
          </a:endParaRPr>
        </a:p>
      </xdr:txBody>
    </xdr:sp>
    <xdr:clientData/>
  </xdr:twoCellAnchor>
  <xdr:twoCellAnchor>
    <xdr:from>
      <xdr:col>38</xdr:col>
      <xdr:colOff>163286</xdr:colOff>
      <xdr:row>31</xdr:row>
      <xdr:rowOff>40821</xdr:rowOff>
    </xdr:from>
    <xdr:to>
      <xdr:col>43</xdr:col>
      <xdr:colOff>68036</xdr:colOff>
      <xdr:row>31</xdr:row>
      <xdr:rowOff>285750</xdr:rowOff>
    </xdr:to>
    <xdr:sp macro="" textlink="">
      <xdr:nvSpPr>
        <xdr:cNvPr id="8" name="正方形/長方形 7"/>
        <xdr:cNvSpPr/>
      </xdr:nvSpPr>
      <xdr:spPr>
        <a:xfrm>
          <a:off x="7919357" y="10001250"/>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38</xdr:row>
      <xdr:rowOff>0</xdr:rowOff>
    </xdr:from>
    <xdr:to>
      <xdr:col>42</xdr:col>
      <xdr:colOff>108857</xdr:colOff>
      <xdr:row>38</xdr:row>
      <xdr:rowOff>244929</xdr:rowOff>
    </xdr:to>
    <xdr:sp macro="" textlink="">
      <xdr:nvSpPr>
        <xdr:cNvPr id="9" name="正方形/長方形 8"/>
        <xdr:cNvSpPr/>
      </xdr:nvSpPr>
      <xdr:spPr>
        <a:xfrm>
          <a:off x="7756071" y="11947071"/>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115</xdr:row>
      <xdr:rowOff>0</xdr:rowOff>
    </xdr:from>
    <xdr:to>
      <xdr:col>42</xdr:col>
      <xdr:colOff>108857</xdr:colOff>
      <xdr:row>115</xdr:row>
      <xdr:rowOff>244929</xdr:rowOff>
    </xdr:to>
    <xdr:sp macro="" textlink="">
      <xdr:nvSpPr>
        <xdr:cNvPr id="10" name="正方形/長方形 9"/>
        <xdr:cNvSpPr/>
      </xdr:nvSpPr>
      <xdr:spPr>
        <a:xfrm>
          <a:off x="7756071" y="14736536"/>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116</xdr:row>
      <xdr:rowOff>190500</xdr:rowOff>
    </xdr:from>
    <xdr:to>
      <xdr:col>42</xdr:col>
      <xdr:colOff>108857</xdr:colOff>
      <xdr:row>116</xdr:row>
      <xdr:rowOff>435429</xdr:rowOff>
    </xdr:to>
    <xdr:sp macro="" textlink="">
      <xdr:nvSpPr>
        <xdr:cNvPr id="11" name="正方形/長方形 10"/>
        <xdr:cNvSpPr/>
      </xdr:nvSpPr>
      <xdr:spPr>
        <a:xfrm>
          <a:off x="7756071" y="15226393"/>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118</xdr:row>
      <xdr:rowOff>0</xdr:rowOff>
    </xdr:from>
    <xdr:to>
      <xdr:col>42</xdr:col>
      <xdr:colOff>108857</xdr:colOff>
      <xdr:row>118</xdr:row>
      <xdr:rowOff>244929</xdr:rowOff>
    </xdr:to>
    <xdr:sp macro="" textlink="">
      <xdr:nvSpPr>
        <xdr:cNvPr id="12" name="正方形/長方形 11"/>
        <xdr:cNvSpPr/>
      </xdr:nvSpPr>
      <xdr:spPr>
        <a:xfrm>
          <a:off x="7756071" y="15920357"/>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119</xdr:row>
      <xdr:rowOff>190500</xdr:rowOff>
    </xdr:from>
    <xdr:to>
      <xdr:col>42</xdr:col>
      <xdr:colOff>108857</xdr:colOff>
      <xdr:row>119</xdr:row>
      <xdr:rowOff>435429</xdr:rowOff>
    </xdr:to>
    <xdr:sp macro="" textlink="">
      <xdr:nvSpPr>
        <xdr:cNvPr id="13" name="正方形/長方形 12"/>
        <xdr:cNvSpPr/>
      </xdr:nvSpPr>
      <xdr:spPr>
        <a:xfrm>
          <a:off x="7756071" y="16410214"/>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758</v>
      </c>
      <c r="AK2" s="940"/>
      <c r="AL2" s="940"/>
      <c r="AM2" s="940"/>
      <c r="AN2" s="98" t="s">
        <v>406</v>
      </c>
      <c r="AO2" s="940">
        <v>20</v>
      </c>
      <c r="AP2" s="940"/>
      <c r="AQ2" s="940"/>
      <c r="AR2" s="99" t="s">
        <v>709</v>
      </c>
      <c r="AS2" s="946">
        <v>48</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784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108</v>
      </c>
      <c r="Q13" s="656"/>
      <c r="R13" s="656"/>
      <c r="S13" s="656"/>
      <c r="T13" s="656"/>
      <c r="U13" s="656"/>
      <c r="V13" s="657"/>
      <c r="W13" s="655">
        <v>109</v>
      </c>
      <c r="X13" s="656"/>
      <c r="Y13" s="656"/>
      <c r="Z13" s="656"/>
      <c r="AA13" s="656"/>
      <c r="AB13" s="656"/>
      <c r="AC13" s="657"/>
      <c r="AD13" s="655">
        <v>109</v>
      </c>
      <c r="AE13" s="656"/>
      <c r="AF13" s="656"/>
      <c r="AG13" s="656"/>
      <c r="AH13" s="656"/>
      <c r="AI13" s="656"/>
      <c r="AJ13" s="657"/>
      <c r="AK13" s="655">
        <v>140</v>
      </c>
      <c r="AL13" s="656"/>
      <c r="AM13" s="656"/>
      <c r="AN13" s="656"/>
      <c r="AO13" s="656"/>
      <c r="AP13" s="656"/>
      <c r="AQ13" s="657"/>
      <c r="AR13" s="915">
        <v>210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777</v>
      </c>
      <c r="AE14" s="656"/>
      <c r="AF14" s="656"/>
      <c r="AG14" s="656"/>
      <c r="AH14" s="656"/>
      <c r="AI14" s="656"/>
      <c r="AJ14" s="657"/>
      <c r="AK14" s="655"/>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777</v>
      </c>
      <c r="AL15" s="656"/>
      <c r="AM15" s="656"/>
      <c r="AN15" s="656"/>
      <c r="AO15" s="656"/>
      <c r="AP15" s="656"/>
      <c r="AQ15" s="657"/>
      <c r="AR15" s="655"/>
      <c r="AS15" s="656"/>
      <c r="AT15" s="656"/>
      <c r="AU15" s="656"/>
      <c r="AV15" s="656"/>
      <c r="AW15" s="656"/>
      <c r="AX15" s="799"/>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777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777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108</v>
      </c>
      <c r="Q18" s="874"/>
      <c r="R18" s="874"/>
      <c r="S18" s="874"/>
      <c r="T18" s="874"/>
      <c r="U18" s="874"/>
      <c r="V18" s="875"/>
      <c r="W18" s="873">
        <f>SUM(W13:AC17)</f>
        <v>109</v>
      </c>
      <c r="X18" s="874"/>
      <c r="Y18" s="874"/>
      <c r="Z18" s="874"/>
      <c r="AA18" s="874"/>
      <c r="AB18" s="874"/>
      <c r="AC18" s="875"/>
      <c r="AD18" s="873">
        <f>SUM(AD13:AJ17)</f>
        <v>109</v>
      </c>
      <c r="AE18" s="874"/>
      <c r="AF18" s="874"/>
      <c r="AG18" s="874"/>
      <c r="AH18" s="874"/>
      <c r="AI18" s="874"/>
      <c r="AJ18" s="875"/>
      <c r="AK18" s="873">
        <f>SUM(AK13:AQ17)</f>
        <v>140</v>
      </c>
      <c r="AL18" s="874"/>
      <c r="AM18" s="874"/>
      <c r="AN18" s="874"/>
      <c r="AO18" s="874"/>
      <c r="AP18" s="874"/>
      <c r="AQ18" s="875"/>
      <c r="AR18" s="873">
        <f>SUM(AR13:AX17)</f>
        <v>210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108</v>
      </c>
      <c r="Q19" s="656"/>
      <c r="R19" s="656"/>
      <c r="S19" s="656"/>
      <c r="T19" s="656"/>
      <c r="U19" s="656"/>
      <c r="V19" s="657"/>
      <c r="W19" s="655">
        <v>89</v>
      </c>
      <c r="X19" s="656"/>
      <c r="Y19" s="656"/>
      <c r="Z19" s="656"/>
      <c r="AA19" s="656"/>
      <c r="AB19" s="656"/>
      <c r="AC19" s="657"/>
      <c r="AD19" s="655">
        <v>90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0.8165137614678899</v>
      </c>
      <c r="X20" s="316"/>
      <c r="Y20" s="316"/>
      <c r="Z20" s="316"/>
      <c r="AA20" s="316"/>
      <c r="AB20" s="316"/>
      <c r="AC20" s="316"/>
      <c r="AD20" s="316">
        <f t="shared" ref="AD20" si="1">IF(AD18=0, "-", SUM(AD19)/AD18)</f>
        <v>0.82568807339449546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0.8165137614678899</v>
      </c>
      <c r="X21" s="316"/>
      <c r="Y21" s="316"/>
      <c r="Z21" s="316"/>
      <c r="AA21" s="316"/>
      <c r="AB21" s="316"/>
      <c r="AC21" s="316"/>
      <c r="AD21" s="316">
        <f t="shared" ref="AD21" si="3">IF(AD19=0, "-", SUM(AD19)/SUM(AD13,AD14))</f>
        <v>0.82568807339449546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140</v>
      </c>
      <c r="Q23" s="916"/>
      <c r="R23" s="916"/>
      <c r="S23" s="916"/>
      <c r="T23" s="916"/>
      <c r="U23" s="916"/>
      <c r="V23" s="930"/>
      <c r="W23" s="915">
        <v>210</v>
      </c>
      <c r="X23" s="916"/>
      <c r="Y23" s="916"/>
      <c r="Z23" s="916"/>
      <c r="AA23" s="916"/>
      <c r="AB23" s="916"/>
      <c r="AC23" s="930"/>
      <c r="AD23" s="978" t="s">
        <v>785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140</v>
      </c>
      <c r="Q29" s="656"/>
      <c r="R29" s="656"/>
      <c r="S29" s="656"/>
      <c r="T29" s="656"/>
      <c r="U29" s="656"/>
      <c r="V29" s="657"/>
      <c r="W29" s="947">
        <f>AR13</f>
        <v>210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125</v>
      </c>
      <c r="AF32" s="219"/>
      <c r="AG32" s="219"/>
      <c r="AH32" s="219"/>
      <c r="AI32" s="218">
        <v>124</v>
      </c>
      <c r="AJ32" s="219"/>
      <c r="AK32" s="219"/>
      <c r="AL32" s="219"/>
      <c r="AM32" s="218"/>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100</v>
      </c>
      <c r="AF33" s="219"/>
      <c r="AG33" s="219"/>
      <c r="AH33" s="219"/>
      <c r="AI33" s="218">
        <v>100</v>
      </c>
      <c r="AJ33" s="219"/>
      <c r="AK33" s="219"/>
      <c r="AL33" s="219"/>
      <c r="AM33" s="218">
        <v>100</v>
      </c>
      <c r="AN33" s="219"/>
      <c r="AO33" s="219"/>
      <c r="AP33" s="219"/>
      <c r="AQ33" s="336" t="s">
        <v>715</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125</v>
      </c>
      <c r="AF34" s="219"/>
      <c r="AG34" s="219"/>
      <c r="AH34" s="219"/>
      <c r="AI34" s="218">
        <v>124</v>
      </c>
      <c r="AJ34" s="219"/>
      <c r="AK34" s="219"/>
      <c r="AL34" s="219"/>
      <c r="AM34" s="218" t="s">
        <v>757</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723</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721</v>
      </c>
      <c r="AC39" s="460"/>
      <c r="AD39" s="460"/>
      <c r="AE39" s="218">
        <v>63</v>
      </c>
      <c r="AF39" s="219"/>
      <c r="AG39" s="219"/>
      <c r="AH39" s="219"/>
      <c r="AI39" s="218">
        <v>114</v>
      </c>
      <c r="AJ39" s="219"/>
      <c r="AK39" s="219"/>
      <c r="AL39" s="219"/>
      <c r="AM39" s="218"/>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721</v>
      </c>
      <c r="AC40" s="522"/>
      <c r="AD40" s="522"/>
      <c r="AE40" s="218">
        <v>60</v>
      </c>
      <c r="AF40" s="219"/>
      <c r="AG40" s="219"/>
      <c r="AH40" s="219"/>
      <c r="AI40" s="218">
        <v>90</v>
      </c>
      <c r="AJ40" s="219"/>
      <c r="AK40" s="219"/>
      <c r="AL40" s="219"/>
      <c r="AM40" s="218">
        <v>120</v>
      </c>
      <c r="AN40" s="219"/>
      <c r="AO40" s="219"/>
      <c r="AP40" s="219"/>
      <c r="AQ40" s="336" t="s">
        <v>715</v>
      </c>
      <c r="AR40" s="208"/>
      <c r="AS40" s="208"/>
      <c r="AT40" s="337"/>
      <c r="AU40" s="219">
        <v>120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105</v>
      </c>
      <c r="AF41" s="219"/>
      <c r="AG41" s="219"/>
      <c r="AH41" s="219"/>
      <c r="AI41" s="218">
        <v>126.7</v>
      </c>
      <c r="AJ41" s="219"/>
      <c r="AK41" s="219"/>
      <c r="AL41" s="219"/>
      <c r="AM41" s="218" t="s">
        <v>757</v>
      </c>
      <c r="AN41" s="219"/>
      <c r="AO41" s="219"/>
      <c r="AP41" s="219"/>
      <c r="AQ41" s="336" t="s">
        <v>715</v>
      </c>
      <c r="AR41" s="208"/>
      <c r="AS41" s="208"/>
      <c r="AT41" s="337"/>
      <c r="AU41" s="219" t="s">
        <v>715</v>
      </c>
      <c r="AV41" s="219"/>
      <c r="AW41" s="219"/>
      <c r="AX41" s="221"/>
      <c r="AY41">
        <f t="shared" si="4"/>
        <v>1</v>
      </c>
    </row>
    <row r="42" spans="1:51" ht="23.25" customHeight="1" x14ac:dyDescent="0.15">
      <c r="A42" s="228" t="s">
        <v>380</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4</v>
      </c>
      <c r="AF101" s="282"/>
      <c r="AG101" s="282"/>
      <c r="AH101" s="282"/>
      <c r="AI101" s="282">
        <v>4</v>
      </c>
      <c r="AJ101" s="282"/>
      <c r="AK101" s="282"/>
      <c r="AL101" s="282"/>
      <c r="AM101" s="282">
        <v>4</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4</v>
      </c>
      <c r="AF102" s="282"/>
      <c r="AG102" s="282"/>
      <c r="AH102" s="282"/>
      <c r="AI102" s="282">
        <v>4</v>
      </c>
      <c r="AJ102" s="282"/>
      <c r="AK102" s="282"/>
      <c r="AL102" s="282"/>
      <c r="AM102" s="282">
        <v>4</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20.3</v>
      </c>
      <c r="AF116" s="282"/>
      <c r="AG116" s="282"/>
      <c r="AH116" s="282"/>
      <c r="AI116" s="282">
        <v>24.9</v>
      </c>
      <c r="AJ116" s="282"/>
      <c r="AK116" s="282"/>
      <c r="AL116" s="282"/>
      <c r="AM116" s="282"/>
      <c r="AN116" s="282"/>
      <c r="AO116" s="282"/>
      <c r="AP116" s="282"/>
      <c r="AQ116" s="218">
        <v>24.9</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c r="AN117" s="550"/>
      <c r="AO117" s="550"/>
      <c r="AP117" s="550"/>
      <c r="AQ117" s="550" t="s">
        <v>731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1678</v>
      </c>
      <c r="AF119" s="282"/>
      <c r="AG119" s="282"/>
      <c r="AH119" s="282"/>
      <c r="AI119" s="282">
        <v>950.6</v>
      </c>
      <c r="AJ119" s="282"/>
      <c r="AK119" s="282"/>
      <c r="AL119" s="282"/>
      <c r="AM119" s="282"/>
      <c r="AN119" s="282"/>
      <c r="AO119" s="282"/>
      <c r="AP119" s="282"/>
      <c r="AQ119" s="282">
        <v>950.6</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t="s">
        <v>733</v>
      </c>
      <c r="AF120" s="550"/>
      <c r="AG120" s="550"/>
      <c r="AH120" s="550"/>
      <c r="AI120" s="550" t="s">
        <v>734</v>
      </c>
      <c r="AJ120" s="550"/>
      <c r="AK120" s="550"/>
      <c r="AL120" s="550"/>
      <c r="AM120" s="550"/>
      <c r="AN120" s="550"/>
      <c r="AO120" s="550"/>
      <c r="AP120" s="550"/>
      <c r="AQ120" s="550" t="s">
        <v>734</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6"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3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624" t="s">
        <v>741</v>
      </c>
      <c r="AE703" s="625"/>
      <c r="AF703" s="625"/>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x14ac:dyDescent="0.15">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741</v>
      </c>
      <c r="AE704" s="831"/>
      <c r="AF704" s="83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2" t="s">
        <v>745</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24" t="s">
        <v>747</v>
      </c>
      <c r="AE706" s="6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8" t="s">
        <v>748</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741</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48"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741</v>
      </c>
      <c r="AE712" s="323"/>
      <c r="AF712" s="323"/>
      <c r="AG712" s="803" t="s">
        <v>752</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323"/>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745</v>
      </c>
      <c r="AE714" s="801"/>
      <c r="AF714" s="802"/>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741</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2" t="s">
        <v>745</v>
      </c>
      <c r="AE716" s="323"/>
      <c r="AF716" s="323"/>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4" t="s">
        <v>741</v>
      </c>
      <c r="AE717" s="625"/>
      <c r="AF717" s="625"/>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24" t="s">
        <v>741</v>
      </c>
      <c r="AE718" s="625"/>
      <c r="AF718" s="625"/>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97</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8" t="s">
        <v>53</v>
      </c>
      <c r="D726" s="832"/>
      <c r="E726" s="832"/>
      <c r="F726" s="833"/>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6" t="s">
        <v>57</v>
      </c>
      <c r="D727" s="747"/>
      <c r="E727" s="747"/>
      <c r="F727" s="748"/>
      <c r="G727" s="574" t="s">
        <v>780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1.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1.75" customHeight="1" x14ac:dyDescent="0.15">
      <c r="A738" s="361" t="s">
        <v>397</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1.75" customHeight="1" x14ac:dyDescent="0.15">
      <c r="A739" s="361" t="s">
        <v>396</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1.75" customHeight="1" x14ac:dyDescent="0.15">
      <c r="A740" s="361" t="s">
        <v>395</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1.75" customHeight="1" x14ac:dyDescent="0.15">
      <c r="A741" s="361" t="s">
        <v>394</v>
      </c>
      <c r="B741" s="361"/>
      <c r="C741" s="361"/>
      <c r="D741" s="361"/>
      <c r="E741" s="950" t="s">
        <v>715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1.75" customHeight="1" x14ac:dyDescent="0.15">
      <c r="A742" s="361" t="s">
        <v>393</v>
      </c>
      <c r="B742" s="361"/>
      <c r="C742" s="361"/>
      <c r="D742" s="361"/>
      <c r="E742" s="950" t="s">
        <v>715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1.75" customHeight="1" x14ac:dyDescent="0.15">
      <c r="A743" s="361" t="s">
        <v>392</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1.75" customHeight="1" x14ac:dyDescent="0.15">
      <c r="A744" s="361" t="s">
        <v>391</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1.75" customHeight="1" x14ac:dyDescent="0.15">
      <c r="A745" s="361" t="s">
        <v>390</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1.75" customHeight="1" x14ac:dyDescent="0.15">
      <c r="A746" s="361" t="s">
        <v>545</v>
      </c>
      <c r="B746" s="361"/>
      <c r="C746" s="361"/>
      <c r="D746" s="361"/>
      <c r="E746" s="956" t="s">
        <v>710</v>
      </c>
      <c r="F746" s="954"/>
      <c r="G746" s="954"/>
      <c r="H746" s="100" t="str">
        <f>IF(E746="","","-")</f>
        <v>-</v>
      </c>
      <c r="I746" s="954"/>
      <c r="J746" s="954"/>
      <c r="K746" s="100" t="str">
        <f>IF(I746="","","-")</f>
        <v/>
      </c>
      <c r="L746" s="955">
        <v>52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1.75" customHeight="1" x14ac:dyDescent="0.15">
      <c r="A747" s="361" t="s">
        <v>509</v>
      </c>
      <c r="B747" s="361"/>
      <c r="C747" s="361"/>
      <c r="D747" s="361"/>
      <c r="E747" s="956" t="s">
        <v>710</v>
      </c>
      <c r="F747" s="954"/>
      <c r="G747" s="954"/>
      <c r="H747" s="100" t="str">
        <f>IF(E747="","","-")</f>
        <v>-</v>
      </c>
      <c r="I747" s="954"/>
      <c r="J747" s="954"/>
      <c r="K747" s="100" t="str">
        <f>IF(I747="","","-")</f>
        <v/>
      </c>
      <c r="L747" s="955">
        <v>49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760</v>
      </c>
      <c r="H789" s="669"/>
      <c r="I789" s="669"/>
      <c r="J789" s="669"/>
      <c r="K789" s="670"/>
      <c r="L789" s="662" t="s">
        <v>761</v>
      </c>
      <c r="M789" s="663"/>
      <c r="N789" s="663"/>
      <c r="O789" s="663"/>
      <c r="P789" s="663"/>
      <c r="Q789" s="663"/>
      <c r="R789" s="663"/>
      <c r="S789" s="663"/>
      <c r="T789" s="663"/>
      <c r="U789" s="663"/>
      <c r="V789" s="663"/>
      <c r="W789" s="663"/>
      <c r="X789" s="664"/>
      <c r="Y789" s="382">
        <v>4</v>
      </c>
      <c r="Z789" s="383"/>
      <c r="AA789" s="383"/>
      <c r="AB789" s="798"/>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762</v>
      </c>
      <c r="H790" s="605"/>
      <c r="I790" s="605"/>
      <c r="J790" s="605"/>
      <c r="K790" s="606"/>
      <c r="L790" s="596" t="s">
        <v>763</v>
      </c>
      <c r="M790" s="597"/>
      <c r="N790" s="597"/>
      <c r="O790" s="597"/>
      <c r="P790" s="597"/>
      <c r="Q790" s="597"/>
      <c r="R790" s="597"/>
      <c r="S790" s="597"/>
      <c r="T790" s="597"/>
      <c r="U790" s="597"/>
      <c r="V790" s="597"/>
      <c r="W790" s="597"/>
      <c r="X790" s="598"/>
      <c r="Y790" s="599">
        <v>32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764</v>
      </c>
      <c r="H791" s="605"/>
      <c r="I791" s="605"/>
      <c r="J791" s="605"/>
      <c r="K791" s="606"/>
      <c r="L791" s="596" t="s">
        <v>765</v>
      </c>
      <c r="M791" s="597"/>
      <c r="N791" s="597"/>
      <c r="O791" s="597"/>
      <c r="P791" s="597"/>
      <c r="Q791" s="597"/>
      <c r="R791" s="597"/>
      <c r="S791" s="597"/>
      <c r="T791" s="597"/>
      <c r="U791" s="597"/>
      <c r="V791" s="597"/>
      <c r="W791" s="597"/>
      <c r="X791" s="598"/>
      <c r="Y791" s="599">
        <v>12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766</v>
      </c>
      <c r="H792" s="605"/>
      <c r="I792" s="605"/>
      <c r="J792" s="605"/>
      <c r="K792" s="606"/>
      <c r="L792" s="596" t="s">
        <v>767</v>
      </c>
      <c r="M792" s="597"/>
      <c r="N792" s="597"/>
      <c r="O792" s="597"/>
      <c r="P792" s="597"/>
      <c r="Q792" s="597"/>
      <c r="R792" s="597"/>
      <c r="S792" s="597"/>
      <c r="T792" s="597"/>
      <c r="U792" s="597"/>
      <c r="V792" s="597"/>
      <c r="W792" s="597"/>
      <c r="X792" s="598"/>
      <c r="Y792" s="599">
        <v>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50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43" t="s">
        <v>768</v>
      </c>
      <c r="D845" s="343" t="s">
        <v>768</v>
      </c>
      <c r="E845" s="343" t="s">
        <v>768</v>
      </c>
      <c r="F845" s="343" t="s">
        <v>768</v>
      </c>
      <c r="G845" s="343" t="s">
        <v>768</v>
      </c>
      <c r="H845" s="343" t="s">
        <v>768</v>
      </c>
      <c r="I845" s="343" t="s">
        <v>768</v>
      </c>
      <c r="J845" s="344">
        <v>1180005002122</v>
      </c>
      <c r="K845" s="345"/>
      <c r="L845" s="345"/>
      <c r="M845" s="345"/>
      <c r="N845" s="345"/>
      <c r="O845" s="345"/>
      <c r="P845" s="359" t="s">
        <v>773</v>
      </c>
      <c r="Q845" s="346"/>
      <c r="R845" s="346"/>
      <c r="S845" s="346"/>
      <c r="T845" s="346"/>
      <c r="U845" s="346"/>
      <c r="V845" s="346"/>
      <c r="W845" s="346"/>
      <c r="X845" s="346"/>
      <c r="Y845" s="347">
        <v>50</v>
      </c>
      <c r="Z845" s="348"/>
      <c r="AA845" s="348"/>
      <c r="AB845" s="349"/>
      <c r="AC845" s="350" t="s">
        <v>774</v>
      </c>
      <c r="AD845" s="351"/>
      <c r="AE845" s="351"/>
      <c r="AF845" s="351"/>
      <c r="AG845" s="351"/>
      <c r="AH845" s="366" t="s">
        <v>775</v>
      </c>
      <c r="AI845" s="367"/>
      <c r="AJ845" s="367"/>
      <c r="AK845" s="367"/>
      <c r="AL845" s="354" t="s">
        <v>775</v>
      </c>
      <c r="AM845" s="355"/>
      <c r="AN845" s="355"/>
      <c r="AO845" s="356"/>
      <c r="AP845" s="357" t="s">
        <v>776</v>
      </c>
      <c r="AQ845" s="357"/>
      <c r="AR845" s="357"/>
      <c r="AS845" s="357"/>
      <c r="AT845" s="357"/>
      <c r="AU845" s="357"/>
      <c r="AV845" s="357"/>
      <c r="AW845" s="357"/>
      <c r="AX845" s="357"/>
    </row>
    <row r="846" spans="1:51" ht="48" customHeight="1" x14ac:dyDescent="0.15">
      <c r="A846" s="370">
        <v>2</v>
      </c>
      <c r="B846" s="370">
        <v>1</v>
      </c>
      <c r="C846" s="358" t="s">
        <v>769</v>
      </c>
      <c r="D846" s="343" t="s">
        <v>769</v>
      </c>
      <c r="E846" s="343" t="s">
        <v>769</v>
      </c>
      <c r="F846" s="343" t="s">
        <v>769</v>
      </c>
      <c r="G846" s="343" t="s">
        <v>769</v>
      </c>
      <c r="H846" s="343" t="s">
        <v>769</v>
      </c>
      <c r="I846" s="343" t="s">
        <v>769</v>
      </c>
      <c r="J846" s="344">
        <v>1240005004054</v>
      </c>
      <c r="K846" s="345"/>
      <c r="L846" s="345"/>
      <c r="M846" s="345"/>
      <c r="N846" s="345"/>
      <c r="O846" s="345"/>
      <c r="P846" s="359" t="s">
        <v>773</v>
      </c>
      <c r="Q846" s="346"/>
      <c r="R846" s="346"/>
      <c r="S846" s="346"/>
      <c r="T846" s="346"/>
      <c r="U846" s="346"/>
      <c r="V846" s="346"/>
      <c r="W846" s="346"/>
      <c r="X846" s="346"/>
      <c r="Y846" s="347">
        <v>10</v>
      </c>
      <c r="Z846" s="348"/>
      <c r="AA846" s="348"/>
      <c r="AB846" s="349"/>
      <c r="AC846" s="350" t="s">
        <v>774</v>
      </c>
      <c r="AD846" s="351"/>
      <c r="AE846" s="351"/>
      <c r="AF846" s="351"/>
      <c r="AG846" s="351"/>
      <c r="AH846" s="366" t="s">
        <v>775</v>
      </c>
      <c r="AI846" s="367"/>
      <c r="AJ846" s="367"/>
      <c r="AK846" s="367"/>
      <c r="AL846" s="354" t="s">
        <v>775</v>
      </c>
      <c r="AM846" s="355"/>
      <c r="AN846" s="355"/>
      <c r="AO846" s="356"/>
      <c r="AP846" s="357" t="s">
        <v>776</v>
      </c>
      <c r="AQ846" s="357"/>
      <c r="AR846" s="357"/>
      <c r="AS846" s="357"/>
      <c r="AT846" s="357"/>
      <c r="AU846" s="357"/>
      <c r="AV846" s="357"/>
      <c r="AW846" s="357"/>
      <c r="AX846" s="357"/>
      <c r="AY846">
        <f>COUNTA($C$846)</f>
        <v>1</v>
      </c>
    </row>
    <row r="847" spans="1:51" ht="48" customHeight="1" x14ac:dyDescent="0.15">
      <c r="A847" s="370">
        <v>3</v>
      </c>
      <c r="B847" s="370">
        <v>1</v>
      </c>
      <c r="C847" s="358" t="s">
        <v>770</v>
      </c>
      <c r="D847" s="343" t="s">
        <v>770</v>
      </c>
      <c r="E847" s="343" t="s">
        <v>770</v>
      </c>
      <c r="F847" s="343" t="s">
        <v>770</v>
      </c>
      <c r="G847" s="343" t="s">
        <v>770</v>
      </c>
      <c r="H847" s="343" t="s">
        <v>770</v>
      </c>
      <c r="I847" s="343" t="s">
        <v>770</v>
      </c>
      <c r="J847" s="344">
        <v>6010005007397</v>
      </c>
      <c r="K847" s="345"/>
      <c r="L847" s="345"/>
      <c r="M847" s="345"/>
      <c r="N847" s="345"/>
      <c r="O847" s="345"/>
      <c r="P847" s="359" t="s">
        <v>773</v>
      </c>
      <c r="Q847" s="346"/>
      <c r="R847" s="346"/>
      <c r="S847" s="346"/>
      <c r="T847" s="346"/>
      <c r="U847" s="346"/>
      <c r="V847" s="346"/>
      <c r="W847" s="346"/>
      <c r="X847" s="346"/>
      <c r="Y847" s="347">
        <v>10</v>
      </c>
      <c r="Z847" s="348"/>
      <c r="AA847" s="348"/>
      <c r="AB847" s="349"/>
      <c r="AC847" s="350" t="s">
        <v>774</v>
      </c>
      <c r="AD847" s="351"/>
      <c r="AE847" s="351"/>
      <c r="AF847" s="351"/>
      <c r="AG847" s="351"/>
      <c r="AH847" s="366" t="s">
        <v>775</v>
      </c>
      <c r="AI847" s="367"/>
      <c r="AJ847" s="367"/>
      <c r="AK847" s="367"/>
      <c r="AL847" s="354" t="s">
        <v>775</v>
      </c>
      <c r="AM847" s="355"/>
      <c r="AN847" s="355"/>
      <c r="AO847" s="356"/>
      <c r="AP847" s="357" t="s">
        <v>776</v>
      </c>
      <c r="AQ847" s="357"/>
      <c r="AR847" s="357"/>
      <c r="AS847" s="357"/>
      <c r="AT847" s="357"/>
      <c r="AU847" s="357"/>
      <c r="AV847" s="357"/>
      <c r="AW847" s="357"/>
      <c r="AX847" s="357"/>
      <c r="AY847">
        <f>COUNTA($C$847)</f>
        <v>1</v>
      </c>
    </row>
    <row r="848" spans="1:51" ht="48" customHeight="1" x14ac:dyDescent="0.15">
      <c r="A848" s="370">
        <v>4</v>
      </c>
      <c r="B848" s="370">
        <v>1</v>
      </c>
      <c r="C848" s="358" t="s">
        <v>771</v>
      </c>
      <c r="D848" s="343" t="s">
        <v>771</v>
      </c>
      <c r="E848" s="343" t="s">
        <v>771</v>
      </c>
      <c r="F848" s="343" t="s">
        <v>771</v>
      </c>
      <c r="G848" s="343" t="s">
        <v>771</v>
      </c>
      <c r="H848" s="343" t="s">
        <v>771</v>
      </c>
      <c r="I848" s="343" t="s">
        <v>771</v>
      </c>
      <c r="J848" s="344">
        <v>3120005004782</v>
      </c>
      <c r="K848" s="345"/>
      <c r="L848" s="345"/>
      <c r="M848" s="345"/>
      <c r="N848" s="345"/>
      <c r="O848" s="345"/>
      <c r="P848" s="359" t="s">
        <v>773</v>
      </c>
      <c r="Q848" s="346"/>
      <c r="R848" s="346"/>
      <c r="S848" s="346"/>
      <c r="T848" s="346"/>
      <c r="U848" s="346"/>
      <c r="V848" s="346"/>
      <c r="W848" s="346"/>
      <c r="X848" s="346"/>
      <c r="Y848" s="347">
        <v>10</v>
      </c>
      <c r="Z848" s="348"/>
      <c r="AA848" s="348"/>
      <c r="AB848" s="349"/>
      <c r="AC848" s="350" t="s">
        <v>774</v>
      </c>
      <c r="AD848" s="351"/>
      <c r="AE848" s="351"/>
      <c r="AF848" s="351"/>
      <c r="AG848" s="351"/>
      <c r="AH848" s="366" t="s">
        <v>775</v>
      </c>
      <c r="AI848" s="367"/>
      <c r="AJ848" s="367"/>
      <c r="AK848" s="367"/>
      <c r="AL848" s="354" t="s">
        <v>775</v>
      </c>
      <c r="AM848" s="355"/>
      <c r="AN848" s="355"/>
      <c r="AO848" s="356"/>
      <c r="AP848" s="357" t="s">
        <v>776</v>
      </c>
      <c r="AQ848" s="357"/>
      <c r="AR848" s="357"/>
      <c r="AS848" s="357"/>
      <c r="AT848" s="357"/>
      <c r="AU848" s="357"/>
      <c r="AV848" s="357"/>
      <c r="AW848" s="357"/>
      <c r="AX848" s="357"/>
      <c r="AY848">
        <f>COUNTA($C$848)</f>
        <v>1</v>
      </c>
    </row>
    <row r="849" spans="1:51" ht="48" customHeight="1" x14ac:dyDescent="0.15">
      <c r="A849" s="370">
        <v>5</v>
      </c>
      <c r="B849" s="370">
        <v>1</v>
      </c>
      <c r="C849" s="358" t="s">
        <v>772</v>
      </c>
      <c r="D849" s="343" t="s">
        <v>772</v>
      </c>
      <c r="E849" s="343" t="s">
        <v>772</v>
      </c>
      <c r="F849" s="343" t="s">
        <v>772</v>
      </c>
      <c r="G849" s="343" t="s">
        <v>772</v>
      </c>
      <c r="H849" s="343" t="s">
        <v>772</v>
      </c>
      <c r="I849" s="343" t="s">
        <v>772</v>
      </c>
      <c r="J849" s="344">
        <v>8011105005339</v>
      </c>
      <c r="K849" s="345"/>
      <c r="L849" s="345"/>
      <c r="M849" s="345"/>
      <c r="N849" s="345"/>
      <c r="O849" s="345"/>
      <c r="P849" s="359" t="s">
        <v>773</v>
      </c>
      <c r="Q849" s="346"/>
      <c r="R849" s="346"/>
      <c r="S849" s="346"/>
      <c r="T849" s="346"/>
      <c r="U849" s="346"/>
      <c r="V849" s="346"/>
      <c r="W849" s="346"/>
      <c r="X849" s="346"/>
      <c r="Y849" s="347">
        <v>3</v>
      </c>
      <c r="Z849" s="348"/>
      <c r="AA849" s="348"/>
      <c r="AB849" s="349"/>
      <c r="AC849" s="350" t="s">
        <v>774</v>
      </c>
      <c r="AD849" s="351"/>
      <c r="AE849" s="351"/>
      <c r="AF849" s="351"/>
      <c r="AG849" s="351"/>
      <c r="AH849" s="366" t="s">
        <v>775</v>
      </c>
      <c r="AI849" s="367"/>
      <c r="AJ849" s="367"/>
      <c r="AK849" s="367"/>
      <c r="AL849" s="354" t="s">
        <v>775</v>
      </c>
      <c r="AM849" s="355"/>
      <c r="AN849" s="355"/>
      <c r="AO849" s="356"/>
      <c r="AP849" s="357" t="s">
        <v>776</v>
      </c>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9"/>
      <c r="B16" s="1040"/>
      <c r="C16" s="1040"/>
      <c r="D16" s="1040"/>
      <c r="E16" s="1040"/>
      <c r="F16" s="1041"/>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9"/>
      <c r="B29" s="1040"/>
      <c r="C29" s="1040"/>
      <c r="D29" s="1040"/>
      <c r="E29" s="1040"/>
      <c r="F29" s="1041"/>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9"/>
      <c r="B42" s="1040"/>
      <c r="C42" s="1040"/>
      <c r="D42" s="1040"/>
      <c r="E42" s="1040"/>
      <c r="F42" s="1041"/>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9"/>
      <c r="B56" s="1040"/>
      <c r="C56" s="1040"/>
      <c r="D56" s="1040"/>
      <c r="E56" s="1040"/>
      <c r="F56" s="1041"/>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9"/>
      <c r="B69" s="1040"/>
      <c r="C69" s="1040"/>
      <c r="D69" s="1040"/>
      <c r="E69" s="1040"/>
      <c r="F69" s="1041"/>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9"/>
      <c r="B82" s="1040"/>
      <c r="C82" s="1040"/>
      <c r="D82" s="1040"/>
      <c r="E82" s="1040"/>
      <c r="F82" s="1041"/>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9"/>
      <c r="B95" s="1040"/>
      <c r="C95" s="1040"/>
      <c r="D95" s="1040"/>
      <c r="E95" s="1040"/>
      <c r="F95" s="1041"/>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9"/>
      <c r="B109" s="1040"/>
      <c r="C109" s="1040"/>
      <c r="D109" s="1040"/>
      <c r="E109" s="1040"/>
      <c r="F109" s="1041"/>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9"/>
      <c r="B122" s="1040"/>
      <c r="C122" s="1040"/>
      <c r="D122" s="1040"/>
      <c r="E122" s="1040"/>
      <c r="F122" s="1041"/>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9"/>
      <c r="B135" s="1040"/>
      <c r="C135" s="1040"/>
      <c r="D135" s="1040"/>
      <c r="E135" s="1040"/>
      <c r="F135" s="1041"/>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9"/>
      <c r="B148" s="1040"/>
      <c r="C148" s="1040"/>
      <c r="D148" s="1040"/>
      <c r="E148" s="1040"/>
      <c r="F148" s="1041"/>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9"/>
      <c r="B162" s="1040"/>
      <c r="C162" s="1040"/>
      <c r="D162" s="1040"/>
      <c r="E162" s="1040"/>
      <c r="F162" s="1041"/>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9"/>
      <c r="B175" s="1040"/>
      <c r="C175" s="1040"/>
      <c r="D175" s="1040"/>
      <c r="E175" s="1040"/>
      <c r="F175" s="1041"/>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9"/>
      <c r="B188" s="1040"/>
      <c r="C188" s="1040"/>
      <c r="D188" s="1040"/>
      <c r="E188" s="1040"/>
      <c r="F188" s="1041"/>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9"/>
      <c r="B201" s="1040"/>
      <c r="C201" s="1040"/>
      <c r="D201" s="1040"/>
      <c r="E201" s="1040"/>
      <c r="F201" s="1041"/>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9"/>
      <c r="B215" s="1040"/>
      <c r="C215" s="1040"/>
      <c r="D215" s="1040"/>
      <c r="E215" s="1040"/>
      <c r="F215" s="1041"/>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9"/>
      <c r="B228" s="1040"/>
      <c r="C228" s="1040"/>
      <c r="D228" s="1040"/>
      <c r="E228" s="1040"/>
      <c r="F228" s="1041"/>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9"/>
      <c r="B241" s="1040"/>
      <c r="C241" s="1040"/>
      <c r="D241" s="1040"/>
      <c r="E241" s="1040"/>
      <c r="F241" s="1041"/>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9"/>
      <c r="B254" s="1040"/>
      <c r="C254" s="1040"/>
      <c r="D254" s="1040"/>
      <c r="E254" s="1040"/>
      <c r="F254" s="1041"/>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2021-06-18T07:22:18Z</cp:lastPrinted>
  <dcterms:created xsi:type="dcterms:W3CDTF">2012-03-13T00:50:25Z</dcterms:created>
  <dcterms:modified xsi:type="dcterms:W3CDTF">2021-09-03T11:00:10Z</dcterms:modified>
</cp:coreProperties>
</file>