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<sst xmlns="http://schemas.openxmlformats.org/spreadsheetml/2006/main" count="3117" uniqueCount="786">
  <si>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</si>
  <si>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</si>
  <si>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</si>
  <si>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</si>
  <si>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</si>
  <si>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</si>
  <si>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</si>
  <si>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</si>
  <si>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</si>
  <si>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</si>
  <si>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</si>
  <si>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</si>
  <si>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</si>
  <si>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</si>
  <si>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</si>
  <si>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</si>
  <si>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</si>
  <si>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</si>
  <si>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</si>
  <si>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</si>
  <si>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</si>
  <si>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</si>
  <si>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</si>
  <si>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</si>
  <si>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</si>
  <si>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</si>
  <si>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</si>
  <si>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</si>
  <si>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</si>
  <si>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</si>
  <si>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</si>
  <si>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</si>
  <si>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</si>
  <si>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</si>
  <si>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</si>
  <si>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</si>
  <si>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</si>
  <si>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</si>
  <si>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</si>
  <si>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</si>
  <si>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</si>
  <si>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</si>
  <si>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</si>
  <si>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</si>
  <si>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</si>
  <si>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</si>
  <si>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</si>
  <si>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</si>
  <si>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</si>
  <si>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</si>
  <si>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</si>
  <si>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</si>
  <si>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</si>
  <si>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</si>
  <si>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</si>
  <si>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</si>
  <si>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</si>
  <si>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</si>
  <si>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</si>
  <si>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</si>
  <si>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</si>
  <si>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</si>
  <si>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</si>
  <si>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</si>
  <si>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</si>
  <si>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</si>
  <si>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</si>
  <si>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</si>
  <si>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</si>
  <si>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</si>
  <si>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</si>
  <si>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</si>
  <si>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</si>
  <si>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</si>
  <si>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</si>
  <si>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</si>
  <si>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</si>
  <si>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</si>
  <si>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</si>
  <si>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</si>
  <si>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</si>
  <si>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</si>
  <si>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</si>
  <si>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</si>
  <si>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</si>
  <si>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</si>
  <si>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</si>
  <si>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</si>
  <si>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</si>
  <si>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</si>
  <si>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</si>
  <si>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</si>
  <si>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</si>
  <si>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</si>
  <si>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</si>
  <si>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</si>
  <si>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</si>
  <si>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</si>
  <si>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</si>
  <si>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</si>
  <si>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</si>
  <si>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</si>
  <si>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</si>
  <si>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</si>
  <si>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</si>
  <si>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</si>
  <si>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</si>
  <si>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</si>
  <si>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</si>
  <si>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</si>
  <si>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</si>
  <si>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</si>
  <si>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</si>
  <si>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</si>
  <si>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</si>
  <si>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</si>
  <si>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</si>
  <si>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</si>
  <si>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</si>
  <si>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</si>
  <si>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</si>
  <si>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</si>
  <si>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</si>
  <si>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</si>
  <si>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</si>
  <si>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</si>
  <si>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</si>
  <si>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</si>
  <si>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</si>
  <si>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</si>
  <si>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</si>
  <si>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</si>
  <si>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</si>
  <si>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</si>
  <si>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</si>
  <si>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</si>
  <si>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</si>
  <si>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</si>
  <si>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</si>
  <si>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</si>
  <si>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</si>
  <si>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</si>
  <si>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</si>
  <si>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</si>
  <si>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</si>
  <si>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</si>
  <si>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</si>
  <si>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</si>
  <si>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</si>
  <si>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</si>
  <si>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</si>
  <si>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</si>
  <si>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</si>
  <si>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</si>
  <si>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</si>
  <si>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</si>
  <si>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</si>
  <si>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</si>
  <si>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</si>
  <si>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</si>
  <si>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</si>
  <si>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</si>
  <si>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</si>
  <si>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</si>
  <si>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</si>
  <si>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</si>
  <si>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</si>
  <si>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</si>
  <si>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</si>
  <si>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</si>
  <si>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</si>
  <si>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</si>
  <si>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</si>
  <si>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</si>
  <si>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</si>
  <si>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</si>
  <si>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</si>
  <si>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</si>
  <si>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</si>
  <si>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</si>
  <si>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</si>
  <si>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</si>
  <si>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</si>
  <si>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</si>
  <si>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</si>
  <si>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</si>
  <si>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</si>
  <si>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</si>
  <si>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</si>
  <si>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</si>
  <si>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</si>
  <si>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</si>
  <si>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</si>
  <si>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</si>
  <si>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</si>
  <si>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</si>
  <si>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</si>
  <si>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</si>
  <si>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</si>
  <si>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</si>
  <si>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</si>
  <si>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</si>
  <si>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</si>
  <si>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</si>
  <si>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</si>
  <si>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</si>
  <si>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</si>
  <si>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</si>
  <si>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</si>
  <si>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</si>
  <si>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</si>
  <si>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</si>
  <si>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</si>
  <si>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</si>
  <si>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</si>
  <si>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</si>
  <si>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</si>
  <si>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</si>
  <si>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</si>
  <si>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</si>
  <si>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</si>
  <si>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</si>
  <si>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</si>
  <si>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</si>
  <si>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</si>
  <si>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</si>
  <si>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</si>
  <si>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</si>
  <si>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</si>
  <si>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</si>
  <si>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</si>
  <si>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</si>
  <si>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</si>
  <si>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</si>
  <si>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</si>
  <si>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</si>
  <si>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</si>
  <si>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</si>
  <si>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</si>
  <si>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</si>
  <si>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</si>
  <si>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</si>
  <si>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</si>
  <si>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</si>
  <si>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</si>
  <si>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</si>
  <si>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</si>
  <si>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</si>
  <si>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</si>
  <si>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</si>
  <si>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</si>
  <si>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</si>
  <si>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</si>
  <si>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</si>
  <si>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</si>
  <si>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</si>
  <si>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</si>
  <si>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</si>
  <si>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</si>
  <si>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</si>
  <si>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</si>
  <si>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</si>
  <si>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</si>
  <si>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</si>
  <si>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</si>
  <si>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</si>
  <si>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</si>
  <si>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</si>
  <si>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</si>
  <si>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</si>
  <si>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</si>
  <si>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</si>
  <si>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</si>
  <si>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</si>
  <si>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</si>
  <si>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</si>
  <si>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</si>
  <si>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</si>
  <si>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</si>
  <si>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</si>
  <si>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</si>
  <si>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</si>
  <si>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</si>
  <si>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</si>
  <si>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</si>
  <si>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</si>
  <si>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</si>
  <si>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</si>
  <si>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</si>
  <si>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</si>
  <si>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</si>
  <si>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</si>
  <si>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</si>
  <si>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</si>
  <si>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</si>
  <si>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</si>
  <si>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</si>
  <si>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</si>
  <si>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</si>
  <si>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</si>
  <si>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</si>
  <si>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</si>
  <si>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</si>
  <si>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</si>
  <si>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</si>
  <si>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</si>
  <si>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</si>
  <si>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</si>
  <si>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</si>
  <si>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</si>
  <si>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</si>
  <si>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</si>
  <si>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</si>
  <si>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</si>
  <si>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</si>
  <si>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</si>
  <si>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</si>
  <si>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</si>
  <si>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</si>
  <si>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</si>
  <si>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</si>
  <si>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</si>
  <si>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</si>
  <si>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</si>
  <si>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</si>
  <si>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</si>
  <si>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</si>
  <si>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</si>
  <si>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</si>
  <si>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</si>
  <si>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</si>
  <si>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</si>
  <si>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</si>
  <si>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</si>
  <si>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</si>
  <si>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</si>
  <si>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</si>
  <si>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</si>
  <si>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</si>
  <si>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</si>
  <si>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</si>
  <si>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</si>
  <si>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</si>
  <si>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</si>
  <si>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</si>
  <si>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</si>
  <si>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</si>
  <si>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</si>
  <si>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</si>
  <si>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</si>
  <si>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</si>
  <si>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</si>
  <si>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</si>
  <si>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</si>
  <si>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</si>
  <si>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</si>
  <si>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</si>
  <si>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</si>
  <si>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</si>
  <si>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</si>
  <si>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</si>
  <si>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</si>
  <si>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</si>
  <si>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</si>
  <si>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</si>
  <si>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</si>
  <si>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</si>
  <si>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</si>
  <si>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</si>
  <si>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</si>
  <si>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</si>
  <si>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</si>
  <si>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</si>
  <si>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</si>
  <si>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</si>
  <si>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</si>
  <si>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</si>
  <si>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</si>
  <si>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</si>
  <si>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</si>
  <si>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</si>
  <si>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</si>
  <si>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</si>
  <si>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</si>
  <si>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</si>
  <si>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</si>
  <si>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</si>
  <si>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</si>
  <si>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</si>
  <si>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</si>
  <si>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</si>
  <si>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</si>
  <si>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</si>
  <si>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</si>
  <si>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</si>
  <si>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</si>
  <si>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</si>
  <si>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</si>
  <si>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</si>
  <si>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</si>
  <si>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</si>
  <si>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</si>
  <si>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</si>
  <si>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</si>
  <si>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</si>
  <si>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</si>
  <si>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</si>
  <si>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</si>
  <si>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</si>
  <si>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</si>
  <si>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</si>
  <si>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</si>
  <si>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</si>
  <si>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</si>
  <si>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</si>
  <si>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</si>
  <si>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</si>
  <si>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</si>
  <si>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</si>
  <si>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</si>
  <si>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</si>
  <si>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</si>
  <si>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</si>
  <si>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</si>
  <si>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</si>
  <si>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</si>
  <si>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</si>
  <si>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</si>
  <si>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</si>
  <si>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</si>
  <si>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</si>
  <si>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</si>
  <si>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</si>
  <si>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</si>
  <si>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</si>
  <si>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</si>
  <si>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</si>
  <si>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</si>
  <si>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</si>
  <si>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</si>
  <si>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</si>
  <si>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</si>
  <si>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</si>
  <si>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</si>
  <si>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</si>
  <si>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</si>
  <si>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</si>
  <si>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</si>
  <si>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</si>
  <si>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</si>
  <si>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</si>
  <si>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</si>
  <si>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</si>
  <si>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</si>
  <si>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</si>
  <si>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</si>
  <si>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</si>
  <si>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</si>
  <si>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</si>
  <si>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</si>
  <si>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</si>
  <si>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</si>
  <si>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</si>
  <si>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</si>
  <si>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</si>
  <si>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</si>
  <si>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</si>
  <si>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</si>
  <si>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</si>
  <si>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</si>
  <si>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</si>
  <si>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</si>
  <si>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</si>
  <si>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</si>
  <si>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</si>
  <si>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</si>
  <si>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</si>
  <si>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</si>
  <si>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</si>
  <si>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</si>
  <si>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</si>
  <si>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</si>
  <si>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</si>
  <si>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</si>
  <si>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</si>
  <si>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</si>
  <si>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</si>
  <si>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</si>
  <si>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</si>
  <si>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</si>
  <si>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</si>
  <si>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</si>
  <si>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</si>
  <si>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</si>
  <si>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</si>
  <si>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</si>
  <si>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</si>
  <si>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</si>
  <si>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</si>
  <si>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</si>
  <si>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</si>
  <si>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</si>
  <si>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</si>
  <si>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</si>
  <si>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</si>
  <si>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</si>
  <si>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</si>
  <si>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</si>
  <si>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</si>
  <si>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</si>
  <si>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</si>
  <si>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</si>
  <si>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</si>
  <si>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</si>
  <si>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</si>
  <si>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</si>
  <si>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</si>
  <si>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</si>
  <si>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</si>
  <si>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</si>
  <si>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</si>
  <si>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</si>
  <si>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</si>
  <si>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</si>
  <si>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</si>
  <si>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</si>
  <si>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</si>
  <si>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</si>
  <si>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</si>
  <si>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</si>
  <si>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</si>
  <si>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</si>
  <si>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</si>
  <si>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</si>
  <si>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</si>
  <si>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</si>
  <si>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</si>
  <si>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</si>
  <si>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</si>
  <si>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</si>
  <si>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</si>
  <si>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</si>
  <si>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</si>
  <si>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</si>
  <si>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</si>
  <si>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</si>
  <si>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</si>
  <si>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</si>
  <si>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</si>
  <si>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</si>
  <si>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</si>
  <si>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</si>
  <si>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</si>
  <si>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</si>
  <si>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</si>
  <si>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</si>
  <si>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</si>
  <si>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</si>
  <si>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</si>
  <si>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</si>
  <si>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</si>
  <si>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</si>
  <si>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</si>
  <si>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</si>
  <si>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</si>
  <si>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</si>
  <si>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</si>
  <si>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</si>
  <si>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</si>
  <si>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</si>
  <si>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</si>
  <si>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</si>
  <si>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</si>
  <si>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</si>
  <si>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</si>
  <si>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</si>
  <si>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</si>
  <si>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</si>
  <si>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</si>
  <si>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</si>
  <si>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</si>
  <si>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</si>
  <si>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</si>
  <si>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</si>
  <si>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</si>
  <si>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</si>
  <si>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</si>
  <si>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</si>
  <si>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</si>
  <si>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</si>
  <si>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</si>
  <si>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</si>
  <si>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</si>
  <si>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</si>
  <si>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</si>
  <si>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</si>
  <si>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</si>
  <si>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</si>
  <si>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</si>
  <si>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</si>
  <si>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</si>
  <si>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</si>
  <si>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</si>
  <si>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</si>
  <si>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</si>
  <si>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</si>
  <si>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</si>
  <si>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</si>
  <si>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</si>
  <si>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</si>
  <si>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</si>
  <si>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</si>
  <si>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</si>
  <si>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</si>
  <si>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</si>
  <si>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</si>
  <si>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</si>
  <si>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</si>
  <si>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</si>
  <si>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</si>
  <si>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</si>
  <si>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</si>
  <si>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</si>
  <si>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</si>
  <si>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</si>
  <si>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</si>
  <si>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</si>
  <si>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</si>
  <si>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</si>
  <si>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</si>
  <si>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</si>
  <si>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</si>
  <si>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</si>
  <si>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</si>
  <si>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</si>
  <si>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</si>
  <si>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</si>
  <si>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</si>
  <si>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</si>
  <si>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</si>
  <si>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</si>
  <si>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</si>
  <si>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</si>
  <si>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</si>
  <si>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</si>
  <si>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</si>
  <si>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</si>
  <si>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</si>
  <si>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</si>
  <si>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</si>
  <si>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</si>
  <si>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</si>
  <si>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</si>
  <si>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</si>
  <si>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</si>
  <si>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</si>
  <si>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</si>
  <si>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</si>
  <si>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</si>
  <si>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</si>
  <si>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</si>
  <si>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</si>
  <si>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</si>
  <si>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</si>
  <si>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</si>
  <si>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</si>
  <si>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</si>
  <si>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</si>
  <si>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</si>
  <si>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</si>
  <si>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</si>
  <si>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</si>
  <si>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</si>
  <si>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</si>
  <si>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</si>
  <si>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</si>
  <si>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</si>
  <si>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</si>
  <si>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</si>
  <si>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</si>
  <si>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</si>
  <si>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</si>
  <si>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</si>
  <si>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</si>
  <si>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</si>
  <si>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</si>
  <si>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</si>
  <si>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</si>
  <si>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</si>
  <si>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</si>
  <si>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</si>
  <si>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</si>
  <si>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</si>
  <si>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</si>
  <si>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</si>
  <si>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</si>
  <si>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</si>
  <si>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</si>
  <si>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</si>
  <si>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</si>
  <si>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</si>
  <si>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</si>
  <si>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</si>
  <si>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</si>
  <si>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</si>
  <si>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</si>
  <si>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</si>
  <si>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</si>
  <si>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</si>
  <si>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</si>
  <si>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</si>
  <si>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</si>
  <si>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平成２９年度</t>
  </si>
  <si>
    <t>終了予定なし</t>
  </si>
  <si>
    <t>歯科保健課</t>
  </si>
  <si>
    <t>-</t>
  </si>
  <si>
    <t>免許取得直後の新人歯科衛生士や、介護等によって離職していた歯科衛生士に対して、研修及び復職支援等に対する制度や歯科衛生士に対する復職支援対策等を実施することで、離職防止や復職支援を推進する。</t>
  </si>
  <si>
    <t>歯科衛生士の離職防止及び復職支援のため、以下の事業を行う。
(1)　歯科衛生士復職支援共通ガイドライン作成・研修事業
(2)　技術修練部門整備・運営事業</t>
  </si>
  <si>
    <t>医療施設運営費等補助金</t>
  </si>
  <si>
    <t>前年同程度の受講者を受け入れる。</t>
  </si>
  <si>
    <t>研修指導者等養成中央研修の受講生</t>
  </si>
  <si>
    <t>人</t>
  </si>
  <si>
    <t>事業実績報告書</t>
  </si>
  <si>
    <t>実施事業者あたり30名以上の受講者を受け入れる。</t>
  </si>
  <si>
    <t>技術修練部門の年間利用者数</t>
  </si>
  <si>
    <t>研修指導者等養成中央研修の開催回数</t>
  </si>
  <si>
    <t>箇所</t>
  </si>
  <si>
    <t>単位当たりコスト ＝ Ｘ ／ Ｙ
X：「研修指導者等養成中央研修に係る執行額（2年度は予算額）」
Y：「研修受講者数」</t>
    <phoneticPr fontId="5"/>
  </si>
  <si>
    <t>千円</t>
  </si>
  <si>
    <t>X/Y</t>
    <phoneticPr fontId="5"/>
  </si>
  <si>
    <t>2,540/125</t>
  </si>
  <si>
    <t>3,087/124</t>
  </si>
  <si>
    <t>単位当たりコスト ＝ Ｘ ／ Ｙ
X：「技術修練部門に係る執行額（2年度は予算額）」
Y：「技術修練部門の年間利用者数」</t>
    <phoneticPr fontId="5"/>
  </si>
  <si>
    <t>105,714/63</t>
  </si>
  <si>
    <t>85,557/90</t>
  </si>
  <si>
    <t>施策大目標１　地域において必要な医療を提供できる体制を整備すること</t>
  </si>
  <si>
    <t>日常生活圏の中で良質かつ適切な医療が効率的に提供できる体制を整備すること（施策目標Ⅰ－１－１）</t>
  </si>
  <si>
    <t>歯科関係者講習会</t>
  </si>
  <si>
    <t>新29-014</t>
  </si>
  <si>
    <t>新29-0012</t>
  </si>
  <si>
    <t>0079</t>
  </si>
  <si>
    <t>○</t>
  </si>
  <si>
    <t>歯科衛生士不足を改善するために復職支援等に取り組むことを目的としており、社会のニーズを反映している。</t>
    <rPh sb="5" eb="7">
      <t>フソク</t>
    </rPh>
    <rPh sb="8" eb="10">
      <t>カイゼン</t>
    </rPh>
    <rPh sb="15" eb="17">
      <t>フクショク</t>
    </rPh>
    <rPh sb="17" eb="19">
      <t>シエン</t>
    </rPh>
    <rPh sb="19" eb="20">
      <t>トウ</t>
    </rPh>
    <rPh sb="21" eb="22">
      <t>ト</t>
    </rPh>
    <rPh sb="23" eb="24">
      <t>ク</t>
    </rPh>
    <rPh sb="28" eb="30">
      <t>モクテキ</t>
    </rPh>
    <rPh sb="36" eb="38">
      <t>シャカイ</t>
    </rPh>
    <rPh sb="43" eb="45">
      <t>ハンエイ</t>
    </rPh>
    <phoneticPr fontId="5"/>
  </si>
  <si>
    <t>歯科衛生士の復職支援施策等に地域間で格差等が生じないように、国費を投入して取り組む必要がある。</t>
    <rPh sb="0" eb="2">
      <t>シカ</t>
    </rPh>
    <rPh sb="2" eb="5">
      <t>エイセイシ</t>
    </rPh>
    <rPh sb="6" eb="8">
      <t>フクショク</t>
    </rPh>
    <rPh sb="8" eb="10">
      <t>シエン</t>
    </rPh>
    <rPh sb="10" eb="12">
      <t>シサク</t>
    </rPh>
    <rPh sb="12" eb="13">
      <t>トウ</t>
    </rPh>
    <rPh sb="14" eb="16">
      <t>チイキ</t>
    </rPh>
    <rPh sb="30" eb="32">
      <t>コクヒ</t>
    </rPh>
    <rPh sb="33" eb="35">
      <t>トウニュウ</t>
    </rPh>
    <rPh sb="37" eb="38">
      <t>ト</t>
    </rPh>
    <rPh sb="39" eb="40">
      <t>ク</t>
    </rPh>
    <rPh sb="41" eb="43">
      <t>ヒツヨウ</t>
    </rPh>
    <phoneticPr fontId="5"/>
  </si>
  <si>
    <t>歯科衛生士不足改善のため行うものであり、優先度の高い事業である。</t>
    <rPh sb="0" eb="2">
      <t>シカ</t>
    </rPh>
    <rPh sb="2" eb="5">
      <t>エイセイシ</t>
    </rPh>
    <rPh sb="5" eb="7">
      <t>ブソク</t>
    </rPh>
    <rPh sb="7" eb="9">
      <t>カイゼン</t>
    </rPh>
    <rPh sb="12" eb="13">
      <t>オコナ</t>
    </rPh>
    <rPh sb="20" eb="23">
      <t>ユウセンド</t>
    </rPh>
    <rPh sb="24" eb="25">
      <t>タカ</t>
    </rPh>
    <rPh sb="26" eb="28">
      <t>ジギョウ</t>
    </rPh>
    <phoneticPr fontId="5"/>
  </si>
  <si>
    <t>‐</t>
  </si>
  <si>
    <t>本事業の実施にあたり必要な知見を有している唯一の団体との随意契約であり、妥当である。</t>
    <rPh sb="28" eb="30">
      <t>ズイイ</t>
    </rPh>
    <rPh sb="30" eb="32">
      <t>ケイヤク</t>
    </rPh>
    <rPh sb="36" eb="38">
      <t>ダトウ</t>
    </rPh>
    <phoneticPr fontId="5"/>
  </si>
  <si>
    <t>無</t>
  </si>
  <si>
    <t>有</t>
  </si>
  <si>
    <t>必要最低限の経費のみを計上しており、妥当である。</t>
    <rPh sb="0" eb="2">
      <t>ヒツヨウ</t>
    </rPh>
    <rPh sb="2" eb="5">
      <t>サイテイゲン</t>
    </rPh>
    <rPh sb="6" eb="8">
      <t>ケイヒ</t>
    </rPh>
    <rPh sb="11" eb="13">
      <t>ケイジョウ</t>
    </rPh>
    <rPh sb="18" eb="20">
      <t>ダトウ</t>
    </rPh>
    <phoneticPr fontId="5"/>
  </si>
  <si>
    <t>必要経費に関し、不要な経費があれば削除するよう指摘し、コスト削減に努めている。</t>
    <rPh sb="0" eb="2">
      <t>ヒツヨウ</t>
    </rPh>
    <rPh sb="2" eb="4">
      <t>ケイヒ</t>
    </rPh>
    <rPh sb="5" eb="6">
      <t>カン</t>
    </rPh>
    <rPh sb="8" eb="10">
      <t>フヨウ</t>
    </rPh>
    <rPh sb="11" eb="13">
      <t>ケイヒ</t>
    </rPh>
    <rPh sb="17" eb="19">
      <t>サクジョ</t>
    </rPh>
    <rPh sb="23" eb="25">
      <t>シテキ</t>
    </rPh>
    <rPh sb="30" eb="32">
      <t>サクゲン</t>
    </rPh>
    <rPh sb="33" eb="34">
      <t>ツト</t>
    </rPh>
    <phoneticPr fontId="5"/>
  </si>
  <si>
    <t>事業に必要な費用に限定している。</t>
    <rPh sb="6" eb="8">
      <t>ヒヨウ</t>
    </rPh>
    <rPh sb="9" eb="11">
      <t>ゲンテイ</t>
    </rPh>
    <phoneticPr fontId="5"/>
  </si>
  <si>
    <t>事業者のコスト削減の結果、執行率が低くなっているが、活動実績及び成果実績はそれぞれ見込みに合致したものが提示されているため妥当である。</t>
    <phoneticPr fontId="5"/>
  </si>
  <si>
    <t>成果目標を達成しており、見合ったものと考える。</t>
    <rPh sb="0" eb="2">
      <t>セイカ</t>
    </rPh>
    <rPh sb="2" eb="4">
      <t>モクヒョウ</t>
    </rPh>
    <rPh sb="5" eb="7">
      <t>タッセイ</t>
    </rPh>
    <rPh sb="12" eb="14">
      <t>ミア</t>
    </rPh>
    <rPh sb="19" eb="20">
      <t>カンガ</t>
    </rPh>
    <phoneticPr fontId="5"/>
  </si>
  <si>
    <t>活動実績は見合ったものとなっている。</t>
    <phoneticPr fontId="5"/>
  </si>
  <si>
    <t>成果物は活用されており、翌年度以降の事業でも継続して活用されていく予定。</t>
    <rPh sb="0" eb="3">
      <t>セイカブツ</t>
    </rPh>
    <rPh sb="4" eb="6">
      <t>カツヨウ</t>
    </rPh>
    <rPh sb="12" eb="15">
      <t>ヨクネンド</t>
    </rPh>
    <rPh sb="15" eb="17">
      <t>イコウ</t>
    </rPh>
    <rPh sb="18" eb="20">
      <t>ジギョウ</t>
    </rPh>
    <rPh sb="22" eb="24">
      <t>ケイゾク</t>
    </rPh>
    <rPh sb="26" eb="28">
      <t>カツヨウ</t>
    </rPh>
    <rPh sb="33" eb="35">
      <t>ヨテイ</t>
    </rPh>
    <phoneticPr fontId="5"/>
  </si>
  <si>
    <t>歯科関係者講習会は、歯科医師及び歯科衛生士等に対して、院内感染についての普及啓発を目的とした講習会を行う事業である。一方、歯科衛生士に対する復職支援・離職防止等推進事業は、歯科衛生士の復職を支援するために、技術修練を含む講習会等を実施するものであり、対象となる職種や事業の目的が異なっている。</t>
    <rPh sb="10" eb="14">
      <t>シカイシ</t>
    </rPh>
    <rPh sb="14" eb="15">
      <t>オヨ</t>
    </rPh>
    <rPh sb="16" eb="18">
      <t>シカ</t>
    </rPh>
    <rPh sb="18" eb="21">
      <t>エイセイシ</t>
    </rPh>
    <rPh sb="21" eb="22">
      <t>トウ</t>
    </rPh>
    <rPh sb="23" eb="24">
      <t>タイ</t>
    </rPh>
    <rPh sb="27" eb="29">
      <t>インナイ</t>
    </rPh>
    <rPh sb="29" eb="31">
      <t>カンセン</t>
    </rPh>
    <rPh sb="36" eb="38">
      <t>フキュウ</t>
    </rPh>
    <rPh sb="38" eb="40">
      <t>ケイハツ</t>
    </rPh>
    <rPh sb="41" eb="43">
      <t>モクテキ</t>
    </rPh>
    <rPh sb="46" eb="49">
      <t>コウシュウカイ</t>
    </rPh>
    <rPh sb="50" eb="51">
      <t>オコナ</t>
    </rPh>
    <rPh sb="52" eb="54">
      <t>ジギョウ</t>
    </rPh>
    <rPh sb="58" eb="60">
      <t>イッポウ</t>
    </rPh>
    <rPh sb="86" eb="88">
      <t>シカ</t>
    </rPh>
    <rPh sb="88" eb="91">
      <t>エイセイシ</t>
    </rPh>
    <rPh sb="92" eb="94">
      <t>フクショク</t>
    </rPh>
    <rPh sb="95" eb="97">
      <t>シエン</t>
    </rPh>
    <rPh sb="103" eb="105">
      <t>ギジュツ</t>
    </rPh>
    <rPh sb="105" eb="107">
      <t>シュウレン</t>
    </rPh>
    <rPh sb="108" eb="109">
      <t>フク</t>
    </rPh>
    <rPh sb="110" eb="112">
      <t>コウシュウ</t>
    </rPh>
    <rPh sb="112" eb="113">
      <t>カイ</t>
    </rPh>
    <rPh sb="113" eb="114">
      <t>トウ</t>
    </rPh>
    <rPh sb="115" eb="117">
      <t>ジッシ</t>
    </rPh>
    <rPh sb="125" eb="127">
      <t>タイショウ</t>
    </rPh>
    <rPh sb="130" eb="132">
      <t>ショクシュ</t>
    </rPh>
    <rPh sb="133" eb="135">
      <t>ジギョウ</t>
    </rPh>
    <rPh sb="136" eb="138">
      <t>モクテキ</t>
    </rPh>
    <rPh sb="139" eb="140">
      <t>コト</t>
    </rPh>
    <phoneticPr fontId="5"/>
  </si>
  <si>
    <t>-</t>
    <phoneticPr fontId="5"/>
  </si>
  <si>
    <t>厚労</t>
    <rPh sb="0" eb="2">
      <t>コウロウ</t>
    </rPh>
    <phoneticPr fontId="5"/>
  </si>
  <si>
    <t>A.学校法人愛知学院</t>
    <phoneticPr fontId="5"/>
  </si>
  <si>
    <t>人件費</t>
    <rPh sb="0" eb="3">
      <t>ジンケンヒ</t>
    </rPh>
    <phoneticPr fontId="5"/>
  </si>
  <si>
    <t>教職員の基本給等</t>
    <rPh sb="0" eb="3">
      <t>キョウショクイン</t>
    </rPh>
    <rPh sb="4" eb="7">
      <t>キホンキュウ</t>
    </rPh>
    <rPh sb="7" eb="8">
      <t>トウ</t>
    </rPh>
    <phoneticPr fontId="5"/>
  </si>
  <si>
    <t>備品費</t>
    <rPh sb="0" eb="3">
      <t>ビヒンヒ</t>
    </rPh>
    <phoneticPr fontId="5"/>
  </si>
  <si>
    <t>自習用診療台等</t>
    <rPh sb="0" eb="3">
      <t>ジシュウヨウ</t>
    </rPh>
    <rPh sb="3" eb="6">
      <t>シンリョウダイ</t>
    </rPh>
    <rPh sb="6" eb="7">
      <t>トウ</t>
    </rPh>
    <phoneticPr fontId="5"/>
  </si>
  <si>
    <t>消耗品費</t>
    <rPh sb="0" eb="3">
      <t>ショウモウヒン</t>
    </rPh>
    <rPh sb="3" eb="4">
      <t>ヒ</t>
    </rPh>
    <phoneticPr fontId="5"/>
  </si>
  <si>
    <t>実習用装備費</t>
    <rPh sb="0" eb="3">
      <t>ジッシュウヨウ</t>
    </rPh>
    <rPh sb="3" eb="6">
      <t>ソウビヒ</t>
    </rPh>
    <phoneticPr fontId="5"/>
  </si>
  <si>
    <t>その他</t>
    <rPh sb="2" eb="3">
      <t>タ</t>
    </rPh>
    <phoneticPr fontId="5"/>
  </si>
  <si>
    <t>諸謝金等</t>
    <rPh sb="0" eb="1">
      <t>ショ</t>
    </rPh>
    <rPh sb="1" eb="3">
      <t>シャキン</t>
    </rPh>
    <rPh sb="3" eb="4">
      <t>トウ</t>
    </rPh>
    <phoneticPr fontId="5"/>
  </si>
  <si>
    <t>学校法人愛知学院</t>
  </si>
  <si>
    <t>国立大学法人広島大学</t>
  </si>
  <si>
    <t>国立大学法人東京医科歯科大学</t>
  </si>
  <si>
    <t>学校法人大阪歯科大学</t>
  </si>
  <si>
    <t>公益社団法人日本歯科衛生士会</t>
  </si>
  <si>
    <t>歯科衛生士に対する復職支援・離職防止等推進事業</t>
    <phoneticPr fontId="5"/>
  </si>
  <si>
    <t>補助金等交付</t>
  </si>
  <si>
    <t>-</t>
    <phoneticPr fontId="5"/>
  </si>
  <si>
    <t>－</t>
    <phoneticPr fontId="5"/>
  </si>
  <si>
    <t>-</t>
    <phoneticPr fontId="5"/>
  </si>
  <si>
    <t>歯科衛生士に対する復職支援・離職防止等推進事業</t>
    <phoneticPr fontId="5"/>
  </si>
  <si>
    <t>当該事業は、歯科衛生士における復職支援や離職の防止を目的としており、将来にわたる安定的な歯科保健医療の提供体制を構築していくための重要な事業である。今後も経験を元に他の地域でも実施していきたい。</t>
    <rPh sb="0" eb="2">
      <t>トウガイ</t>
    </rPh>
    <rPh sb="2" eb="4">
      <t>ジギョウ</t>
    </rPh>
    <rPh sb="6" eb="8">
      <t>シカ</t>
    </rPh>
    <rPh sb="8" eb="11">
      <t>エイセイシ</t>
    </rPh>
    <rPh sb="15" eb="17">
      <t>フクショク</t>
    </rPh>
    <rPh sb="17" eb="19">
      <t>シエン</t>
    </rPh>
    <rPh sb="20" eb="22">
      <t>リショク</t>
    </rPh>
    <rPh sb="23" eb="25">
      <t>ボウシ</t>
    </rPh>
    <rPh sb="26" eb="28">
      <t>モクテキ</t>
    </rPh>
    <rPh sb="34" eb="36">
      <t>ショウライ</t>
    </rPh>
    <rPh sb="40" eb="43">
      <t>アンテイテキ</t>
    </rPh>
    <rPh sb="44" eb="46">
      <t>シカ</t>
    </rPh>
    <rPh sb="46" eb="48">
      <t>ホケン</t>
    </rPh>
    <rPh sb="48" eb="50">
      <t>イリョウ</t>
    </rPh>
    <rPh sb="51" eb="53">
      <t>テイキョウ</t>
    </rPh>
    <rPh sb="53" eb="55">
      <t>タイセイ</t>
    </rPh>
    <rPh sb="56" eb="58">
      <t>コウチク</t>
    </rPh>
    <rPh sb="65" eb="67">
      <t>ジュウヨウ</t>
    </rPh>
    <rPh sb="68" eb="70">
      <t>ジギョウ</t>
    </rPh>
    <rPh sb="74" eb="76">
      <t>コンゴ</t>
    </rPh>
    <rPh sb="77" eb="79">
      <t>ケイケン</t>
    </rPh>
    <rPh sb="80" eb="81">
      <t>モト</t>
    </rPh>
    <rPh sb="82" eb="83">
      <t>タ</t>
    </rPh>
    <rPh sb="84" eb="86">
      <t>チイキ</t>
    </rPh>
    <rPh sb="88" eb="90">
      <t>ジッシ</t>
    </rPh>
    <phoneticPr fontId="5"/>
  </si>
  <si>
    <t>事業の規模・予算額等について精査し、適切な執行をして参りたい。</t>
    <rPh sb="0" eb="2">
      <t>ジギョウ</t>
    </rPh>
    <rPh sb="3" eb="5">
      <t>キボ</t>
    </rPh>
    <rPh sb="6" eb="9">
      <t>ヨサンガク</t>
    </rPh>
    <rPh sb="9" eb="10">
      <t>トウ</t>
    </rPh>
    <rPh sb="14" eb="16">
      <t>セイサ</t>
    </rPh>
    <rPh sb="18" eb="20">
      <t>テキセツ</t>
    </rPh>
    <rPh sb="21" eb="23">
      <t>シッコウ</t>
    </rPh>
    <rPh sb="26" eb="27">
      <t>マイ</t>
    </rPh>
    <phoneticPr fontId="5"/>
  </si>
  <si>
    <t>点検対象外</t>
    <rPh sb="0" eb="2">
      <t>テンケン</t>
    </rPh>
    <rPh sb="2" eb="4">
      <t>タイショウ</t>
    </rPh>
    <rPh sb="4" eb="5">
      <t>ガイ</t>
    </rPh>
    <phoneticPr fontId="5"/>
  </si>
  <si>
    <t>-</t>
    <phoneticPr fontId="5"/>
  </si>
  <si>
    <t>引き続き、必要な予算額を確保し、適正な執行に努めること。</t>
    <phoneticPr fontId="5"/>
  </si>
  <si>
    <t>課長：小椋　正之</t>
    <rPh sb="3" eb="5">
      <t>オグラ</t>
    </rPh>
    <rPh sb="6" eb="8">
      <t>マサユキ</t>
    </rPh>
    <phoneticPr fontId="5"/>
  </si>
  <si>
    <t>新たな成長推進枠210
歯科衛生士に対する復職支援・離職防止等推進事業の拡充</t>
    <rPh sb="0" eb="1">
      <t>アラ</t>
    </rPh>
    <rPh sb="3" eb="8">
      <t>セイチョウスイシンワク</t>
    </rPh>
    <rPh sb="36" eb="38">
      <t>カクジュウ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</si>
</sst>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176892</xdr:colOff>
      <xdr:row>749</xdr:row>
      <xdr:rowOff>54428</xdr:rowOff>
    </xdr:from>
    <xdr:to>
      <xdr:col>36</xdr:col>
      <xdr:colOff>88045</xdr:colOff>
      <xdr:row>751</xdr:row>
      <xdr:rowOff>208590</xdr:rowOff>
    </xdr:to>
    <xdr:sp macro="" textlink="">
      <xdr:nvSpPr>
        <xdr:cNvPr id="2" name="正方形/長方形 1"/>
        <xdr:cNvSpPr/>
      </xdr:nvSpPr>
      <xdr:spPr>
        <a:xfrm>
          <a:off x="3977367" y="42850253"/>
          <a:ext cx="3311578" cy="85901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ja-JP" altLang="en-US" sz="1400">
              <a:solidFill>
                <a:schemeClr val="tx1"/>
              </a:solidFill>
            </a:rPr>
            <a:t>８９百万円</a:t>
          </a:r>
        </a:p>
      </xdr:txBody>
    </xdr:sp>
    <xdr:clientData/>
  </xdr:twoCellAnchor>
  <xdr:twoCellAnchor>
    <xdr:from>
      <xdr:col>28</xdr:col>
      <xdr:colOff>32017</xdr:colOff>
      <xdr:row>753</xdr:row>
      <xdr:rowOff>336177</xdr:rowOff>
    </xdr:from>
    <xdr:to>
      <xdr:col>28</xdr:col>
      <xdr:colOff>33617</xdr:colOff>
      <xdr:row>756</xdr:row>
      <xdr:rowOff>16810</xdr:rowOff>
    </xdr:to>
    <xdr:cxnSp macro="">
      <xdr:nvCxnSpPr>
        <xdr:cNvPr id="3" name="直線矢印コネクタ 2"/>
        <xdr:cNvCxnSpPr/>
      </xdr:nvCxnSpPr>
      <xdr:spPr>
        <a:xfrm flipH="1">
          <a:off x="5632717" y="44541702"/>
          <a:ext cx="1600" cy="73790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13607</xdr:colOff>
      <xdr:row>756</xdr:row>
      <xdr:rowOff>106457</xdr:rowOff>
    </xdr:from>
    <xdr:to>
      <xdr:col>40</xdr:col>
      <xdr:colOff>149677</xdr:colOff>
      <xdr:row>759</xdr:row>
      <xdr:rowOff>133671</xdr:rowOff>
    </xdr:to>
    <xdr:sp macro="" textlink="">
      <xdr:nvSpPr>
        <xdr:cNvPr id="4" name="正方形/長方形 3"/>
        <xdr:cNvSpPr/>
      </xdr:nvSpPr>
      <xdr:spPr>
        <a:xfrm>
          <a:off x="3414032" y="45369257"/>
          <a:ext cx="4736645" cy="108448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Ａ．学校法人等（４事業者）</a:t>
          </a:r>
          <a:endParaRPr kumimoji="1" lang="en-US" altLang="ja-JP" sz="1400">
            <a:solidFill>
              <a:schemeClr val="tx1"/>
            </a:solidFill>
          </a:endParaRPr>
        </a:p>
        <a:p>
          <a:pPr algn="ctr"/>
          <a:r>
            <a:rPr kumimoji="1" lang="ja-JP" altLang="en-US" sz="1400">
              <a:solidFill>
                <a:schemeClr val="tx1"/>
              </a:solidFill>
            </a:rPr>
            <a:t>８９百万円</a:t>
          </a:r>
          <a:endParaRPr kumimoji="1" lang="en-US" altLang="ja-JP" sz="1400">
            <a:solidFill>
              <a:schemeClr val="tx1"/>
            </a:solidFill>
          </a:endParaRPr>
        </a:p>
        <a:p>
          <a:pPr algn="ctr"/>
          <a:r>
            <a:rPr kumimoji="1" lang="ja-JP" altLang="en-US" sz="1400">
              <a:solidFill>
                <a:schemeClr val="tx1"/>
              </a:solidFill>
            </a:rPr>
            <a:t>（</a:t>
          </a:r>
          <a:r>
            <a:rPr kumimoji="1" lang="en-US" altLang="ja-JP" sz="1400">
              <a:solidFill>
                <a:schemeClr val="tx1"/>
              </a:solidFill>
            </a:rPr>
            <a:t>※</a:t>
          </a:r>
          <a:r>
            <a:rPr kumimoji="1" lang="ja-JP" altLang="en-US" sz="1400">
              <a:solidFill>
                <a:schemeClr val="tx1"/>
              </a:solidFill>
            </a:rPr>
            <a:t>補助額１位：学校法人愛知学院　５０百万円）</a:t>
          </a:r>
          <a:endParaRPr kumimoji="1" lang="en-US" altLang="ja-JP" sz="1400">
            <a:solidFill>
              <a:schemeClr val="tx1"/>
            </a:solidFill>
          </a:endParaRPr>
        </a:p>
      </xdr:txBody>
    </xdr:sp>
    <xdr:clientData/>
  </xdr:twoCellAnchor>
  <xdr:twoCellAnchor>
    <xdr:from>
      <xdr:col>29</xdr:col>
      <xdr:colOff>158289</xdr:colOff>
      <xdr:row>754</xdr:row>
      <xdr:rowOff>208915</xdr:rowOff>
    </xdr:from>
    <xdr:to>
      <xdr:col>42</xdr:col>
      <xdr:colOff>95249</xdr:colOff>
      <xdr:row>755</xdr:row>
      <xdr:rowOff>217715</xdr:rowOff>
    </xdr:to>
    <xdr:sp macro="" textlink="">
      <xdr:nvSpPr>
        <xdr:cNvPr id="5" name="テキスト ボックス 4"/>
        <xdr:cNvSpPr txBox="1"/>
      </xdr:nvSpPr>
      <xdr:spPr>
        <a:xfrm>
          <a:off x="5959014" y="44766865"/>
          <a:ext cx="2537285" cy="3612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17</xdr:col>
      <xdr:colOff>108858</xdr:colOff>
      <xdr:row>751</xdr:row>
      <xdr:rowOff>299354</xdr:rowOff>
    </xdr:from>
    <xdr:to>
      <xdr:col>40</xdr:col>
      <xdr:colOff>136070</xdr:colOff>
      <xdr:row>754</xdr:row>
      <xdr:rowOff>108856</xdr:rowOff>
    </xdr:to>
    <xdr:sp macro="" textlink="">
      <xdr:nvSpPr>
        <xdr:cNvPr id="6" name="大かっこ 5"/>
        <xdr:cNvSpPr/>
      </xdr:nvSpPr>
      <xdr:spPr>
        <a:xfrm>
          <a:off x="3509283" y="43800029"/>
          <a:ext cx="4627787" cy="8667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ja-JP" sz="1100" b="0" i="0" baseline="0">
              <a:solidFill>
                <a:schemeClr val="tx1"/>
              </a:solidFill>
              <a:effectLst/>
              <a:latin typeface="+mn-lt"/>
              <a:ea typeface="+mn-ea"/>
              <a:cs typeface="+mn-cs"/>
            </a:rPr>
            <a:t>歯科衛生士の復職支援や、新人歯科衛生士に対する基本的な臨床実践能力の獲得と離職防止を推進する事業の</a:t>
          </a:r>
          <a:r>
            <a:rPr lang="ja-JP" altLang="en-US" sz="1100" b="0" i="0" baseline="0">
              <a:solidFill>
                <a:schemeClr val="tx1"/>
              </a:solidFill>
              <a:effectLst/>
              <a:latin typeface="+mn-lt"/>
              <a:ea typeface="+mn-ea"/>
              <a:cs typeface="+mn-cs"/>
            </a:rPr>
            <a:t>支援</a:t>
          </a:r>
          <a:endParaRPr lang="ja-JP" altLang="ja-JP">
            <a:effectLst/>
          </a:endParaRPr>
        </a:p>
      </xdr:txBody>
    </xdr:sp>
    <xdr:clientData/>
  </xdr:twoCellAnchor>
  <xdr:twoCellAnchor>
    <xdr:from>
      <xdr:col>16</xdr:col>
      <xdr:colOff>95250</xdr:colOff>
      <xdr:row>759</xdr:row>
      <xdr:rowOff>329769</xdr:rowOff>
    </xdr:from>
    <xdr:to>
      <xdr:col>40</xdr:col>
      <xdr:colOff>190500</xdr:colOff>
      <xdr:row>764</xdr:row>
      <xdr:rowOff>0</xdr:rowOff>
    </xdr:to>
    <xdr:sp macro="" textlink="">
      <xdr:nvSpPr>
        <xdr:cNvPr id="7" name="大かっこ 6"/>
        <xdr:cNvSpPr/>
      </xdr:nvSpPr>
      <xdr:spPr>
        <a:xfrm>
          <a:off x="3295650" y="46649844"/>
          <a:ext cx="4895850" cy="14323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b="0" i="0" u="none" strike="noStrike" baseline="0" smtClean="0">
              <a:solidFill>
                <a:schemeClr val="tx1"/>
              </a:solidFill>
              <a:latin typeface="+mn-lt"/>
              <a:ea typeface="+mn-ea"/>
              <a:cs typeface="+mn-cs"/>
            </a:rPr>
            <a:t>育児・介護等によって離職していた歯科衛生士の復職支援や、免許取得直後の新人歯科衛生士に対する基本的な臨床実践能力の獲得と離職防止を推進する事業の実施</a:t>
          </a:r>
          <a:endParaRPr lang="en-US" altLang="ja-JP">
            <a:effectLst/>
          </a:endParaRPr>
        </a:p>
      </xdr:txBody>
    </xdr:sp>
    <xdr:clientData/>
  </xdr:twoCellAnchor>
  <xdr:twoCellAnchor>
    <xdr:from>
      <xdr:col>38</xdr:col>
      <xdr:colOff>163286</xdr:colOff>
      <xdr:row>31</xdr:row>
      <xdr:rowOff>40821</xdr:rowOff>
    </xdr:from>
    <xdr:to>
      <xdr:col>43</xdr:col>
      <xdr:colOff>68036</xdr:colOff>
      <xdr:row>31</xdr:row>
      <xdr:rowOff>285750</xdr:rowOff>
    </xdr:to>
    <xdr:sp macro="" textlink="">
      <xdr:nvSpPr>
        <xdr:cNvPr id="8" name="正方形/長方形 7"/>
        <xdr:cNvSpPr/>
      </xdr:nvSpPr>
      <xdr:spPr>
        <a:xfrm>
          <a:off x="7919357" y="10001250"/>
          <a:ext cx="925286" cy="244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38</xdr:col>
      <xdr:colOff>0</xdr:colOff>
      <xdr:row>38</xdr:row>
      <xdr:rowOff>0</xdr:rowOff>
    </xdr:from>
    <xdr:to>
      <xdr:col>42</xdr:col>
      <xdr:colOff>108857</xdr:colOff>
      <xdr:row>38</xdr:row>
      <xdr:rowOff>244929</xdr:rowOff>
    </xdr:to>
    <xdr:sp macro="" textlink="">
      <xdr:nvSpPr>
        <xdr:cNvPr id="9" name="正方形/長方形 8"/>
        <xdr:cNvSpPr/>
      </xdr:nvSpPr>
      <xdr:spPr>
        <a:xfrm>
          <a:off x="7756071" y="11947071"/>
          <a:ext cx="925286" cy="244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38</xdr:col>
      <xdr:colOff>0</xdr:colOff>
      <xdr:row>115</xdr:row>
      <xdr:rowOff>0</xdr:rowOff>
    </xdr:from>
    <xdr:to>
      <xdr:col>42</xdr:col>
      <xdr:colOff>108857</xdr:colOff>
      <xdr:row>115</xdr:row>
      <xdr:rowOff>244929</xdr:rowOff>
    </xdr:to>
    <xdr:sp macro="" textlink="">
      <xdr:nvSpPr>
        <xdr:cNvPr id="10" name="正方形/長方形 9"/>
        <xdr:cNvSpPr/>
      </xdr:nvSpPr>
      <xdr:spPr>
        <a:xfrm>
          <a:off x="7756071" y="14736536"/>
          <a:ext cx="925286" cy="244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38</xdr:col>
      <xdr:colOff>0</xdr:colOff>
      <xdr:row>116</xdr:row>
      <xdr:rowOff>190500</xdr:rowOff>
    </xdr:from>
    <xdr:to>
      <xdr:col>42</xdr:col>
      <xdr:colOff>108857</xdr:colOff>
      <xdr:row>116</xdr:row>
      <xdr:rowOff>435429</xdr:rowOff>
    </xdr:to>
    <xdr:sp macro="" textlink="">
      <xdr:nvSpPr>
        <xdr:cNvPr id="11" name="正方形/長方形 10"/>
        <xdr:cNvSpPr/>
      </xdr:nvSpPr>
      <xdr:spPr>
        <a:xfrm>
          <a:off x="7756071" y="15226393"/>
          <a:ext cx="925286" cy="244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38</xdr:col>
      <xdr:colOff>0</xdr:colOff>
      <xdr:row>118</xdr:row>
      <xdr:rowOff>0</xdr:rowOff>
    </xdr:from>
    <xdr:to>
      <xdr:col>42</xdr:col>
      <xdr:colOff>108857</xdr:colOff>
      <xdr:row>118</xdr:row>
      <xdr:rowOff>244929</xdr:rowOff>
    </xdr:to>
    <xdr:sp macro="" textlink="">
      <xdr:nvSpPr>
        <xdr:cNvPr id="12" name="正方形/長方形 11"/>
        <xdr:cNvSpPr/>
      </xdr:nvSpPr>
      <xdr:spPr>
        <a:xfrm>
          <a:off x="7756071" y="15920357"/>
          <a:ext cx="925286" cy="244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38</xdr:col>
      <xdr:colOff>0</xdr:colOff>
      <xdr:row>119</xdr:row>
      <xdr:rowOff>190500</xdr:rowOff>
    </xdr:from>
    <xdr:to>
      <xdr:col>42</xdr:col>
      <xdr:colOff>108857</xdr:colOff>
      <xdr:row>119</xdr:row>
      <xdr:rowOff>435429</xdr:rowOff>
    </xdr:to>
    <xdr:sp macro="" textlink="">
      <xdr:nvSpPr>
        <xdr:cNvPr id="13" name="正方形/長方形 12"/>
        <xdr:cNvSpPr/>
      </xdr:nvSpPr>
      <xdr:spPr>
        <a:xfrm>
          <a:off x="7756071" y="16410214"/>
          <a:ext cx="925286" cy="244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9" zoomScale="85" zoomScaleNormal="75" zoomScaleSheetLayoutView="85" zoomScalePageLayoutView="85" workbookViewId="0">
      <selection activeCell="G726" sqref="G726:AX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758</v>
      </c>
      <c r="AK2" s="940"/>
      <c r="AL2" s="940"/>
      <c r="AM2" s="940"/>
      <c r="AN2" s="98" t="s">
        <v>406</v>
      </c>
      <c r="AO2" s="940">
        <v>20</v>
      </c>
      <c r="AP2" s="940"/>
      <c r="AQ2" s="940"/>
      <c r="AR2" s="99" t="s">
        <v>709</v>
      </c>
      <c r="AS2" s="946">
        <v>48</v>
      </c>
      <c r="AT2" s="946"/>
      <c r="AU2" s="946"/>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778</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712</v>
      </c>
      <c r="H5" s="835"/>
      <c r="I5" s="835"/>
      <c r="J5" s="835"/>
      <c r="K5" s="835"/>
      <c r="L5" s="835"/>
      <c r="M5" s="836" t="s">
        <v>66</v>
      </c>
      <c r="N5" s="837"/>
      <c r="O5" s="837"/>
      <c r="P5" s="837"/>
      <c r="Q5" s="837"/>
      <c r="R5" s="838"/>
      <c r="S5" s="839" t="s">
        <v>713</v>
      </c>
      <c r="T5" s="835"/>
      <c r="U5" s="835"/>
      <c r="V5" s="835"/>
      <c r="W5" s="835"/>
      <c r="X5" s="840"/>
      <c r="Y5" s="696" t="s">
        <v>3</v>
      </c>
      <c r="Z5" s="542"/>
      <c r="AA5" s="542"/>
      <c r="AB5" s="542"/>
      <c r="AC5" s="542"/>
      <c r="AD5" s="543"/>
      <c r="AE5" s="697" t="s">
        <v>714</v>
      </c>
      <c r="AF5" s="697"/>
      <c r="AG5" s="697"/>
      <c r="AH5" s="697"/>
      <c r="AI5" s="697"/>
      <c r="AJ5" s="697"/>
      <c r="AK5" s="697"/>
      <c r="AL5" s="697"/>
      <c r="AM5" s="697"/>
      <c r="AN5" s="697"/>
      <c r="AO5" s="697"/>
      <c r="AP5" s="698"/>
      <c r="AQ5" s="699" t="s">
        <v>784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715</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716</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108</v>
      </c>
      <c r="Q13" s="656"/>
      <c r="R13" s="656"/>
      <c r="S13" s="656"/>
      <c r="T13" s="656"/>
      <c r="U13" s="656"/>
      <c r="V13" s="657"/>
      <c r="W13" s="655">
        <v>109</v>
      </c>
      <c r="X13" s="656"/>
      <c r="Y13" s="656"/>
      <c r="Z13" s="656"/>
      <c r="AA13" s="656"/>
      <c r="AB13" s="656"/>
      <c r="AC13" s="657"/>
      <c r="AD13" s="655">
        <v>109</v>
      </c>
      <c r="AE13" s="656"/>
      <c r="AF13" s="656"/>
      <c r="AG13" s="656"/>
      <c r="AH13" s="656"/>
      <c r="AI13" s="656"/>
      <c r="AJ13" s="657"/>
      <c r="AK13" s="655">
        <v>140</v>
      </c>
      <c r="AL13" s="656"/>
      <c r="AM13" s="656"/>
      <c r="AN13" s="656"/>
      <c r="AO13" s="656"/>
      <c r="AP13" s="656"/>
      <c r="AQ13" s="657"/>
      <c r="AR13" s="915">
        <v>210</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715</v>
      </c>
      <c r="Q14" s="656"/>
      <c r="R14" s="656"/>
      <c r="S14" s="656"/>
      <c r="T14" s="656"/>
      <c r="U14" s="656"/>
      <c r="V14" s="657"/>
      <c r="W14" s="655" t="s">
        <v>715</v>
      </c>
      <c r="X14" s="656"/>
      <c r="Y14" s="656"/>
      <c r="Z14" s="656"/>
      <c r="AA14" s="656"/>
      <c r="AB14" s="656"/>
      <c r="AC14" s="657"/>
      <c r="AD14" s="655" t="s">
        <v>777</v>
      </c>
      <c r="AE14" s="656"/>
      <c r="AF14" s="656"/>
      <c r="AG14" s="656"/>
      <c r="AH14" s="656"/>
      <c r="AI14" s="656"/>
      <c r="AJ14" s="657"/>
      <c r="AK14" s="655"/>
      <c r="AL14" s="656"/>
      <c r="AM14" s="656"/>
      <c r="AN14" s="656"/>
      <c r="AO14" s="656"/>
      <c r="AP14" s="656"/>
      <c r="AQ14" s="657"/>
      <c r="AR14" s="784"/>
      <c r="AS14" s="784"/>
      <c r="AT14" s="784"/>
      <c r="AU14" s="784"/>
      <c r="AV14" s="784"/>
      <c r="AW14" s="784"/>
      <c r="AX14" s="785"/>
    </row>
    <row r="15" spans="1:50" ht="21" customHeight="1" x14ac:dyDescent="0.15">
      <c r="A15" s="612"/>
      <c r="B15" s="613"/>
      <c r="C15" s="613"/>
      <c r="D15" s="613"/>
      <c r="E15" s="613"/>
      <c r="F15" s="614"/>
      <c r="G15" s="723"/>
      <c r="H15" s="724"/>
      <c r="I15" s="709" t="s">
        <v>51</v>
      </c>
      <c r="J15" s="710"/>
      <c r="K15" s="710"/>
      <c r="L15" s="710"/>
      <c r="M15" s="710"/>
      <c r="N15" s="710"/>
      <c r="O15" s="711"/>
      <c r="P15" s="655" t="s">
        <v>715</v>
      </c>
      <c r="Q15" s="656"/>
      <c r="R15" s="656"/>
      <c r="S15" s="656"/>
      <c r="T15" s="656"/>
      <c r="U15" s="656"/>
      <c r="V15" s="657"/>
      <c r="W15" s="655" t="s">
        <v>715</v>
      </c>
      <c r="X15" s="656"/>
      <c r="Y15" s="656"/>
      <c r="Z15" s="656"/>
      <c r="AA15" s="656"/>
      <c r="AB15" s="656"/>
      <c r="AC15" s="657"/>
      <c r="AD15" s="655" t="s">
        <v>715</v>
      </c>
      <c r="AE15" s="656"/>
      <c r="AF15" s="656"/>
      <c r="AG15" s="656"/>
      <c r="AH15" s="656"/>
      <c r="AI15" s="656"/>
      <c r="AJ15" s="657"/>
      <c r="AK15" s="655" t="s">
        <v>777</v>
      </c>
      <c r="AL15" s="656"/>
      <c r="AM15" s="656"/>
      <c r="AN15" s="656"/>
      <c r="AO15" s="656"/>
      <c r="AP15" s="656"/>
      <c r="AQ15" s="657"/>
      <c r="AR15" s="655"/>
      <c r="AS15" s="656"/>
      <c r="AT15" s="656"/>
      <c r="AU15" s="656"/>
      <c r="AV15" s="656"/>
      <c r="AW15" s="656"/>
      <c r="AX15" s="799"/>
    </row>
    <row r="16" spans="1:50" ht="21" customHeight="1" x14ac:dyDescent="0.15">
      <c r="A16" s="612"/>
      <c r="B16" s="613"/>
      <c r="C16" s="613"/>
      <c r="D16" s="613"/>
      <c r="E16" s="613"/>
      <c r="F16" s="614"/>
      <c r="G16" s="723"/>
      <c r="H16" s="724"/>
      <c r="I16" s="709" t="s">
        <v>52</v>
      </c>
      <c r="J16" s="710"/>
      <c r="K16" s="710"/>
      <c r="L16" s="710"/>
      <c r="M16" s="710"/>
      <c r="N16" s="710"/>
      <c r="O16" s="711"/>
      <c r="P16" s="655" t="s">
        <v>715</v>
      </c>
      <c r="Q16" s="656"/>
      <c r="R16" s="656"/>
      <c r="S16" s="656"/>
      <c r="T16" s="656"/>
      <c r="U16" s="656"/>
      <c r="V16" s="657"/>
      <c r="W16" s="655" t="s">
        <v>715</v>
      </c>
      <c r="X16" s="656"/>
      <c r="Y16" s="656"/>
      <c r="Z16" s="656"/>
      <c r="AA16" s="656"/>
      <c r="AB16" s="656"/>
      <c r="AC16" s="657"/>
      <c r="AD16" s="655" t="s">
        <v>777</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715</v>
      </c>
      <c r="Q17" s="656"/>
      <c r="R17" s="656"/>
      <c r="S17" s="656"/>
      <c r="T17" s="656"/>
      <c r="U17" s="656"/>
      <c r="V17" s="657"/>
      <c r="W17" s="655" t="s">
        <v>715</v>
      </c>
      <c r="X17" s="656"/>
      <c r="Y17" s="656"/>
      <c r="Z17" s="656"/>
      <c r="AA17" s="656"/>
      <c r="AB17" s="656"/>
      <c r="AC17" s="657"/>
      <c r="AD17" s="655" t="s">
        <v>777</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108</v>
      </c>
      <c r="Q18" s="874"/>
      <c r="R18" s="874"/>
      <c r="S18" s="874"/>
      <c r="T18" s="874"/>
      <c r="U18" s="874"/>
      <c r="V18" s="875"/>
      <c r="W18" s="873">
        <f>SUM(W13:AC17)</f>
        <v>109</v>
      </c>
      <c r="X18" s="874"/>
      <c r="Y18" s="874"/>
      <c r="Z18" s="874"/>
      <c r="AA18" s="874"/>
      <c r="AB18" s="874"/>
      <c r="AC18" s="875"/>
      <c r="AD18" s="873">
        <f>SUM(AD13:AJ17)</f>
        <v>109</v>
      </c>
      <c r="AE18" s="874"/>
      <c r="AF18" s="874"/>
      <c r="AG18" s="874"/>
      <c r="AH18" s="874"/>
      <c r="AI18" s="874"/>
      <c r="AJ18" s="875"/>
      <c r="AK18" s="873">
        <f>SUM(AK13:AQ17)</f>
        <v>140</v>
      </c>
      <c r="AL18" s="874"/>
      <c r="AM18" s="874"/>
      <c r="AN18" s="874"/>
      <c r="AO18" s="874"/>
      <c r="AP18" s="874"/>
      <c r="AQ18" s="875"/>
      <c r="AR18" s="873">
        <f>SUM(AR13:AX17)</f>
        <v>210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108</v>
      </c>
      <c r="Q19" s="656"/>
      <c r="R19" s="656"/>
      <c r="S19" s="656"/>
      <c r="T19" s="656"/>
      <c r="U19" s="656"/>
      <c r="V19" s="657"/>
      <c r="W19" s="655">
        <v>89</v>
      </c>
      <c r="X19" s="656"/>
      <c r="Y19" s="656"/>
      <c r="Z19" s="656"/>
      <c r="AA19" s="656"/>
      <c r="AB19" s="656"/>
      <c r="AC19" s="657"/>
      <c r="AD19" s="655">
        <v>90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0.8165137614678899</v>
      </c>
      <c r="X20" s="316"/>
      <c r="Y20" s="316"/>
      <c r="Z20" s="316"/>
      <c r="AA20" s="316"/>
      <c r="AB20" s="316"/>
      <c r="AC20" s="316"/>
      <c r="AD20" s="316">
        <f t="shared" ref="AD20" si="1">IF(AD18=0, "-", SUM(AD19)/AD18)</f>
        <v>0.82568807339449546</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0.8165137614678899</v>
      </c>
      <c r="X21" s="316"/>
      <c r="Y21" s="316"/>
      <c r="Z21" s="316"/>
      <c r="AA21" s="316"/>
      <c r="AB21" s="316"/>
      <c r="AC21" s="316"/>
      <c r="AD21" s="316">
        <f t="shared" ref="AD21" si="3">IF(AD19=0, "-", SUM(AD19)/SUM(AD13,AD14))</f>
        <v>0.82568807339449546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718</v>
      </c>
      <c r="H23" s="966"/>
      <c r="I23" s="966"/>
      <c r="J23" s="966"/>
      <c r="K23" s="966"/>
      <c r="L23" s="966"/>
      <c r="M23" s="966"/>
      <c r="N23" s="966"/>
      <c r="O23" s="967"/>
      <c r="P23" s="915">
        <v>140</v>
      </c>
      <c r="Q23" s="916"/>
      <c r="R23" s="916"/>
      <c r="S23" s="916"/>
      <c r="T23" s="916"/>
      <c r="U23" s="916"/>
      <c r="V23" s="930"/>
      <c r="W23" s="915">
        <v>210</v>
      </c>
      <c r="X23" s="916"/>
      <c r="Y23" s="916"/>
      <c r="Z23" s="916"/>
      <c r="AA23" s="916"/>
      <c r="AB23" s="916"/>
      <c r="AC23" s="930"/>
      <c r="AD23" s="978" t="s">
        <v>785</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140</v>
      </c>
      <c r="Q29" s="656"/>
      <c r="R29" s="656"/>
      <c r="S29" s="656"/>
      <c r="T29" s="656"/>
      <c r="U29" s="656"/>
      <c r="V29" s="657"/>
      <c r="W29" s="947">
        <f>AR13</f>
        <v>210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715</v>
      </c>
      <c r="AR31" s="201"/>
      <c r="AS31" s="136" t="s">
        <v>233</v>
      </c>
      <c r="AT31" s="137"/>
      <c r="AU31" s="200">
        <v>3</v>
      </c>
      <c r="AV31" s="200"/>
      <c r="AW31" s="392" t="s">
        <v>179</v>
      </c>
      <c r="AX31" s="393"/>
    </row>
    <row r="32" spans="1:50" ht="23.25" customHeight="1" x14ac:dyDescent="0.15">
      <c r="A32" s="397"/>
      <c r="B32" s="395"/>
      <c r="C32" s="395"/>
      <c r="D32" s="395"/>
      <c r="E32" s="395"/>
      <c r="F32" s="396"/>
      <c r="G32" s="563" t="s">
        <v>719</v>
      </c>
      <c r="H32" s="564"/>
      <c r="I32" s="564"/>
      <c r="J32" s="564"/>
      <c r="K32" s="564"/>
      <c r="L32" s="564"/>
      <c r="M32" s="564"/>
      <c r="N32" s="564"/>
      <c r="O32" s="565"/>
      <c r="P32" s="108" t="s">
        <v>720</v>
      </c>
      <c r="Q32" s="108"/>
      <c r="R32" s="108"/>
      <c r="S32" s="108"/>
      <c r="T32" s="108"/>
      <c r="U32" s="108"/>
      <c r="V32" s="108"/>
      <c r="W32" s="108"/>
      <c r="X32" s="109"/>
      <c r="Y32" s="470" t="s">
        <v>12</v>
      </c>
      <c r="Z32" s="530"/>
      <c r="AA32" s="531"/>
      <c r="AB32" s="460" t="s">
        <v>721</v>
      </c>
      <c r="AC32" s="460"/>
      <c r="AD32" s="460"/>
      <c r="AE32" s="218">
        <v>125</v>
      </c>
      <c r="AF32" s="219"/>
      <c r="AG32" s="219"/>
      <c r="AH32" s="219"/>
      <c r="AI32" s="218">
        <v>124</v>
      </c>
      <c r="AJ32" s="219"/>
      <c r="AK32" s="219"/>
      <c r="AL32" s="219"/>
      <c r="AM32" s="218"/>
      <c r="AN32" s="219"/>
      <c r="AO32" s="219"/>
      <c r="AP32" s="219"/>
      <c r="AQ32" s="336" t="s">
        <v>715</v>
      </c>
      <c r="AR32" s="208"/>
      <c r="AS32" s="208"/>
      <c r="AT32" s="337"/>
      <c r="AU32" s="219" t="s">
        <v>715</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721</v>
      </c>
      <c r="AC33" s="522"/>
      <c r="AD33" s="522"/>
      <c r="AE33" s="218">
        <v>100</v>
      </c>
      <c r="AF33" s="219"/>
      <c r="AG33" s="219"/>
      <c r="AH33" s="219"/>
      <c r="AI33" s="218">
        <v>100</v>
      </c>
      <c r="AJ33" s="219"/>
      <c r="AK33" s="219"/>
      <c r="AL33" s="219"/>
      <c r="AM33" s="218">
        <v>100</v>
      </c>
      <c r="AN33" s="219"/>
      <c r="AO33" s="219"/>
      <c r="AP33" s="219"/>
      <c r="AQ33" s="336" t="s">
        <v>715</v>
      </c>
      <c r="AR33" s="208"/>
      <c r="AS33" s="208"/>
      <c r="AT33" s="337"/>
      <c r="AU33" s="219">
        <v>100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125</v>
      </c>
      <c r="AF34" s="219"/>
      <c r="AG34" s="219"/>
      <c r="AH34" s="219"/>
      <c r="AI34" s="218">
        <v>124</v>
      </c>
      <c r="AJ34" s="219"/>
      <c r="AK34" s="219"/>
      <c r="AL34" s="219"/>
      <c r="AM34" s="218" t="s">
        <v>757</v>
      </c>
      <c r="AN34" s="219"/>
      <c r="AO34" s="219"/>
      <c r="AP34" s="219"/>
      <c r="AQ34" s="336" t="s">
        <v>715</v>
      </c>
      <c r="AR34" s="208"/>
      <c r="AS34" s="208"/>
      <c r="AT34" s="337"/>
      <c r="AU34" s="219" t="s">
        <v>715</v>
      </c>
      <c r="AV34" s="219"/>
      <c r="AW34" s="219"/>
      <c r="AX34" s="221"/>
    </row>
    <row r="35" spans="1:51" ht="23.25" customHeight="1" x14ac:dyDescent="0.15">
      <c r="A35" s="228" t="s">
        <v>380</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715</v>
      </c>
      <c r="AR38" s="201"/>
      <c r="AS38" s="136" t="s">
        <v>233</v>
      </c>
      <c r="AT38" s="137"/>
      <c r="AU38" s="200">
        <v>3</v>
      </c>
      <c r="AV38" s="200"/>
      <c r="AW38" s="392" t="s">
        <v>179</v>
      </c>
      <c r="AX38" s="393"/>
      <c r="AY38">
        <f>$AY$37</f>
        <v>1</v>
      </c>
    </row>
    <row r="39" spans="1:51" ht="23.25" customHeight="1" x14ac:dyDescent="0.15">
      <c r="A39" s="397"/>
      <c r="B39" s="395"/>
      <c r="C39" s="395"/>
      <c r="D39" s="395"/>
      <c r="E39" s="395"/>
      <c r="F39" s="396"/>
      <c r="G39" s="563" t="s">
        <v>723</v>
      </c>
      <c r="H39" s="564"/>
      <c r="I39" s="564"/>
      <c r="J39" s="564"/>
      <c r="K39" s="564"/>
      <c r="L39" s="564"/>
      <c r="M39" s="564"/>
      <c r="N39" s="564"/>
      <c r="O39" s="565"/>
      <c r="P39" s="108" t="s">
        <v>724</v>
      </c>
      <c r="Q39" s="108"/>
      <c r="R39" s="108"/>
      <c r="S39" s="108"/>
      <c r="T39" s="108"/>
      <c r="U39" s="108"/>
      <c r="V39" s="108"/>
      <c r="W39" s="108"/>
      <c r="X39" s="109"/>
      <c r="Y39" s="470" t="s">
        <v>12</v>
      </c>
      <c r="Z39" s="530"/>
      <c r="AA39" s="531"/>
      <c r="AB39" s="460" t="s">
        <v>721</v>
      </c>
      <c r="AC39" s="460"/>
      <c r="AD39" s="460"/>
      <c r="AE39" s="218">
        <v>63</v>
      </c>
      <c r="AF39" s="219"/>
      <c r="AG39" s="219"/>
      <c r="AH39" s="219"/>
      <c r="AI39" s="218">
        <v>114</v>
      </c>
      <c r="AJ39" s="219"/>
      <c r="AK39" s="219"/>
      <c r="AL39" s="219"/>
      <c r="AM39" s="218"/>
      <c r="AN39" s="219"/>
      <c r="AO39" s="219"/>
      <c r="AP39" s="219"/>
      <c r="AQ39" s="336" t="s">
        <v>715</v>
      </c>
      <c r="AR39" s="208"/>
      <c r="AS39" s="208"/>
      <c r="AT39" s="337"/>
      <c r="AU39" s="219" t="s">
        <v>715</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721</v>
      </c>
      <c r="AC40" s="522"/>
      <c r="AD40" s="522"/>
      <c r="AE40" s="218">
        <v>60</v>
      </c>
      <c r="AF40" s="219"/>
      <c r="AG40" s="219"/>
      <c r="AH40" s="219"/>
      <c r="AI40" s="218">
        <v>90</v>
      </c>
      <c r="AJ40" s="219"/>
      <c r="AK40" s="219"/>
      <c r="AL40" s="219"/>
      <c r="AM40" s="218">
        <v>120</v>
      </c>
      <c r="AN40" s="219"/>
      <c r="AO40" s="219"/>
      <c r="AP40" s="219"/>
      <c r="AQ40" s="336" t="s">
        <v>715</v>
      </c>
      <c r="AR40" s="208"/>
      <c r="AS40" s="208"/>
      <c r="AT40" s="337"/>
      <c r="AU40" s="219">
        <v>120</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105</v>
      </c>
      <c r="AF41" s="219"/>
      <c r="AG41" s="219"/>
      <c r="AH41" s="219"/>
      <c r="AI41" s="218">
        <v>126.7</v>
      </c>
      <c r="AJ41" s="219"/>
      <c r="AK41" s="219"/>
      <c r="AL41" s="219"/>
      <c r="AM41" s="218" t="s">
        <v>757</v>
      </c>
      <c r="AN41" s="219"/>
      <c r="AO41" s="219"/>
      <c r="AP41" s="219"/>
      <c r="AQ41" s="336" t="s">
        <v>715</v>
      </c>
      <c r="AR41" s="208"/>
      <c r="AS41" s="208"/>
      <c r="AT41" s="337"/>
      <c r="AU41" s="219" t="s">
        <v>715</v>
      </c>
      <c r="AV41" s="219"/>
      <c r="AW41" s="219"/>
      <c r="AX41" s="221"/>
      <c r="AY41">
        <f t="shared" si="4"/>
        <v>1</v>
      </c>
    </row>
    <row r="42" spans="1:51" ht="23.25" customHeight="1" x14ac:dyDescent="0.15">
      <c r="A42" s="228" t="s">
        <v>380</v>
      </c>
      <c r="B42" s="229"/>
      <c r="C42" s="229"/>
      <c r="D42" s="229"/>
      <c r="E42" s="229"/>
      <c r="F42" s="230"/>
      <c r="G42" s="234" t="s">
        <v>722</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726</v>
      </c>
      <c r="AC101" s="460"/>
      <c r="AD101" s="460"/>
      <c r="AE101" s="282">
        <v>4</v>
      </c>
      <c r="AF101" s="282"/>
      <c r="AG101" s="282"/>
      <c r="AH101" s="282"/>
      <c r="AI101" s="282">
        <v>4</v>
      </c>
      <c r="AJ101" s="282"/>
      <c r="AK101" s="282"/>
      <c r="AL101" s="282"/>
      <c r="AM101" s="282">
        <v>4</v>
      </c>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726</v>
      </c>
      <c r="AC102" s="460"/>
      <c r="AD102" s="460"/>
      <c r="AE102" s="282">
        <v>4</v>
      </c>
      <c r="AF102" s="282"/>
      <c r="AG102" s="282"/>
      <c r="AH102" s="282"/>
      <c r="AI102" s="282">
        <v>4</v>
      </c>
      <c r="AJ102" s="282"/>
      <c r="AK102" s="282"/>
      <c r="AL102" s="282"/>
      <c r="AM102" s="282">
        <v>4</v>
      </c>
      <c r="AN102" s="282"/>
      <c r="AO102" s="282"/>
      <c r="AP102" s="282"/>
      <c r="AQ102" s="282">
        <v>4</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728</v>
      </c>
      <c r="AC116" s="462"/>
      <c r="AD116" s="463"/>
      <c r="AE116" s="282">
        <v>20.3</v>
      </c>
      <c r="AF116" s="282"/>
      <c r="AG116" s="282"/>
      <c r="AH116" s="282"/>
      <c r="AI116" s="282">
        <v>24.9</v>
      </c>
      <c r="AJ116" s="282"/>
      <c r="AK116" s="282"/>
      <c r="AL116" s="282"/>
      <c r="AM116" s="282"/>
      <c r="AN116" s="282"/>
      <c r="AO116" s="282"/>
      <c r="AP116" s="282"/>
      <c r="AQ116" s="218">
        <v>24.9</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729</v>
      </c>
      <c r="AC117" s="472"/>
      <c r="AD117" s="473"/>
      <c r="AE117" s="550" t="s">
        <v>730</v>
      </c>
      <c r="AF117" s="550"/>
      <c r="AG117" s="550"/>
      <c r="AH117" s="550"/>
      <c r="AI117" s="550" t="s">
        <v>731</v>
      </c>
      <c r="AJ117" s="550"/>
      <c r="AK117" s="550"/>
      <c r="AL117" s="550"/>
      <c r="AM117" s="550"/>
      <c r="AN117" s="550"/>
      <c r="AO117" s="550"/>
      <c r="AP117" s="550"/>
      <c r="AQ117" s="550" t="s">
        <v>731</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732</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728</v>
      </c>
      <c r="AC119" s="462"/>
      <c r="AD119" s="463"/>
      <c r="AE119" s="282">
        <v>1678</v>
      </c>
      <c r="AF119" s="282"/>
      <c r="AG119" s="282"/>
      <c r="AH119" s="282"/>
      <c r="AI119" s="282">
        <v>950.6</v>
      </c>
      <c r="AJ119" s="282"/>
      <c r="AK119" s="282"/>
      <c r="AL119" s="282"/>
      <c r="AM119" s="282"/>
      <c r="AN119" s="282"/>
      <c r="AO119" s="282"/>
      <c r="AP119" s="282"/>
      <c r="AQ119" s="282">
        <v>950.6</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729</v>
      </c>
      <c r="AC120" s="472"/>
      <c r="AD120" s="473"/>
      <c r="AE120" s="550" t="s">
        <v>733</v>
      </c>
      <c r="AF120" s="550"/>
      <c r="AG120" s="550"/>
      <c r="AH120" s="550"/>
      <c r="AI120" s="550" t="s">
        <v>734</v>
      </c>
      <c r="AJ120" s="550"/>
      <c r="AK120" s="550"/>
      <c r="AL120" s="550"/>
      <c r="AM120" s="550"/>
      <c r="AN120" s="550"/>
      <c r="AO120" s="550"/>
      <c r="AP120" s="550"/>
      <c r="AQ120" s="550" t="s">
        <v>734</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36" customHeight="1" x14ac:dyDescent="0.15">
      <c r="A130" s="189" t="s">
        <v>405</v>
      </c>
      <c r="B130" s="186"/>
      <c r="C130" s="185" t="s">
        <v>236</v>
      </c>
      <c r="D130" s="186"/>
      <c r="E130" s="170" t="s">
        <v>265</v>
      </c>
      <c r="F130" s="171"/>
      <c r="G130" s="172" t="s">
        <v>735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6" customHeight="1" x14ac:dyDescent="0.15">
      <c r="A131" s="190"/>
      <c r="B131" s="187"/>
      <c r="C131" s="181"/>
      <c r="D131" s="187"/>
      <c r="E131" s="175" t="s">
        <v>264</v>
      </c>
      <c r="F131" s="176"/>
      <c r="G131" s="113" t="s">
        <v>736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t="s">
        <v>715</v>
      </c>
      <c r="AV133" s="201"/>
      <c r="AW133" s="136" t="s">
        <v>179</v>
      </c>
      <c r="AX133" s="196"/>
      <c r="AY133">
        <f>$AY$132</f>
        <v>1</v>
      </c>
    </row>
    <row r="134" spans="1:51" ht="39.75" customHeight="1" x14ac:dyDescent="0.15">
      <c r="A134" s="190"/>
      <c r="B134" s="187"/>
      <c r="C134" s="181"/>
      <c r="D134" s="187"/>
      <c r="E134" s="181"/>
      <c r="F134" s="182"/>
      <c r="G134" s="107" t="s">
        <v>715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715</v>
      </c>
      <c r="AC134" s="206"/>
      <c r="AD134" s="206"/>
      <c r="AE134" s="207" t="s">
        <v>715</v>
      </c>
      <c r="AF134" s="208"/>
      <c r="AG134" s="208"/>
      <c r="AH134" s="208"/>
      <c r="AI134" s="207" t="s">
        <v>715</v>
      </c>
      <c r="AJ134" s="208"/>
      <c r="AK134" s="208"/>
      <c r="AL134" s="208"/>
      <c r="AM134" s="207"/>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715</v>
      </c>
      <c r="AC135" s="214"/>
      <c r="AD135" s="214"/>
      <c r="AE135" s="207" t="s">
        <v>715</v>
      </c>
      <c r="AF135" s="208"/>
      <c r="AG135" s="208"/>
      <c r="AH135" s="208"/>
      <c r="AI135" s="207" t="s">
        <v>715</v>
      </c>
      <c r="AJ135" s="208"/>
      <c r="AK135" s="208"/>
      <c r="AL135" s="208"/>
      <c r="AM135" s="207"/>
      <c r="AN135" s="208"/>
      <c r="AO135" s="208"/>
      <c r="AP135" s="208"/>
      <c r="AQ135" s="207" t="s">
        <v>715</v>
      </c>
      <c r="AR135" s="208"/>
      <c r="AS135" s="208"/>
      <c r="AT135" s="208"/>
      <c r="AU135" s="207" t="s">
        <v>715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715</v>
      </c>
      <c r="H154" s="108"/>
      <c r="I154" s="108"/>
      <c r="J154" s="108"/>
      <c r="K154" s="108"/>
      <c r="L154" s="108"/>
      <c r="M154" s="108"/>
      <c r="N154" s="108"/>
      <c r="O154" s="108"/>
      <c r="P154" s="109"/>
      <c r="Q154" s="128" t="s">
        <v>715</v>
      </c>
      <c r="R154" s="108"/>
      <c r="S154" s="108"/>
      <c r="T154" s="108"/>
      <c r="U154" s="108"/>
      <c r="V154" s="108"/>
      <c r="W154" s="108"/>
      <c r="X154" s="108"/>
      <c r="Y154" s="108"/>
      <c r="Z154" s="108"/>
      <c r="AA154" s="290"/>
      <c r="AB154" s="144" t="s">
        <v>715</v>
      </c>
      <c r="AC154" s="145"/>
      <c r="AD154" s="145"/>
      <c r="AE154" s="150" t="s">
        <v>715</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27"/>
      <c r="E430" s="175" t="s">
        <v>399</v>
      </c>
      <c r="F430" s="893"/>
      <c r="G430" s="894" t="s">
        <v>252</v>
      </c>
      <c r="H430" s="126"/>
      <c r="I430" s="126"/>
      <c r="J430" s="895" t="s">
        <v>715</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5"/>
      <c r="AJ432" s="335"/>
      <c r="AK432" s="335"/>
      <c r="AL432" s="157"/>
      <c r="AM432" s="335"/>
      <c r="AN432" s="335"/>
      <c r="AO432" s="335"/>
      <c r="AP432" s="157"/>
      <c r="AQ432" s="250" t="s">
        <v>715</v>
      </c>
      <c r="AR432" s="201"/>
      <c r="AS432" s="136" t="s">
        <v>233</v>
      </c>
      <c r="AT432" s="137"/>
      <c r="AU432" s="201" t="s">
        <v>715</v>
      </c>
      <c r="AV432" s="201"/>
      <c r="AW432" s="136" t="s">
        <v>179</v>
      </c>
      <c r="AX432" s="196"/>
      <c r="AY432">
        <f>$AY$431</f>
        <v>1</v>
      </c>
    </row>
    <row r="433" spans="1:51" ht="23.25" customHeight="1" x14ac:dyDescent="0.15">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c r="AN433" s="208"/>
      <c r="AO433" s="208"/>
      <c r="AP433" s="337"/>
      <c r="AQ433" s="336" t="s">
        <v>715</v>
      </c>
      <c r="AR433" s="208"/>
      <c r="AS433" s="208"/>
      <c r="AT433" s="337"/>
      <c r="AU433" s="208" t="s">
        <v>715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c r="AN434" s="208"/>
      <c r="AO434" s="208"/>
      <c r="AP434" s="337"/>
      <c r="AQ434" s="336" t="s">
        <v>715</v>
      </c>
      <c r="AR434" s="208"/>
      <c r="AS434" s="208"/>
      <c r="AT434" s="337"/>
      <c r="AU434" s="208" t="s">
        <v>715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715</v>
      </c>
      <c r="AF435" s="208"/>
      <c r="AG435" s="208"/>
      <c r="AH435" s="337"/>
      <c r="AI435" s="336" t="s">
        <v>715</v>
      </c>
      <c r="AJ435" s="208"/>
      <c r="AK435" s="208"/>
      <c r="AL435" s="208"/>
      <c r="AM435" s="336"/>
      <c r="AN435" s="208"/>
      <c r="AO435" s="208"/>
      <c r="AP435" s="337"/>
      <c r="AQ435" s="336" t="s">
        <v>715</v>
      </c>
      <c r="AR435" s="208"/>
      <c r="AS435" s="208"/>
      <c r="AT435" s="337"/>
      <c r="AU435" s="208" t="s">
        <v>715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715</v>
      </c>
      <c r="AF457" s="201"/>
      <c r="AG457" s="136" t="s">
        <v>233</v>
      </c>
      <c r="AH457" s="137"/>
      <c r="AI457" s="335"/>
      <c r="AJ457" s="335"/>
      <c r="AK457" s="335"/>
      <c r="AL457" s="157"/>
      <c r="AM457" s="335"/>
      <c r="AN457" s="335"/>
      <c r="AO457" s="335"/>
      <c r="AP457" s="157"/>
      <c r="AQ457" s="250" t="s">
        <v>715</v>
      </c>
      <c r="AR457" s="201"/>
      <c r="AS457" s="136" t="s">
        <v>233</v>
      </c>
      <c r="AT457" s="137"/>
      <c r="AU457" s="201" t="s">
        <v>715</v>
      </c>
      <c r="AV457" s="201"/>
      <c r="AW457" s="136" t="s">
        <v>179</v>
      </c>
      <c r="AX457" s="196"/>
      <c r="AY457">
        <f>$AY$456</f>
        <v>1</v>
      </c>
    </row>
    <row r="458" spans="1:51" ht="23.25" customHeight="1" x14ac:dyDescent="0.15">
      <c r="A458" s="190"/>
      <c r="B458" s="187"/>
      <c r="C458" s="181"/>
      <c r="D458" s="187"/>
      <c r="E458" s="338"/>
      <c r="F458" s="339"/>
      <c r="G458" s="107" t="s">
        <v>715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715</v>
      </c>
      <c r="AC458" s="214"/>
      <c r="AD458" s="214"/>
      <c r="AE458" s="336" t="s">
        <v>715</v>
      </c>
      <c r="AF458" s="208"/>
      <c r="AG458" s="208"/>
      <c r="AH458" s="208"/>
      <c r="AI458" s="336" t="s">
        <v>715</v>
      </c>
      <c r="AJ458" s="208"/>
      <c r="AK458" s="208"/>
      <c r="AL458" s="208"/>
      <c r="AM458" s="336"/>
      <c r="AN458" s="208"/>
      <c r="AO458" s="208"/>
      <c r="AP458" s="337"/>
      <c r="AQ458" s="336" t="s">
        <v>715</v>
      </c>
      <c r="AR458" s="208"/>
      <c r="AS458" s="208"/>
      <c r="AT458" s="337"/>
      <c r="AU458" s="208" t="s">
        <v>715</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715</v>
      </c>
      <c r="AC459" s="206"/>
      <c r="AD459" s="206"/>
      <c r="AE459" s="336" t="s">
        <v>715</v>
      </c>
      <c r="AF459" s="208"/>
      <c r="AG459" s="208"/>
      <c r="AH459" s="337"/>
      <c r="AI459" s="336" t="s">
        <v>715</v>
      </c>
      <c r="AJ459" s="208"/>
      <c r="AK459" s="208"/>
      <c r="AL459" s="208"/>
      <c r="AM459" s="336"/>
      <c r="AN459" s="208"/>
      <c r="AO459" s="208"/>
      <c r="AP459" s="337"/>
      <c r="AQ459" s="336" t="s">
        <v>715</v>
      </c>
      <c r="AR459" s="208"/>
      <c r="AS459" s="208"/>
      <c r="AT459" s="337"/>
      <c r="AU459" s="208" t="s">
        <v>715</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715</v>
      </c>
      <c r="AF460" s="208"/>
      <c r="AG460" s="208"/>
      <c r="AH460" s="337"/>
      <c r="AI460" s="336" t="s">
        <v>715</v>
      </c>
      <c r="AJ460" s="208"/>
      <c r="AK460" s="208"/>
      <c r="AL460" s="208"/>
      <c r="AM460" s="336"/>
      <c r="AN460" s="208"/>
      <c r="AO460" s="208"/>
      <c r="AP460" s="337"/>
      <c r="AQ460" s="336" t="s">
        <v>715</v>
      </c>
      <c r="AR460" s="208"/>
      <c r="AS460" s="208"/>
      <c r="AT460" s="337"/>
      <c r="AU460" s="208" t="s">
        <v>715</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7" t="s">
        <v>31</v>
      </c>
      <c r="AH701" s="376"/>
      <c r="AI701" s="376"/>
      <c r="AJ701" s="376"/>
      <c r="AK701" s="376"/>
      <c r="AL701" s="376"/>
      <c r="AM701" s="376"/>
      <c r="AN701" s="376"/>
      <c r="AO701" s="376"/>
      <c r="AP701" s="376"/>
      <c r="AQ701" s="376"/>
      <c r="AR701" s="376"/>
      <c r="AS701" s="376"/>
      <c r="AT701" s="376"/>
      <c r="AU701" s="376"/>
      <c r="AV701" s="376"/>
      <c r="AW701" s="376"/>
      <c r="AX701" s="818"/>
    </row>
    <row r="702" spans="1:51" ht="35.2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741</v>
      </c>
      <c r="AE702" s="342"/>
      <c r="AF702" s="342"/>
      <c r="AG702" s="379" t="s">
        <v>742</v>
      </c>
      <c r="AH702" s="380"/>
      <c r="AI702" s="380"/>
      <c r="AJ702" s="380"/>
      <c r="AK702" s="380"/>
      <c r="AL702" s="380"/>
      <c r="AM702" s="380"/>
      <c r="AN702" s="380"/>
      <c r="AO702" s="380"/>
      <c r="AP702" s="380"/>
      <c r="AQ702" s="380"/>
      <c r="AR702" s="380"/>
      <c r="AS702" s="380"/>
      <c r="AT702" s="380"/>
      <c r="AU702" s="380"/>
      <c r="AV702" s="380"/>
      <c r="AW702" s="380"/>
      <c r="AX702" s="381"/>
    </row>
    <row r="703" spans="1:51" ht="35.25" customHeight="1" x14ac:dyDescent="0.15">
      <c r="A703" s="867"/>
      <c r="B703" s="868"/>
      <c r="C703" s="809" t="s">
        <v>37</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6"/>
      <c r="AD703" s="624" t="s">
        <v>741</v>
      </c>
      <c r="AE703" s="625"/>
      <c r="AF703" s="625"/>
      <c r="AG703" s="104" t="s">
        <v>743</v>
      </c>
      <c r="AH703" s="105"/>
      <c r="AI703" s="105"/>
      <c r="AJ703" s="105"/>
      <c r="AK703" s="105"/>
      <c r="AL703" s="105"/>
      <c r="AM703" s="105"/>
      <c r="AN703" s="105"/>
      <c r="AO703" s="105"/>
      <c r="AP703" s="105"/>
      <c r="AQ703" s="105"/>
      <c r="AR703" s="105"/>
      <c r="AS703" s="105"/>
      <c r="AT703" s="105"/>
      <c r="AU703" s="105"/>
      <c r="AV703" s="105"/>
      <c r="AW703" s="105"/>
      <c r="AX703" s="106"/>
    </row>
    <row r="704" spans="1:51" ht="35.25" customHeight="1" x14ac:dyDescent="0.15">
      <c r="A704" s="869"/>
      <c r="B704" s="870"/>
      <c r="C704" s="811" t="s">
        <v>142</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830" t="s">
        <v>741</v>
      </c>
      <c r="AE704" s="831"/>
      <c r="AF704" s="831"/>
      <c r="AG704" s="168" t="s">
        <v>744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4" t="s">
        <v>41</v>
      </c>
      <c r="D705" s="815"/>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6"/>
      <c r="AD705" s="712" t="s">
        <v>745</v>
      </c>
      <c r="AE705" s="713"/>
      <c r="AF705" s="713"/>
      <c r="AG705" s="128" t="s">
        <v>746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0"/>
      <c r="D706" s="791"/>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624" t="s">
        <v>747</v>
      </c>
      <c r="AE706" s="625"/>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2"/>
      <c r="D707" s="793"/>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28" t="s">
        <v>748</v>
      </c>
      <c r="AE707" s="829"/>
      <c r="AF707" s="829"/>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602" t="s">
        <v>741</v>
      </c>
      <c r="AE708" s="603"/>
      <c r="AF708" s="603"/>
      <c r="AG708" s="740" t="s">
        <v>749</v>
      </c>
      <c r="AH708" s="741"/>
      <c r="AI708" s="741"/>
      <c r="AJ708" s="741"/>
      <c r="AK708" s="741"/>
      <c r="AL708" s="741"/>
      <c r="AM708" s="741"/>
      <c r="AN708" s="741"/>
      <c r="AO708" s="741"/>
      <c r="AP708" s="741"/>
      <c r="AQ708" s="741"/>
      <c r="AR708" s="741"/>
      <c r="AS708" s="741"/>
      <c r="AT708" s="741"/>
      <c r="AU708" s="741"/>
      <c r="AV708" s="741"/>
      <c r="AW708" s="741"/>
      <c r="AX708" s="742"/>
    </row>
    <row r="709" spans="1:50" ht="35.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741</v>
      </c>
      <c r="AE709" s="323"/>
      <c r="AF709" s="323"/>
      <c r="AG709" s="104" t="s">
        <v>750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745</v>
      </c>
      <c r="AE710" s="323"/>
      <c r="AF710" s="323"/>
      <c r="AG710" s="104" t="s">
        <v>406</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741</v>
      </c>
      <c r="AE711" s="323"/>
      <c r="AF711" s="323"/>
      <c r="AG711" s="104" t="s">
        <v>751</v>
      </c>
      <c r="AH711" s="105"/>
      <c r="AI711" s="105"/>
      <c r="AJ711" s="105"/>
      <c r="AK711" s="105"/>
      <c r="AL711" s="105"/>
      <c r="AM711" s="105"/>
      <c r="AN711" s="105"/>
      <c r="AO711" s="105"/>
      <c r="AP711" s="105"/>
      <c r="AQ711" s="105"/>
      <c r="AR711" s="105"/>
      <c r="AS711" s="105"/>
      <c r="AT711" s="105"/>
      <c r="AU711" s="105"/>
      <c r="AV711" s="105"/>
      <c r="AW711" s="105"/>
      <c r="AX711" s="106"/>
    </row>
    <row r="712" spans="1:50" ht="48"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322" t="s">
        <v>741</v>
      </c>
      <c r="AE712" s="323"/>
      <c r="AF712" s="323"/>
      <c r="AG712" s="803" t="s">
        <v>752</v>
      </c>
      <c r="AH712" s="804"/>
      <c r="AI712" s="804"/>
      <c r="AJ712" s="804"/>
      <c r="AK712" s="804"/>
      <c r="AL712" s="804"/>
      <c r="AM712" s="804"/>
      <c r="AN712" s="804"/>
      <c r="AO712" s="804"/>
      <c r="AP712" s="804"/>
      <c r="AQ712" s="804"/>
      <c r="AR712" s="804"/>
      <c r="AS712" s="804"/>
      <c r="AT712" s="804"/>
      <c r="AU712" s="804"/>
      <c r="AV712" s="804"/>
      <c r="AW712" s="804"/>
      <c r="AX712" s="805"/>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745</v>
      </c>
      <c r="AE713" s="323"/>
      <c r="AF713" s="323"/>
      <c r="AG713" s="104" t="s">
        <v>406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0" t="s">
        <v>745</v>
      </c>
      <c r="AE714" s="801"/>
      <c r="AF714" s="802"/>
      <c r="AG714" s="734" t="s">
        <v>406</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0"/>
      <c r="C715" s="781" t="s">
        <v>326</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2" t="s">
        <v>741</v>
      </c>
      <c r="AE715" s="603"/>
      <c r="AF715" s="654"/>
      <c r="AG715" s="740" t="s">
        <v>753</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322" t="s">
        <v>745</v>
      </c>
      <c r="AE716" s="323"/>
      <c r="AF716" s="323"/>
      <c r="AG716" s="104" t="s">
        <v>406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624" t="s">
        <v>741</v>
      </c>
      <c r="AE717" s="625"/>
      <c r="AF717" s="625"/>
      <c r="AG717" s="104" t="s">
        <v>754</v>
      </c>
      <c r="AH717" s="105"/>
      <c r="AI717" s="105"/>
      <c r="AJ717" s="105"/>
      <c r="AK717" s="105"/>
      <c r="AL717" s="105"/>
      <c r="AM717" s="105"/>
      <c r="AN717" s="105"/>
      <c r="AO717" s="105"/>
      <c r="AP717" s="105"/>
      <c r="AQ717" s="105"/>
      <c r="AR717" s="105"/>
      <c r="AS717" s="105"/>
      <c r="AT717" s="105"/>
      <c r="AU717" s="105"/>
      <c r="AV717" s="105"/>
      <c r="AW717" s="105"/>
      <c r="AX717" s="106"/>
    </row>
    <row r="718" spans="1:50" ht="35.2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624" t="s">
        <v>741</v>
      </c>
      <c r="AE718" s="625"/>
      <c r="AF718" s="625"/>
      <c r="AG718" s="130" t="s">
        <v>755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741</v>
      </c>
      <c r="AE719" s="603"/>
      <c r="AF719" s="603"/>
      <c r="AG719" s="128" t="s">
        <v>756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710</v>
      </c>
      <c r="D721" s="294"/>
      <c r="E721" s="294"/>
      <c r="F721" s="295"/>
      <c r="G721" s="284">
        <v>20</v>
      </c>
      <c r="H721" s="285"/>
      <c r="I721" s="77" t="str">
        <f>IF(OR(G721="　", G721=""), "", "-")</f>
        <v>-</v>
      </c>
      <c r="J721" s="288">
        <v>97</v>
      </c>
      <c r="K721" s="288"/>
      <c r="L721" s="77" t="str">
        <f>IF(M721="","","-")</f>
        <v/>
      </c>
      <c r="M721" s="78"/>
      <c r="N721" s="301" t="s">
        <v>737</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5"/>
      <c r="C726" s="808" t="s">
        <v>53</v>
      </c>
      <c r="D726" s="832"/>
      <c r="E726" s="832"/>
      <c r="F726" s="833"/>
      <c r="G726" s="576" t="s">
        <v>779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6"/>
      <c r="B727" s="797"/>
      <c r="C727" s="746" t="s">
        <v>57</v>
      </c>
      <c r="D727" s="747"/>
      <c r="E727" s="747"/>
      <c r="F727" s="748"/>
      <c r="G727" s="574" t="s">
        <v>780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781</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138</v>
      </c>
      <c r="B731" s="672"/>
      <c r="C731" s="672"/>
      <c r="D731" s="672"/>
      <c r="E731" s="673"/>
      <c r="F731" s="727" t="s">
        <v>783</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138</v>
      </c>
      <c r="B733" s="672"/>
      <c r="C733" s="672"/>
      <c r="D733" s="672"/>
      <c r="E733" s="673"/>
      <c r="F733" s="635" t="s">
        <v>782</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1.75" customHeight="1" x14ac:dyDescent="0.15">
      <c r="A737" s="986" t="s">
        <v>672</v>
      </c>
      <c r="B737" s="211"/>
      <c r="C737" s="211"/>
      <c r="D737" s="212"/>
      <c r="E737" s="950" t="s">
        <v>715</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1.75" customHeight="1" x14ac:dyDescent="0.15">
      <c r="A738" s="361" t="s">
        <v>397</v>
      </c>
      <c r="B738" s="361"/>
      <c r="C738" s="361"/>
      <c r="D738" s="361"/>
      <c r="E738" s="950" t="s">
        <v>715</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1.75" customHeight="1" x14ac:dyDescent="0.15">
      <c r="A739" s="361" t="s">
        <v>396</v>
      </c>
      <c r="B739" s="361"/>
      <c r="C739" s="361"/>
      <c r="D739" s="361"/>
      <c r="E739" s="950" t="s">
        <v>715</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1.75" customHeight="1" x14ac:dyDescent="0.15">
      <c r="A740" s="361" t="s">
        <v>395</v>
      </c>
      <c r="B740" s="361"/>
      <c r="C740" s="361"/>
      <c r="D740" s="361"/>
      <c r="E740" s="950" t="s">
        <v>715</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1.75" customHeight="1" x14ac:dyDescent="0.15">
      <c r="A741" s="361" t="s">
        <v>394</v>
      </c>
      <c r="B741" s="361"/>
      <c r="C741" s="361"/>
      <c r="D741" s="361"/>
      <c r="E741" s="950" t="s">
        <v>715</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1.75" customHeight="1" x14ac:dyDescent="0.15">
      <c r="A742" s="361" t="s">
        <v>393</v>
      </c>
      <c r="B742" s="361"/>
      <c r="C742" s="361"/>
      <c r="D742" s="361"/>
      <c r="E742" s="950" t="s">
        <v>715</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1.75" customHeight="1" x14ac:dyDescent="0.15">
      <c r="A743" s="361" t="s">
        <v>392</v>
      </c>
      <c r="B743" s="361"/>
      <c r="C743" s="361"/>
      <c r="D743" s="361"/>
      <c r="E743" s="950" t="s">
        <v>738</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1.75" customHeight="1" x14ac:dyDescent="0.15">
      <c r="A744" s="361" t="s">
        <v>391</v>
      </c>
      <c r="B744" s="361"/>
      <c r="C744" s="361"/>
      <c r="D744" s="361"/>
      <c r="E744" s="950" t="s">
        <v>739</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1.75" customHeight="1" x14ac:dyDescent="0.15">
      <c r="A745" s="361" t="s">
        <v>390</v>
      </c>
      <c r="B745" s="361"/>
      <c r="C745" s="361"/>
      <c r="D745" s="361"/>
      <c r="E745" s="987" t="s">
        <v>740</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1.75" customHeight="1" x14ac:dyDescent="0.15">
      <c r="A746" s="361" t="s">
        <v>545</v>
      </c>
      <c r="B746" s="361"/>
      <c r="C746" s="361"/>
      <c r="D746" s="361"/>
      <c r="E746" s="956" t="s">
        <v>710</v>
      </c>
      <c r="F746" s="954"/>
      <c r="G746" s="954"/>
      <c r="H746" s="100" t="str">
        <f>IF(E746="","","-")</f>
        <v>-</v>
      </c>
      <c r="I746" s="954"/>
      <c r="J746" s="954"/>
      <c r="K746" s="100" t="str">
        <f>IF(I746="","","-")</f>
        <v/>
      </c>
      <c r="L746" s="955">
        <v>52</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1.75" customHeight="1" x14ac:dyDescent="0.15">
      <c r="A747" s="361" t="s">
        <v>509</v>
      </c>
      <c r="B747" s="361"/>
      <c r="C747" s="361"/>
      <c r="D747" s="361"/>
      <c r="E747" s="956" t="s">
        <v>710</v>
      </c>
      <c r="F747" s="954"/>
      <c r="G747" s="954"/>
      <c r="H747" s="100" t="str">
        <f>IF(E747="","","-")</f>
        <v>-</v>
      </c>
      <c r="I747" s="954"/>
      <c r="J747" s="954"/>
      <c r="K747" s="100" t="str">
        <f>IF(I747="","","-")</f>
        <v/>
      </c>
      <c r="L747" s="955">
        <v>49</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4.75" customHeight="1" thickBot="1" x14ac:dyDescent="0.2">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759</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89"/>
    </row>
    <row r="788" spans="1:51" ht="24.75" customHeight="1" x14ac:dyDescent="0.15">
      <c r="A788" s="629"/>
      <c r="B788" s="630"/>
      <c r="C788" s="630"/>
      <c r="D788" s="630"/>
      <c r="E788" s="630"/>
      <c r="F788" s="631"/>
      <c r="G788" s="808"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4"/>
      <c r="AC788" s="808"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760</v>
      </c>
      <c r="H789" s="669"/>
      <c r="I789" s="669"/>
      <c r="J789" s="669"/>
      <c r="K789" s="670"/>
      <c r="L789" s="662" t="s">
        <v>761</v>
      </c>
      <c r="M789" s="663"/>
      <c r="N789" s="663"/>
      <c r="O789" s="663"/>
      <c r="P789" s="663"/>
      <c r="Q789" s="663"/>
      <c r="R789" s="663"/>
      <c r="S789" s="663"/>
      <c r="T789" s="663"/>
      <c r="U789" s="663"/>
      <c r="V789" s="663"/>
      <c r="W789" s="663"/>
      <c r="X789" s="664"/>
      <c r="Y789" s="382">
        <v>4</v>
      </c>
      <c r="Z789" s="383"/>
      <c r="AA789" s="383"/>
      <c r="AB789" s="798"/>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762</v>
      </c>
      <c r="H790" s="605"/>
      <c r="I790" s="605"/>
      <c r="J790" s="605"/>
      <c r="K790" s="606"/>
      <c r="L790" s="596" t="s">
        <v>763</v>
      </c>
      <c r="M790" s="597"/>
      <c r="N790" s="597"/>
      <c r="O790" s="597"/>
      <c r="P790" s="597"/>
      <c r="Q790" s="597"/>
      <c r="R790" s="597"/>
      <c r="S790" s="597"/>
      <c r="T790" s="597"/>
      <c r="U790" s="597"/>
      <c r="V790" s="597"/>
      <c r="W790" s="597"/>
      <c r="X790" s="598"/>
      <c r="Y790" s="599">
        <v>32</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764</v>
      </c>
      <c r="H791" s="605"/>
      <c r="I791" s="605"/>
      <c r="J791" s="605"/>
      <c r="K791" s="606"/>
      <c r="L791" s="596" t="s">
        <v>765</v>
      </c>
      <c r="M791" s="597"/>
      <c r="N791" s="597"/>
      <c r="O791" s="597"/>
      <c r="P791" s="597"/>
      <c r="Q791" s="597"/>
      <c r="R791" s="597"/>
      <c r="S791" s="597"/>
      <c r="T791" s="597"/>
      <c r="U791" s="597"/>
      <c r="V791" s="597"/>
      <c r="W791" s="597"/>
      <c r="X791" s="598"/>
      <c r="Y791" s="599">
        <v>12</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t="s">
        <v>766</v>
      </c>
      <c r="H792" s="605"/>
      <c r="I792" s="605"/>
      <c r="J792" s="605"/>
      <c r="K792" s="606"/>
      <c r="L792" s="596" t="s">
        <v>767</v>
      </c>
      <c r="M792" s="597"/>
      <c r="N792" s="597"/>
      <c r="O792" s="597"/>
      <c r="P792" s="597"/>
      <c r="Q792" s="597"/>
      <c r="R792" s="597"/>
      <c r="S792" s="597"/>
      <c r="T792" s="597"/>
      <c r="U792" s="597"/>
      <c r="V792" s="597"/>
      <c r="W792" s="597"/>
      <c r="X792" s="598"/>
      <c r="Y792" s="599">
        <v>2</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19" t="s">
        <v>20</v>
      </c>
      <c r="H799" s="820"/>
      <c r="I799" s="820"/>
      <c r="J799" s="820"/>
      <c r="K799" s="820"/>
      <c r="L799" s="821"/>
      <c r="M799" s="822"/>
      <c r="N799" s="822"/>
      <c r="O799" s="822"/>
      <c r="P799" s="822"/>
      <c r="Q799" s="822"/>
      <c r="R799" s="822"/>
      <c r="S799" s="822"/>
      <c r="T799" s="822"/>
      <c r="U799" s="822"/>
      <c r="V799" s="822"/>
      <c r="W799" s="822"/>
      <c r="X799" s="823"/>
      <c r="Y799" s="824">
        <f>SUM(Y789:AB798)</f>
        <v>50</v>
      </c>
      <c r="Z799" s="825"/>
      <c r="AA799" s="825"/>
      <c r="AB799" s="826"/>
      <c r="AC799" s="819" t="s">
        <v>20</v>
      </c>
      <c r="AD799" s="820"/>
      <c r="AE799" s="820"/>
      <c r="AF799" s="820"/>
      <c r="AG799" s="820"/>
      <c r="AH799" s="821"/>
      <c r="AI799" s="822"/>
      <c r="AJ799" s="822"/>
      <c r="AK799" s="822"/>
      <c r="AL799" s="822"/>
      <c r="AM799" s="822"/>
      <c r="AN799" s="822"/>
      <c r="AO799" s="822"/>
      <c r="AP799" s="822"/>
      <c r="AQ799" s="822"/>
      <c r="AR799" s="822"/>
      <c r="AS799" s="822"/>
      <c r="AT799" s="823"/>
      <c r="AU799" s="824">
        <f>SUM(AU789:AX798)</f>
        <v>0</v>
      </c>
      <c r="AV799" s="825"/>
      <c r="AW799" s="825"/>
      <c r="AX799" s="827"/>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89"/>
      <c r="AY800">
        <f>COUNTA($G$802,$AC$802)</f>
        <v>0</v>
      </c>
    </row>
    <row r="801" spans="1:51" ht="24.75" hidden="1" customHeight="1" x14ac:dyDescent="0.15">
      <c r="A801" s="629"/>
      <c r="B801" s="630"/>
      <c r="C801" s="630"/>
      <c r="D801" s="630"/>
      <c r="E801" s="630"/>
      <c r="F801" s="631"/>
      <c r="G801" s="808"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4"/>
      <c r="AC801" s="808"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798"/>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19" t="s">
        <v>20</v>
      </c>
      <c r="H812" s="820"/>
      <c r="I812" s="820"/>
      <c r="J812" s="820"/>
      <c r="K812" s="820"/>
      <c r="L812" s="821"/>
      <c r="M812" s="822"/>
      <c r="N812" s="822"/>
      <c r="O812" s="822"/>
      <c r="P812" s="822"/>
      <c r="Q812" s="822"/>
      <c r="R812" s="822"/>
      <c r="S812" s="822"/>
      <c r="T812" s="822"/>
      <c r="U812" s="822"/>
      <c r="V812" s="822"/>
      <c r="W812" s="822"/>
      <c r="X812" s="823"/>
      <c r="Y812" s="824">
        <f>SUM(Y802:AB811)</f>
        <v>0</v>
      </c>
      <c r="Z812" s="825"/>
      <c r="AA812" s="825"/>
      <c r="AB812" s="826"/>
      <c r="AC812" s="819" t="s">
        <v>20</v>
      </c>
      <c r="AD812" s="820"/>
      <c r="AE812" s="820"/>
      <c r="AF812" s="820"/>
      <c r="AG812" s="820"/>
      <c r="AH812" s="821"/>
      <c r="AI812" s="822"/>
      <c r="AJ812" s="822"/>
      <c r="AK812" s="822"/>
      <c r="AL812" s="822"/>
      <c r="AM812" s="822"/>
      <c r="AN812" s="822"/>
      <c r="AO812" s="822"/>
      <c r="AP812" s="822"/>
      <c r="AQ812" s="822"/>
      <c r="AR812" s="822"/>
      <c r="AS812" s="822"/>
      <c r="AT812" s="823"/>
      <c r="AU812" s="824">
        <f>SUM(AU802:AX811)</f>
        <v>0</v>
      </c>
      <c r="AV812" s="825"/>
      <c r="AW812" s="825"/>
      <c r="AX812" s="827"/>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89"/>
      <c r="AY813">
        <f>COUNTA($G$815,$AC$815)</f>
        <v>0</v>
      </c>
    </row>
    <row r="814" spans="1:51" ht="24.75" hidden="1" customHeight="1" x14ac:dyDescent="0.15">
      <c r="A814" s="629"/>
      <c r="B814" s="630"/>
      <c r="C814" s="630"/>
      <c r="D814" s="630"/>
      <c r="E814" s="630"/>
      <c r="F814" s="631"/>
      <c r="G814" s="808"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4"/>
      <c r="AC814" s="808"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798"/>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19" t="s">
        <v>20</v>
      </c>
      <c r="H825" s="820"/>
      <c r="I825" s="820"/>
      <c r="J825" s="820"/>
      <c r="K825" s="820"/>
      <c r="L825" s="821"/>
      <c r="M825" s="822"/>
      <c r="N825" s="822"/>
      <c r="O825" s="822"/>
      <c r="P825" s="822"/>
      <c r="Q825" s="822"/>
      <c r="R825" s="822"/>
      <c r="S825" s="822"/>
      <c r="T825" s="822"/>
      <c r="U825" s="822"/>
      <c r="V825" s="822"/>
      <c r="W825" s="822"/>
      <c r="X825" s="823"/>
      <c r="Y825" s="824">
        <f>SUM(Y815:AB824)</f>
        <v>0</v>
      </c>
      <c r="Z825" s="825"/>
      <c r="AA825" s="825"/>
      <c r="AB825" s="826"/>
      <c r="AC825" s="819" t="s">
        <v>20</v>
      </c>
      <c r="AD825" s="820"/>
      <c r="AE825" s="820"/>
      <c r="AF825" s="820"/>
      <c r="AG825" s="820"/>
      <c r="AH825" s="821"/>
      <c r="AI825" s="822"/>
      <c r="AJ825" s="822"/>
      <c r="AK825" s="822"/>
      <c r="AL825" s="822"/>
      <c r="AM825" s="822"/>
      <c r="AN825" s="822"/>
      <c r="AO825" s="822"/>
      <c r="AP825" s="822"/>
      <c r="AQ825" s="822"/>
      <c r="AR825" s="822"/>
      <c r="AS825" s="822"/>
      <c r="AT825" s="823"/>
      <c r="AU825" s="824">
        <f>SUM(AU815:AX824)</f>
        <v>0</v>
      </c>
      <c r="AV825" s="825"/>
      <c r="AW825" s="825"/>
      <c r="AX825" s="827"/>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89"/>
      <c r="AY826">
        <f>COUNTA($G$828,$AC$828)</f>
        <v>0</v>
      </c>
    </row>
    <row r="827" spans="1:51" ht="24.75" hidden="1" customHeight="1" x14ac:dyDescent="0.15">
      <c r="A827" s="629"/>
      <c r="B827" s="630"/>
      <c r="C827" s="630"/>
      <c r="D827" s="630"/>
      <c r="E827" s="630"/>
      <c r="F827" s="631"/>
      <c r="G827" s="808"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4"/>
      <c r="AC827" s="808"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798"/>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19" t="s">
        <v>20</v>
      </c>
      <c r="H838" s="820"/>
      <c r="I838" s="820"/>
      <c r="J838" s="820"/>
      <c r="K838" s="820"/>
      <c r="L838" s="821"/>
      <c r="M838" s="822"/>
      <c r="N838" s="822"/>
      <c r="O838" s="822"/>
      <c r="P838" s="822"/>
      <c r="Q838" s="822"/>
      <c r="R838" s="822"/>
      <c r="S838" s="822"/>
      <c r="T838" s="822"/>
      <c r="U838" s="822"/>
      <c r="V838" s="822"/>
      <c r="W838" s="822"/>
      <c r="X838" s="823"/>
      <c r="Y838" s="824">
        <f>SUM(Y828:AB837)</f>
        <v>0</v>
      </c>
      <c r="Z838" s="825"/>
      <c r="AA838" s="825"/>
      <c r="AB838" s="826"/>
      <c r="AC838" s="819" t="s">
        <v>20</v>
      </c>
      <c r="AD838" s="820"/>
      <c r="AE838" s="820"/>
      <c r="AF838" s="820"/>
      <c r="AG838" s="820"/>
      <c r="AH838" s="821"/>
      <c r="AI838" s="822"/>
      <c r="AJ838" s="822"/>
      <c r="AK838" s="822"/>
      <c r="AL838" s="822"/>
      <c r="AM838" s="822"/>
      <c r="AN838" s="822"/>
      <c r="AO838" s="822"/>
      <c r="AP838" s="822"/>
      <c r="AQ838" s="822"/>
      <c r="AR838" s="822"/>
      <c r="AS838" s="822"/>
      <c r="AT838" s="823"/>
      <c r="AU838" s="824">
        <f>SUM(AU828:AX837)</f>
        <v>0</v>
      </c>
      <c r="AV838" s="825"/>
      <c r="AW838" s="825"/>
      <c r="AX838" s="827"/>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48" customHeight="1" x14ac:dyDescent="0.15">
      <c r="A845" s="370">
        <v>1</v>
      </c>
      <c r="B845" s="370">
        <v>1</v>
      </c>
      <c r="C845" s="343" t="s">
        <v>768</v>
      </c>
      <c r="D845" s="343" t="s">
        <v>768</v>
      </c>
      <c r="E845" s="343" t="s">
        <v>768</v>
      </c>
      <c r="F845" s="343" t="s">
        <v>768</v>
      </c>
      <c r="G845" s="343" t="s">
        <v>768</v>
      </c>
      <c r="H845" s="343" t="s">
        <v>768</v>
      </c>
      <c r="I845" s="343" t="s">
        <v>768</v>
      </c>
      <c r="J845" s="344">
        <v>1180005002122</v>
      </c>
      <c r="K845" s="345"/>
      <c r="L845" s="345"/>
      <c r="M845" s="345"/>
      <c r="N845" s="345"/>
      <c r="O845" s="345"/>
      <c r="P845" s="359" t="s">
        <v>773</v>
      </c>
      <c r="Q845" s="346"/>
      <c r="R845" s="346"/>
      <c r="S845" s="346"/>
      <c r="T845" s="346"/>
      <c r="U845" s="346"/>
      <c r="V845" s="346"/>
      <c r="W845" s="346"/>
      <c r="X845" s="346"/>
      <c r="Y845" s="347">
        <v>50</v>
      </c>
      <c r="Z845" s="348"/>
      <c r="AA845" s="348"/>
      <c r="AB845" s="349"/>
      <c r="AC845" s="350" t="s">
        <v>774</v>
      </c>
      <c r="AD845" s="351"/>
      <c r="AE845" s="351"/>
      <c r="AF845" s="351"/>
      <c r="AG845" s="351"/>
      <c r="AH845" s="366" t="s">
        <v>775</v>
      </c>
      <c r="AI845" s="367"/>
      <c r="AJ845" s="367"/>
      <c r="AK845" s="367"/>
      <c r="AL845" s="354" t="s">
        <v>775</v>
      </c>
      <c r="AM845" s="355"/>
      <c r="AN845" s="355"/>
      <c r="AO845" s="356"/>
      <c r="AP845" s="357" t="s">
        <v>776</v>
      </c>
      <c r="AQ845" s="357"/>
      <c r="AR845" s="357"/>
      <c r="AS845" s="357"/>
      <c r="AT845" s="357"/>
      <c r="AU845" s="357"/>
      <c r="AV845" s="357"/>
      <c r="AW845" s="357"/>
      <c r="AX845" s="357"/>
    </row>
    <row r="846" spans="1:51" ht="48" customHeight="1" x14ac:dyDescent="0.15">
      <c r="A846" s="370">
        <v>2</v>
      </c>
      <c r="B846" s="370">
        <v>1</v>
      </c>
      <c r="C846" s="358" t="s">
        <v>769</v>
      </c>
      <c r="D846" s="343" t="s">
        <v>769</v>
      </c>
      <c r="E846" s="343" t="s">
        <v>769</v>
      </c>
      <c r="F846" s="343" t="s">
        <v>769</v>
      </c>
      <c r="G846" s="343" t="s">
        <v>769</v>
      </c>
      <c r="H846" s="343" t="s">
        <v>769</v>
      </c>
      <c r="I846" s="343" t="s">
        <v>769</v>
      </c>
      <c r="J846" s="344">
        <v>1240005004054</v>
      </c>
      <c r="K846" s="345"/>
      <c r="L846" s="345"/>
      <c r="M846" s="345"/>
      <c r="N846" s="345"/>
      <c r="O846" s="345"/>
      <c r="P846" s="359" t="s">
        <v>773</v>
      </c>
      <c r="Q846" s="346"/>
      <c r="R846" s="346"/>
      <c r="S846" s="346"/>
      <c r="T846" s="346"/>
      <c r="U846" s="346"/>
      <c r="V846" s="346"/>
      <c r="W846" s="346"/>
      <c r="X846" s="346"/>
      <c r="Y846" s="347">
        <v>10</v>
      </c>
      <c r="Z846" s="348"/>
      <c r="AA846" s="348"/>
      <c r="AB846" s="349"/>
      <c r="AC846" s="350" t="s">
        <v>774</v>
      </c>
      <c r="AD846" s="351"/>
      <c r="AE846" s="351"/>
      <c r="AF846" s="351"/>
      <c r="AG846" s="351"/>
      <c r="AH846" s="366" t="s">
        <v>775</v>
      </c>
      <c r="AI846" s="367"/>
      <c r="AJ846" s="367"/>
      <c r="AK846" s="367"/>
      <c r="AL846" s="354" t="s">
        <v>775</v>
      </c>
      <c r="AM846" s="355"/>
      <c r="AN846" s="355"/>
      <c r="AO846" s="356"/>
      <c r="AP846" s="357" t="s">
        <v>776</v>
      </c>
      <c r="AQ846" s="357"/>
      <c r="AR846" s="357"/>
      <c r="AS846" s="357"/>
      <c r="AT846" s="357"/>
      <c r="AU846" s="357"/>
      <c r="AV846" s="357"/>
      <c r="AW846" s="357"/>
      <c r="AX846" s="357"/>
      <c r="AY846">
        <f>COUNTA($C$846)</f>
        <v>1</v>
      </c>
    </row>
    <row r="847" spans="1:51" ht="48" customHeight="1" x14ac:dyDescent="0.15">
      <c r="A847" s="370">
        <v>3</v>
      </c>
      <c r="B847" s="370">
        <v>1</v>
      </c>
      <c r="C847" s="358" t="s">
        <v>770</v>
      </c>
      <c r="D847" s="343" t="s">
        <v>770</v>
      </c>
      <c r="E847" s="343" t="s">
        <v>770</v>
      </c>
      <c r="F847" s="343" t="s">
        <v>770</v>
      </c>
      <c r="G847" s="343" t="s">
        <v>770</v>
      </c>
      <c r="H847" s="343" t="s">
        <v>770</v>
      </c>
      <c r="I847" s="343" t="s">
        <v>770</v>
      </c>
      <c r="J847" s="344">
        <v>6010005007397</v>
      </c>
      <c r="K847" s="345"/>
      <c r="L847" s="345"/>
      <c r="M847" s="345"/>
      <c r="N847" s="345"/>
      <c r="O847" s="345"/>
      <c r="P847" s="359" t="s">
        <v>773</v>
      </c>
      <c r="Q847" s="346"/>
      <c r="R847" s="346"/>
      <c r="S847" s="346"/>
      <c r="T847" s="346"/>
      <c r="U847" s="346"/>
      <c r="V847" s="346"/>
      <c r="W847" s="346"/>
      <c r="X847" s="346"/>
      <c r="Y847" s="347">
        <v>10</v>
      </c>
      <c r="Z847" s="348"/>
      <c r="AA847" s="348"/>
      <c r="AB847" s="349"/>
      <c r="AC847" s="350" t="s">
        <v>774</v>
      </c>
      <c r="AD847" s="351"/>
      <c r="AE847" s="351"/>
      <c r="AF847" s="351"/>
      <c r="AG847" s="351"/>
      <c r="AH847" s="366" t="s">
        <v>775</v>
      </c>
      <c r="AI847" s="367"/>
      <c r="AJ847" s="367"/>
      <c r="AK847" s="367"/>
      <c r="AL847" s="354" t="s">
        <v>775</v>
      </c>
      <c r="AM847" s="355"/>
      <c r="AN847" s="355"/>
      <c r="AO847" s="356"/>
      <c r="AP847" s="357" t="s">
        <v>776</v>
      </c>
      <c r="AQ847" s="357"/>
      <c r="AR847" s="357"/>
      <c r="AS847" s="357"/>
      <c r="AT847" s="357"/>
      <c r="AU847" s="357"/>
      <c r="AV847" s="357"/>
      <c r="AW847" s="357"/>
      <c r="AX847" s="357"/>
      <c r="AY847">
        <f>COUNTA($C$847)</f>
        <v>1</v>
      </c>
    </row>
    <row r="848" spans="1:51" ht="48" customHeight="1" x14ac:dyDescent="0.15">
      <c r="A848" s="370">
        <v>4</v>
      </c>
      <c r="B848" s="370">
        <v>1</v>
      </c>
      <c r="C848" s="358" t="s">
        <v>771</v>
      </c>
      <c r="D848" s="343" t="s">
        <v>771</v>
      </c>
      <c r="E848" s="343" t="s">
        <v>771</v>
      </c>
      <c r="F848" s="343" t="s">
        <v>771</v>
      </c>
      <c r="G848" s="343" t="s">
        <v>771</v>
      </c>
      <c r="H848" s="343" t="s">
        <v>771</v>
      </c>
      <c r="I848" s="343" t="s">
        <v>771</v>
      </c>
      <c r="J848" s="344">
        <v>3120005004782</v>
      </c>
      <c r="K848" s="345"/>
      <c r="L848" s="345"/>
      <c r="M848" s="345"/>
      <c r="N848" s="345"/>
      <c r="O848" s="345"/>
      <c r="P848" s="359" t="s">
        <v>773</v>
      </c>
      <c r="Q848" s="346"/>
      <c r="R848" s="346"/>
      <c r="S848" s="346"/>
      <c r="T848" s="346"/>
      <c r="U848" s="346"/>
      <c r="V848" s="346"/>
      <c r="W848" s="346"/>
      <c r="X848" s="346"/>
      <c r="Y848" s="347">
        <v>10</v>
      </c>
      <c r="Z848" s="348"/>
      <c r="AA848" s="348"/>
      <c r="AB848" s="349"/>
      <c r="AC848" s="350" t="s">
        <v>774</v>
      </c>
      <c r="AD848" s="351"/>
      <c r="AE848" s="351"/>
      <c r="AF848" s="351"/>
      <c r="AG848" s="351"/>
      <c r="AH848" s="366" t="s">
        <v>775</v>
      </c>
      <c r="AI848" s="367"/>
      <c r="AJ848" s="367"/>
      <c r="AK848" s="367"/>
      <c r="AL848" s="354" t="s">
        <v>775</v>
      </c>
      <c r="AM848" s="355"/>
      <c r="AN848" s="355"/>
      <c r="AO848" s="356"/>
      <c r="AP848" s="357" t="s">
        <v>776</v>
      </c>
      <c r="AQ848" s="357"/>
      <c r="AR848" s="357"/>
      <c r="AS848" s="357"/>
      <c r="AT848" s="357"/>
      <c r="AU848" s="357"/>
      <c r="AV848" s="357"/>
      <c r="AW848" s="357"/>
      <c r="AX848" s="357"/>
      <c r="AY848">
        <f>COUNTA($C$848)</f>
        <v>1</v>
      </c>
    </row>
    <row r="849" spans="1:51" ht="48" customHeight="1" x14ac:dyDescent="0.15">
      <c r="A849" s="370">
        <v>5</v>
      </c>
      <c r="B849" s="370">
        <v>1</v>
      </c>
      <c r="C849" s="358" t="s">
        <v>772</v>
      </c>
      <c r="D849" s="343" t="s">
        <v>772</v>
      </c>
      <c r="E849" s="343" t="s">
        <v>772</v>
      </c>
      <c r="F849" s="343" t="s">
        <v>772</v>
      </c>
      <c r="G849" s="343" t="s">
        <v>772</v>
      </c>
      <c r="H849" s="343" t="s">
        <v>772</v>
      </c>
      <c r="I849" s="343" t="s">
        <v>772</v>
      </c>
      <c r="J849" s="344">
        <v>8011105005339</v>
      </c>
      <c r="K849" s="345"/>
      <c r="L849" s="345"/>
      <c r="M849" s="345"/>
      <c r="N849" s="345"/>
      <c r="O849" s="345"/>
      <c r="P849" s="359" t="s">
        <v>773</v>
      </c>
      <c r="Q849" s="346"/>
      <c r="R849" s="346"/>
      <c r="S849" s="346"/>
      <c r="T849" s="346"/>
      <c r="U849" s="346"/>
      <c r="V849" s="346"/>
      <c r="W849" s="346"/>
      <c r="X849" s="346"/>
      <c r="Y849" s="347">
        <v>3</v>
      </c>
      <c r="Z849" s="348"/>
      <c r="AA849" s="348"/>
      <c r="AB849" s="349"/>
      <c r="AC849" s="350" t="s">
        <v>774</v>
      </c>
      <c r="AD849" s="351"/>
      <c r="AE849" s="351"/>
      <c r="AF849" s="351"/>
      <c r="AG849" s="351"/>
      <c r="AH849" s="366" t="s">
        <v>775</v>
      </c>
      <c r="AI849" s="367"/>
      <c r="AJ849" s="367"/>
      <c r="AK849" s="367"/>
      <c r="AL849" s="354" t="s">
        <v>775</v>
      </c>
      <c r="AM849" s="355"/>
      <c r="AN849" s="355"/>
      <c r="AO849" s="356"/>
      <c r="AP849" s="357" t="s">
        <v>776</v>
      </c>
      <c r="AQ849" s="357"/>
      <c r="AR849" s="357"/>
      <c r="AS849" s="357"/>
      <c r="AT849" s="357"/>
      <c r="AU849" s="357"/>
      <c r="AV849" s="357"/>
      <c r="AW849" s="357"/>
      <c r="AX849" s="357"/>
      <c r="AY849">
        <f>COUNTA($C$849)</f>
        <v>1</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777</v>
      </c>
      <c r="F1110" s="369"/>
      <c r="G1110" s="369"/>
      <c r="H1110" s="369"/>
      <c r="I1110" s="369"/>
      <c r="J1110" s="344" t="s">
        <v>777</v>
      </c>
      <c r="K1110" s="345"/>
      <c r="L1110" s="345"/>
      <c r="M1110" s="345"/>
      <c r="N1110" s="345"/>
      <c r="O1110" s="345"/>
      <c r="P1110" s="359" t="s">
        <v>777</v>
      </c>
      <c r="Q1110" s="346"/>
      <c r="R1110" s="346"/>
      <c r="S1110" s="346"/>
      <c r="T1110" s="346"/>
      <c r="U1110" s="346"/>
      <c r="V1110" s="346"/>
      <c r="W1110" s="346"/>
      <c r="X1110" s="346"/>
      <c r="Y1110" s="347" t="s">
        <v>777</v>
      </c>
      <c r="Z1110" s="348"/>
      <c r="AA1110" s="348"/>
      <c r="AB1110" s="349"/>
      <c r="AC1110" s="350"/>
      <c r="AD1110" s="351"/>
      <c r="AE1110" s="351"/>
      <c r="AF1110" s="351"/>
      <c r="AG1110" s="351"/>
      <c r="AH1110" s="352" t="s">
        <v>777</v>
      </c>
      <c r="AI1110" s="353"/>
      <c r="AJ1110" s="353"/>
      <c r="AK1110" s="353"/>
      <c r="AL1110" s="354" t="s">
        <v>777</v>
      </c>
      <c r="AM1110" s="355"/>
      <c r="AN1110" s="355"/>
      <c r="AO1110" s="356"/>
      <c r="AP1110" s="357" t="s">
        <v>777</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50:AO874">
    <cfRule type="expression" dxfId="2497" priority="6625">
      <formula>IF(AND(AL850&gt;=0, RIGHT(TEXT(AL850,"0.#"),1)&lt;&gt;"."),TRUE,FALSE)</formula>
    </cfRule>
    <cfRule type="expression" dxfId="2496" priority="6626">
      <formula>IF(AND(AL850&gt;=0, RIGHT(TEXT(AL850,"0.#"),1)="."),TRUE,FALSE)</formula>
    </cfRule>
    <cfRule type="expression" dxfId="2495" priority="6627">
      <formula>IF(AND(AL850&lt;0, RIGHT(TEXT(AL850,"0.#"),1)&lt;&gt;"."),TRUE,FALSE)</formula>
    </cfRule>
    <cfRule type="expression" dxfId="2494" priority="6628">
      <formula>IF(AND(AL850&lt;0, RIGHT(TEXT(AL850,"0.#"),1)="."),TRUE,FALSE)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9">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699"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t="s">
        <v>741</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741</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2"/>
      <c r="AA2" s="823"/>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2"/>
      <c r="AA9" s="823"/>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2"/>
      <c r="AA16" s="823"/>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2"/>
      <c r="AA23" s="823"/>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2"/>
      <c r="AA30" s="823"/>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2"/>
      <c r="AA37" s="823"/>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2"/>
      <c r="AA44" s="823"/>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2"/>
      <c r="AA51" s="823"/>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2"/>
      <c r="AA58" s="823"/>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2"/>
      <c r="AA65" s="823"/>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08" t="s">
        <v>17</v>
      </c>
      <c r="H3" s="666"/>
      <c r="I3" s="666"/>
      <c r="J3" s="666"/>
      <c r="K3" s="666"/>
      <c r="L3" s="665" t="s">
        <v>18</v>
      </c>
      <c r="M3" s="666"/>
      <c r="N3" s="666"/>
      <c r="O3" s="666"/>
      <c r="P3" s="666"/>
      <c r="Q3" s="666"/>
      <c r="R3" s="666"/>
      <c r="S3" s="666"/>
      <c r="T3" s="666"/>
      <c r="U3" s="666"/>
      <c r="V3" s="666"/>
      <c r="W3" s="666"/>
      <c r="X3" s="667"/>
      <c r="Y3" s="651" t="s">
        <v>19</v>
      </c>
      <c r="Z3" s="652"/>
      <c r="AA3" s="652"/>
      <c r="AB3" s="794"/>
      <c r="AC3" s="808"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798"/>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19" t="s">
        <v>20</v>
      </c>
      <c r="H14" s="820"/>
      <c r="I14" s="820"/>
      <c r="J14" s="820"/>
      <c r="K14" s="820"/>
      <c r="L14" s="821"/>
      <c r="M14" s="822"/>
      <c r="N14" s="822"/>
      <c r="O14" s="822"/>
      <c r="P14" s="822"/>
      <c r="Q14" s="822"/>
      <c r="R14" s="822"/>
      <c r="S14" s="822"/>
      <c r="T14" s="822"/>
      <c r="U14" s="822"/>
      <c r="V14" s="822"/>
      <c r="W14" s="822"/>
      <c r="X14" s="823"/>
      <c r="Y14" s="824">
        <f>SUM(Y4:AB13)</f>
        <v>0</v>
      </c>
      <c r="Z14" s="825"/>
      <c r="AA14" s="825"/>
      <c r="AB14" s="826"/>
      <c r="AC14" s="819" t="s">
        <v>20</v>
      </c>
      <c r="AD14" s="820"/>
      <c r="AE14" s="820"/>
      <c r="AF14" s="820"/>
      <c r="AG14" s="820"/>
      <c r="AH14" s="821"/>
      <c r="AI14" s="822"/>
      <c r="AJ14" s="822"/>
      <c r="AK14" s="822"/>
      <c r="AL14" s="822"/>
      <c r="AM14" s="822"/>
      <c r="AN14" s="822"/>
      <c r="AO14" s="822"/>
      <c r="AP14" s="822"/>
      <c r="AQ14" s="822"/>
      <c r="AR14" s="822"/>
      <c r="AS14" s="822"/>
      <c r="AT14" s="823"/>
      <c r="AU14" s="824">
        <f>SUM(AU4:AX13)</f>
        <v>0</v>
      </c>
      <c r="AV14" s="825"/>
      <c r="AW14" s="825"/>
      <c r="AX14" s="827"/>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89"/>
      <c r="AY15">
        <f>COUNTA($G$17,$AC$17)</f>
        <v>0</v>
      </c>
    </row>
    <row r="16" spans="1:51" ht="25.5" customHeight="1" x14ac:dyDescent="0.15">
      <c r="A16" s="1039"/>
      <c r="B16" s="1040"/>
      <c r="C16" s="1040"/>
      <c r="D16" s="1040"/>
      <c r="E16" s="1040"/>
      <c r="F16" s="1041"/>
      <c r="G16" s="808"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4"/>
      <c r="AC16" s="808"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798"/>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19" t="s">
        <v>20</v>
      </c>
      <c r="H27" s="820"/>
      <c r="I27" s="820"/>
      <c r="J27" s="820"/>
      <c r="K27" s="820"/>
      <c r="L27" s="821"/>
      <c r="M27" s="822"/>
      <c r="N27" s="822"/>
      <c r="O27" s="822"/>
      <c r="P27" s="822"/>
      <c r="Q27" s="822"/>
      <c r="R27" s="822"/>
      <c r="S27" s="822"/>
      <c r="T27" s="822"/>
      <c r="U27" s="822"/>
      <c r="V27" s="822"/>
      <c r="W27" s="822"/>
      <c r="X27" s="823"/>
      <c r="Y27" s="824">
        <f>SUM(Y17:AB26)</f>
        <v>0</v>
      </c>
      <c r="Z27" s="825"/>
      <c r="AA27" s="825"/>
      <c r="AB27" s="826"/>
      <c r="AC27" s="819" t="s">
        <v>20</v>
      </c>
      <c r="AD27" s="820"/>
      <c r="AE27" s="820"/>
      <c r="AF27" s="820"/>
      <c r="AG27" s="820"/>
      <c r="AH27" s="821"/>
      <c r="AI27" s="822"/>
      <c r="AJ27" s="822"/>
      <c r="AK27" s="822"/>
      <c r="AL27" s="822"/>
      <c r="AM27" s="822"/>
      <c r="AN27" s="822"/>
      <c r="AO27" s="822"/>
      <c r="AP27" s="822"/>
      <c r="AQ27" s="822"/>
      <c r="AR27" s="822"/>
      <c r="AS27" s="822"/>
      <c r="AT27" s="823"/>
      <c r="AU27" s="824">
        <f>SUM(AU17:AX26)</f>
        <v>0</v>
      </c>
      <c r="AV27" s="825"/>
      <c r="AW27" s="825"/>
      <c r="AX27" s="827"/>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89"/>
      <c r="AY28">
        <f>COUNTA($G$30,$AC$30)</f>
        <v>0</v>
      </c>
    </row>
    <row r="29" spans="1:51" ht="24.75" customHeight="1" x14ac:dyDescent="0.15">
      <c r="A29" s="1039"/>
      <c r="B29" s="1040"/>
      <c r="C29" s="1040"/>
      <c r="D29" s="1040"/>
      <c r="E29" s="1040"/>
      <c r="F29" s="1041"/>
      <c r="G29" s="808"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4"/>
      <c r="AC29" s="808"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798"/>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19" t="s">
        <v>20</v>
      </c>
      <c r="H40" s="820"/>
      <c r="I40" s="820"/>
      <c r="J40" s="820"/>
      <c r="K40" s="820"/>
      <c r="L40" s="821"/>
      <c r="M40" s="822"/>
      <c r="N40" s="822"/>
      <c r="O40" s="822"/>
      <c r="P40" s="822"/>
      <c r="Q40" s="822"/>
      <c r="R40" s="822"/>
      <c r="S40" s="822"/>
      <c r="T40" s="822"/>
      <c r="U40" s="822"/>
      <c r="V40" s="822"/>
      <c r="W40" s="822"/>
      <c r="X40" s="823"/>
      <c r="Y40" s="824">
        <f>SUM(Y30:AB39)</f>
        <v>0</v>
      </c>
      <c r="Z40" s="825"/>
      <c r="AA40" s="825"/>
      <c r="AB40" s="826"/>
      <c r="AC40" s="819" t="s">
        <v>20</v>
      </c>
      <c r="AD40" s="820"/>
      <c r="AE40" s="820"/>
      <c r="AF40" s="820"/>
      <c r="AG40" s="820"/>
      <c r="AH40" s="821"/>
      <c r="AI40" s="822"/>
      <c r="AJ40" s="822"/>
      <c r="AK40" s="822"/>
      <c r="AL40" s="822"/>
      <c r="AM40" s="822"/>
      <c r="AN40" s="822"/>
      <c r="AO40" s="822"/>
      <c r="AP40" s="822"/>
      <c r="AQ40" s="822"/>
      <c r="AR40" s="822"/>
      <c r="AS40" s="822"/>
      <c r="AT40" s="823"/>
      <c r="AU40" s="824">
        <f>SUM(AU30:AX39)</f>
        <v>0</v>
      </c>
      <c r="AV40" s="825"/>
      <c r="AW40" s="825"/>
      <c r="AX40" s="827"/>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89"/>
      <c r="AY41">
        <f>COUNTA($G$43,$AC$43)</f>
        <v>0</v>
      </c>
    </row>
    <row r="42" spans="1:51" ht="24.75" customHeight="1" x14ac:dyDescent="0.15">
      <c r="A42" s="1039"/>
      <c r="B42" s="1040"/>
      <c r="C42" s="1040"/>
      <c r="D42" s="1040"/>
      <c r="E42" s="1040"/>
      <c r="F42" s="1041"/>
      <c r="G42" s="808"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4"/>
      <c r="AC42" s="808"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798"/>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89"/>
      <c r="AY55">
        <f>COUNTA($G$57,$AC$57)</f>
        <v>0</v>
      </c>
    </row>
    <row r="56" spans="1:51" ht="24.75" customHeight="1" x14ac:dyDescent="0.15">
      <c r="A56" s="1039"/>
      <c r="B56" s="1040"/>
      <c r="C56" s="1040"/>
      <c r="D56" s="1040"/>
      <c r="E56" s="1040"/>
      <c r="F56" s="1041"/>
      <c r="G56" s="808"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4"/>
      <c r="AC56" s="808"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798"/>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19" t="s">
        <v>20</v>
      </c>
      <c r="H67" s="820"/>
      <c r="I67" s="820"/>
      <c r="J67" s="820"/>
      <c r="K67" s="820"/>
      <c r="L67" s="821"/>
      <c r="M67" s="822"/>
      <c r="N67" s="822"/>
      <c r="O67" s="822"/>
      <c r="P67" s="822"/>
      <c r="Q67" s="822"/>
      <c r="R67" s="822"/>
      <c r="S67" s="822"/>
      <c r="T67" s="822"/>
      <c r="U67" s="822"/>
      <c r="V67" s="822"/>
      <c r="W67" s="822"/>
      <c r="X67" s="823"/>
      <c r="Y67" s="824">
        <f>SUM(Y57:AB66)</f>
        <v>0</v>
      </c>
      <c r="Z67" s="825"/>
      <c r="AA67" s="825"/>
      <c r="AB67" s="826"/>
      <c r="AC67" s="819" t="s">
        <v>20</v>
      </c>
      <c r="AD67" s="820"/>
      <c r="AE67" s="820"/>
      <c r="AF67" s="820"/>
      <c r="AG67" s="820"/>
      <c r="AH67" s="821"/>
      <c r="AI67" s="822"/>
      <c r="AJ67" s="822"/>
      <c r="AK67" s="822"/>
      <c r="AL67" s="822"/>
      <c r="AM67" s="822"/>
      <c r="AN67" s="822"/>
      <c r="AO67" s="822"/>
      <c r="AP67" s="822"/>
      <c r="AQ67" s="822"/>
      <c r="AR67" s="822"/>
      <c r="AS67" s="822"/>
      <c r="AT67" s="823"/>
      <c r="AU67" s="824">
        <f>SUM(AU57:AX66)</f>
        <v>0</v>
      </c>
      <c r="AV67" s="825"/>
      <c r="AW67" s="825"/>
      <c r="AX67" s="827"/>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89"/>
      <c r="AY68">
        <f>COUNTA($G$70,$AC$70)</f>
        <v>0</v>
      </c>
    </row>
    <row r="69" spans="1:51" ht="25.5" customHeight="1" x14ac:dyDescent="0.15">
      <c r="A69" s="1039"/>
      <c r="B69" s="1040"/>
      <c r="C69" s="1040"/>
      <c r="D69" s="1040"/>
      <c r="E69" s="1040"/>
      <c r="F69" s="1041"/>
      <c r="G69" s="808"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4"/>
      <c r="AC69" s="808"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798"/>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19" t="s">
        <v>20</v>
      </c>
      <c r="H80" s="820"/>
      <c r="I80" s="820"/>
      <c r="J80" s="820"/>
      <c r="K80" s="820"/>
      <c r="L80" s="821"/>
      <c r="M80" s="822"/>
      <c r="N80" s="822"/>
      <c r="O80" s="822"/>
      <c r="P80" s="822"/>
      <c r="Q80" s="822"/>
      <c r="R80" s="822"/>
      <c r="S80" s="822"/>
      <c r="T80" s="822"/>
      <c r="U80" s="822"/>
      <c r="V80" s="822"/>
      <c r="W80" s="822"/>
      <c r="X80" s="823"/>
      <c r="Y80" s="824">
        <f>SUM(Y70:AB79)</f>
        <v>0</v>
      </c>
      <c r="Z80" s="825"/>
      <c r="AA80" s="825"/>
      <c r="AB80" s="826"/>
      <c r="AC80" s="819" t="s">
        <v>20</v>
      </c>
      <c r="AD80" s="820"/>
      <c r="AE80" s="820"/>
      <c r="AF80" s="820"/>
      <c r="AG80" s="820"/>
      <c r="AH80" s="821"/>
      <c r="AI80" s="822"/>
      <c r="AJ80" s="822"/>
      <c r="AK80" s="822"/>
      <c r="AL80" s="822"/>
      <c r="AM80" s="822"/>
      <c r="AN80" s="822"/>
      <c r="AO80" s="822"/>
      <c r="AP80" s="822"/>
      <c r="AQ80" s="822"/>
      <c r="AR80" s="822"/>
      <c r="AS80" s="822"/>
      <c r="AT80" s="823"/>
      <c r="AU80" s="824">
        <f>SUM(AU70:AX79)</f>
        <v>0</v>
      </c>
      <c r="AV80" s="825"/>
      <c r="AW80" s="825"/>
      <c r="AX80" s="827"/>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89"/>
      <c r="AY81">
        <f>COUNTA($G$83,$AC$83)</f>
        <v>0</v>
      </c>
    </row>
    <row r="82" spans="1:51" ht="24.75" customHeight="1" x14ac:dyDescent="0.15">
      <c r="A82" s="1039"/>
      <c r="B82" s="1040"/>
      <c r="C82" s="1040"/>
      <c r="D82" s="1040"/>
      <c r="E82" s="1040"/>
      <c r="F82" s="1041"/>
      <c r="G82" s="808"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4"/>
      <c r="AC82" s="808"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798"/>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19" t="s">
        <v>20</v>
      </c>
      <c r="H93" s="820"/>
      <c r="I93" s="820"/>
      <c r="J93" s="820"/>
      <c r="K93" s="820"/>
      <c r="L93" s="821"/>
      <c r="M93" s="822"/>
      <c r="N93" s="822"/>
      <c r="O93" s="822"/>
      <c r="P93" s="822"/>
      <c r="Q93" s="822"/>
      <c r="R93" s="822"/>
      <c r="S93" s="822"/>
      <c r="T93" s="822"/>
      <c r="U93" s="822"/>
      <c r="V93" s="822"/>
      <c r="W93" s="822"/>
      <c r="X93" s="823"/>
      <c r="Y93" s="824">
        <f>SUM(Y83:AB92)</f>
        <v>0</v>
      </c>
      <c r="Z93" s="825"/>
      <c r="AA93" s="825"/>
      <c r="AB93" s="826"/>
      <c r="AC93" s="819" t="s">
        <v>20</v>
      </c>
      <c r="AD93" s="820"/>
      <c r="AE93" s="820"/>
      <c r="AF93" s="820"/>
      <c r="AG93" s="820"/>
      <c r="AH93" s="821"/>
      <c r="AI93" s="822"/>
      <c r="AJ93" s="822"/>
      <c r="AK93" s="822"/>
      <c r="AL93" s="822"/>
      <c r="AM93" s="822"/>
      <c r="AN93" s="822"/>
      <c r="AO93" s="822"/>
      <c r="AP93" s="822"/>
      <c r="AQ93" s="822"/>
      <c r="AR93" s="822"/>
      <c r="AS93" s="822"/>
      <c r="AT93" s="823"/>
      <c r="AU93" s="824">
        <f>SUM(AU83:AX92)</f>
        <v>0</v>
      </c>
      <c r="AV93" s="825"/>
      <c r="AW93" s="825"/>
      <c r="AX93" s="827"/>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89"/>
      <c r="AY94">
        <f>COUNTA($G$96,$AC$96)</f>
        <v>0</v>
      </c>
    </row>
    <row r="95" spans="1:51" ht="24.75" customHeight="1" x14ac:dyDescent="0.15">
      <c r="A95" s="1039"/>
      <c r="B95" s="1040"/>
      <c r="C95" s="1040"/>
      <c r="D95" s="1040"/>
      <c r="E95" s="1040"/>
      <c r="F95" s="1041"/>
      <c r="G95" s="808"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4"/>
      <c r="AC95" s="808"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798"/>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89"/>
      <c r="AY108">
        <f>COUNTA($G$110,$AC$110)</f>
        <v>0</v>
      </c>
    </row>
    <row r="109" spans="1:51" ht="24.75" customHeight="1" x14ac:dyDescent="0.15">
      <c r="A109" s="1039"/>
      <c r="B109" s="1040"/>
      <c r="C109" s="1040"/>
      <c r="D109" s="1040"/>
      <c r="E109" s="1040"/>
      <c r="F109" s="1041"/>
      <c r="G109" s="808"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4"/>
      <c r="AC109" s="808"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798"/>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19" t="s">
        <v>20</v>
      </c>
      <c r="H120" s="820"/>
      <c r="I120" s="820"/>
      <c r="J120" s="820"/>
      <c r="K120" s="820"/>
      <c r="L120" s="821"/>
      <c r="M120" s="822"/>
      <c r="N120" s="822"/>
      <c r="O120" s="822"/>
      <c r="P120" s="822"/>
      <c r="Q120" s="822"/>
      <c r="R120" s="822"/>
      <c r="S120" s="822"/>
      <c r="T120" s="822"/>
      <c r="U120" s="822"/>
      <c r="V120" s="822"/>
      <c r="W120" s="822"/>
      <c r="X120" s="823"/>
      <c r="Y120" s="824">
        <f>SUM(Y110:AB119)</f>
        <v>0</v>
      </c>
      <c r="Z120" s="825"/>
      <c r="AA120" s="825"/>
      <c r="AB120" s="826"/>
      <c r="AC120" s="819" t="s">
        <v>20</v>
      </c>
      <c r="AD120" s="820"/>
      <c r="AE120" s="820"/>
      <c r="AF120" s="820"/>
      <c r="AG120" s="820"/>
      <c r="AH120" s="821"/>
      <c r="AI120" s="822"/>
      <c r="AJ120" s="822"/>
      <c r="AK120" s="822"/>
      <c r="AL120" s="822"/>
      <c r="AM120" s="822"/>
      <c r="AN120" s="822"/>
      <c r="AO120" s="822"/>
      <c r="AP120" s="822"/>
      <c r="AQ120" s="822"/>
      <c r="AR120" s="822"/>
      <c r="AS120" s="822"/>
      <c r="AT120" s="823"/>
      <c r="AU120" s="824">
        <f>SUM(AU110:AX119)</f>
        <v>0</v>
      </c>
      <c r="AV120" s="825"/>
      <c r="AW120" s="825"/>
      <c r="AX120" s="827"/>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89"/>
      <c r="AY121">
        <f>COUNTA($G$123,$AC$123)</f>
        <v>0</v>
      </c>
    </row>
    <row r="122" spans="1:51" ht="25.5" customHeight="1" x14ac:dyDescent="0.15">
      <c r="A122" s="1039"/>
      <c r="B122" s="1040"/>
      <c r="C122" s="1040"/>
      <c r="D122" s="1040"/>
      <c r="E122" s="1040"/>
      <c r="F122" s="1041"/>
      <c r="G122" s="808"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4"/>
      <c r="AC122" s="808"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798"/>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19" t="s">
        <v>20</v>
      </c>
      <c r="H133" s="820"/>
      <c r="I133" s="820"/>
      <c r="J133" s="820"/>
      <c r="K133" s="820"/>
      <c r="L133" s="821"/>
      <c r="M133" s="822"/>
      <c r="N133" s="822"/>
      <c r="O133" s="822"/>
      <c r="P133" s="822"/>
      <c r="Q133" s="822"/>
      <c r="R133" s="822"/>
      <c r="S133" s="822"/>
      <c r="T133" s="822"/>
      <c r="U133" s="822"/>
      <c r="V133" s="822"/>
      <c r="W133" s="822"/>
      <c r="X133" s="823"/>
      <c r="Y133" s="824">
        <f>SUM(Y123:AB132)</f>
        <v>0</v>
      </c>
      <c r="Z133" s="825"/>
      <c r="AA133" s="825"/>
      <c r="AB133" s="826"/>
      <c r="AC133" s="819" t="s">
        <v>20</v>
      </c>
      <c r="AD133" s="820"/>
      <c r="AE133" s="820"/>
      <c r="AF133" s="820"/>
      <c r="AG133" s="820"/>
      <c r="AH133" s="821"/>
      <c r="AI133" s="822"/>
      <c r="AJ133" s="822"/>
      <c r="AK133" s="822"/>
      <c r="AL133" s="822"/>
      <c r="AM133" s="822"/>
      <c r="AN133" s="822"/>
      <c r="AO133" s="822"/>
      <c r="AP133" s="822"/>
      <c r="AQ133" s="822"/>
      <c r="AR133" s="822"/>
      <c r="AS133" s="822"/>
      <c r="AT133" s="823"/>
      <c r="AU133" s="824">
        <f>SUM(AU123:AX132)</f>
        <v>0</v>
      </c>
      <c r="AV133" s="825"/>
      <c r="AW133" s="825"/>
      <c r="AX133" s="827"/>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89"/>
      <c r="AY134">
        <f>COUNTA($G$136,$AC$136)</f>
        <v>0</v>
      </c>
    </row>
    <row r="135" spans="1:51" ht="24.75" customHeight="1" x14ac:dyDescent="0.15">
      <c r="A135" s="1039"/>
      <c r="B135" s="1040"/>
      <c r="C135" s="1040"/>
      <c r="D135" s="1040"/>
      <c r="E135" s="1040"/>
      <c r="F135" s="1041"/>
      <c r="G135" s="808"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4"/>
      <c r="AC135" s="808"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798"/>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19" t="s">
        <v>20</v>
      </c>
      <c r="H146" s="820"/>
      <c r="I146" s="820"/>
      <c r="J146" s="820"/>
      <c r="K146" s="820"/>
      <c r="L146" s="821"/>
      <c r="M146" s="822"/>
      <c r="N146" s="822"/>
      <c r="O146" s="822"/>
      <c r="P146" s="822"/>
      <c r="Q146" s="822"/>
      <c r="R146" s="822"/>
      <c r="S146" s="822"/>
      <c r="T146" s="822"/>
      <c r="U146" s="822"/>
      <c r="V146" s="822"/>
      <c r="W146" s="822"/>
      <c r="X146" s="823"/>
      <c r="Y146" s="824">
        <f>SUM(Y136:AB145)</f>
        <v>0</v>
      </c>
      <c r="Z146" s="825"/>
      <c r="AA146" s="825"/>
      <c r="AB146" s="826"/>
      <c r="AC146" s="819" t="s">
        <v>20</v>
      </c>
      <c r="AD146" s="820"/>
      <c r="AE146" s="820"/>
      <c r="AF146" s="820"/>
      <c r="AG146" s="820"/>
      <c r="AH146" s="821"/>
      <c r="AI146" s="822"/>
      <c r="AJ146" s="822"/>
      <c r="AK146" s="822"/>
      <c r="AL146" s="822"/>
      <c r="AM146" s="822"/>
      <c r="AN146" s="822"/>
      <c r="AO146" s="822"/>
      <c r="AP146" s="822"/>
      <c r="AQ146" s="822"/>
      <c r="AR146" s="822"/>
      <c r="AS146" s="822"/>
      <c r="AT146" s="823"/>
      <c r="AU146" s="824">
        <f>SUM(AU136:AX145)</f>
        <v>0</v>
      </c>
      <c r="AV146" s="825"/>
      <c r="AW146" s="825"/>
      <c r="AX146" s="827"/>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89"/>
      <c r="AY147">
        <f>COUNTA($G$149,$AC$149)</f>
        <v>0</v>
      </c>
    </row>
    <row r="148" spans="1:51" ht="24.75" customHeight="1" x14ac:dyDescent="0.15">
      <c r="A148" s="1039"/>
      <c r="B148" s="1040"/>
      <c r="C148" s="1040"/>
      <c r="D148" s="1040"/>
      <c r="E148" s="1040"/>
      <c r="F148" s="1041"/>
      <c r="G148" s="808"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4"/>
      <c r="AC148" s="808"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798"/>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89"/>
      <c r="AY161">
        <f>COUNTA($G$163,$AC$163)</f>
        <v>0</v>
      </c>
    </row>
    <row r="162" spans="1:51" ht="24.75" customHeight="1" x14ac:dyDescent="0.15">
      <c r="A162" s="1039"/>
      <c r="B162" s="1040"/>
      <c r="C162" s="1040"/>
      <c r="D162" s="1040"/>
      <c r="E162" s="1040"/>
      <c r="F162" s="1041"/>
      <c r="G162" s="808"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4"/>
      <c r="AC162" s="808"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798"/>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19" t="s">
        <v>20</v>
      </c>
      <c r="H173" s="820"/>
      <c r="I173" s="820"/>
      <c r="J173" s="820"/>
      <c r="K173" s="820"/>
      <c r="L173" s="821"/>
      <c r="M173" s="822"/>
      <c r="N173" s="822"/>
      <c r="O173" s="822"/>
      <c r="P173" s="822"/>
      <c r="Q173" s="822"/>
      <c r="R173" s="822"/>
      <c r="S173" s="822"/>
      <c r="T173" s="822"/>
      <c r="U173" s="822"/>
      <c r="V173" s="822"/>
      <c r="W173" s="822"/>
      <c r="X173" s="823"/>
      <c r="Y173" s="824">
        <f>SUM(Y163:AB172)</f>
        <v>0</v>
      </c>
      <c r="Z173" s="825"/>
      <c r="AA173" s="825"/>
      <c r="AB173" s="826"/>
      <c r="AC173" s="819" t="s">
        <v>20</v>
      </c>
      <c r="AD173" s="820"/>
      <c r="AE173" s="820"/>
      <c r="AF173" s="820"/>
      <c r="AG173" s="820"/>
      <c r="AH173" s="821"/>
      <c r="AI173" s="822"/>
      <c r="AJ173" s="822"/>
      <c r="AK173" s="822"/>
      <c r="AL173" s="822"/>
      <c r="AM173" s="822"/>
      <c r="AN173" s="822"/>
      <c r="AO173" s="822"/>
      <c r="AP173" s="822"/>
      <c r="AQ173" s="822"/>
      <c r="AR173" s="822"/>
      <c r="AS173" s="822"/>
      <c r="AT173" s="823"/>
      <c r="AU173" s="824">
        <f>SUM(AU163:AX172)</f>
        <v>0</v>
      </c>
      <c r="AV173" s="825"/>
      <c r="AW173" s="825"/>
      <c r="AX173" s="827"/>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89"/>
      <c r="AY174">
        <f>COUNTA($G$176,$AC$176)</f>
        <v>0</v>
      </c>
    </row>
    <row r="175" spans="1:51" ht="25.5" customHeight="1" x14ac:dyDescent="0.15">
      <c r="A175" s="1039"/>
      <c r="B175" s="1040"/>
      <c r="C175" s="1040"/>
      <c r="D175" s="1040"/>
      <c r="E175" s="1040"/>
      <c r="F175" s="1041"/>
      <c r="G175" s="808"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4"/>
      <c r="AC175" s="808"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798"/>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19" t="s">
        <v>20</v>
      </c>
      <c r="H186" s="820"/>
      <c r="I186" s="820"/>
      <c r="J186" s="820"/>
      <c r="K186" s="820"/>
      <c r="L186" s="821"/>
      <c r="M186" s="822"/>
      <c r="N186" s="822"/>
      <c r="O186" s="822"/>
      <c r="P186" s="822"/>
      <c r="Q186" s="822"/>
      <c r="R186" s="822"/>
      <c r="S186" s="822"/>
      <c r="T186" s="822"/>
      <c r="U186" s="822"/>
      <c r="V186" s="822"/>
      <c r="W186" s="822"/>
      <c r="X186" s="823"/>
      <c r="Y186" s="824">
        <f>SUM(Y176:AB185)</f>
        <v>0</v>
      </c>
      <c r="Z186" s="825"/>
      <c r="AA186" s="825"/>
      <c r="AB186" s="826"/>
      <c r="AC186" s="819" t="s">
        <v>20</v>
      </c>
      <c r="AD186" s="820"/>
      <c r="AE186" s="820"/>
      <c r="AF186" s="820"/>
      <c r="AG186" s="820"/>
      <c r="AH186" s="821"/>
      <c r="AI186" s="822"/>
      <c r="AJ186" s="822"/>
      <c r="AK186" s="822"/>
      <c r="AL186" s="822"/>
      <c r="AM186" s="822"/>
      <c r="AN186" s="822"/>
      <c r="AO186" s="822"/>
      <c r="AP186" s="822"/>
      <c r="AQ186" s="822"/>
      <c r="AR186" s="822"/>
      <c r="AS186" s="822"/>
      <c r="AT186" s="823"/>
      <c r="AU186" s="824">
        <f>SUM(AU176:AX185)</f>
        <v>0</v>
      </c>
      <c r="AV186" s="825"/>
      <c r="AW186" s="825"/>
      <c r="AX186" s="827"/>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89"/>
      <c r="AY187">
        <f>COUNTA($G$189,$AC$189)</f>
        <v>0</v>
      </c>
    </row>
    <row r="188" spans="1:51" ht="24.75" customHeight="1" x14ac:dyDescent="0.15">
      <c r="A188" s="1039"/>
      <c r="B188" s="1040"/>
      <c r="C188" s="1040"/>
      <c r="D188" s="1040"/>
      <c r="E188" s="1040"/>
      <c r="F188" s="1041"/>
      <c r="G188" s="808"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4"/>
      <c r="AC188" s="808"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798"/>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19" t="s">
        <v>20</v>
      </c>
      <c r="H199" s="820"/>
      <c r="I199" s="820"/>
      <c r="J199" s="820"/>
      <c r="K199" s="820"/>
      <c r="L199" s="821"/>
      <c r="M199" s="822"/>
      <c r="N199" s="822"/>
      <c r="O199" s="822"/>
      <c r="P199" s="822"/>
      <c r="Q199" s="822"/>
      <c r="R199" s="822"/>
      <c r="S199" s="822"/>
      <c r="T199" s="822"/>
      <c r="U199" s="822"/>
      <c r="V199" s="822"/>
      <c r="W199" s="822"/>
      <c r="X199" s="823"/>
      <c r="Y199" s="824">
        <f>SUM(Y189:AB198)</f>
        <v>0</v>
      </c>
      <c r="Z199" s="825"/>
      <c r="AA199" s="825"/>
      <c r="AB199" s="826"/>
      <c r="AC199" s="819" t="s">
        <v>20</v>
      </c>
      <c r="AD199" s="820"/>
      <c r="AE199" s="820"/>
      <c r="AF199" s="820"/>
      <c r="AG199" s="820"/>
      <c r="AH199" s="821"/>
      <c r="AI199" s="822"/>
      <c r="AJ199" s="822"/>
      <c r="AK199" s="822"/>
      <c r="AL199" s="822"/>
      <c r="AM199" s="822"/>
      <c r="AN199" s="822"/>
      <c r="AO199" s="822"/>
      <c r="AP199" s="822"/>
      <c r="AQ199" s="822"/>
      <c r="AR199" s="822"/>
      <c r="AS199" s="822"/>
      <c r="AT199" s="823"/>
      <c r="AU199" s="824">
        <f>SUM(AU189:AX198)</f>
        <v>0</v>
      </c>
      <c r="AV199" s="825"/>
      <c r="AW199" s="825"/>
      <c r="AX199" s="827"/>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89"/>
      <c r="AY200">
        <f>COUNTA($G$202,$AC$202)</f>
        <v>0</v>
      </c>
    </row>
    <row r="201" spans="1:51" ht="24.75" customHeight="1" x14ac:dyDescent="0.15">
      <c r="A201" s="1039"/>
      <c r="B201" s="1040"/>
      <c r="C201" s="1040"/>
      <c r="D201" s="1040"/>
      <c r="E201" s="1040"/>
      <c r="F201" s="1041"/>
      <c r="G201" s="808"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4"/>
      <c r="AC201" s="808"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798"/>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89"/>
      <c r="AY214">
        <f>COUNTA($G$216,$AC$216)</f>
        <v>0</v>
      </c>
    </row>
    <row r="215" spans="1:51" ht="24.75" customHeight="1" x14ac:dyDescent="0.15">
      <c r="A215" s="1039"/>
      <c r="B215" s="1040"/>
      <c r="C215" s="1040"/>
      <c r="D215" s="1040"/>
      <c r="E215" s="1040"/>
      <c r="F215" s="1041"/>
      <c r="G215" s="808"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4"/>
      <c r="AC215" s="808"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798"/>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19" t="s">
        <v>20</v>
      </c>
      <c r="H226" s="820"/>
      <c r="I226" s="820"/>
      <c r="J226" s="820"/>
      <c r="K226" s="820"/>
      <c r="L226" s="821"/>
      <c r="M226" s="822"/>
      <c r="N226" s="822"/>
      <c r="O226" s="822"/>
      <c r="P226" s="822"/>
      <c r="Q226" s="822"/>
      <c r="R226" s="822"/>
      <c r="S226" s="822"/>
      <c r="T226" s="822"/>
      <c r="U226" s="822"/>
      <c r="V226" s="822"/>
      <c r="W226" s="822"/>
      <c r="X226" s="823"/>
      <c r="Y226" s="824">
        <f>SUM(Y216:AB225)</f>
        <v>0</v>
      </c>
      <c r="Z226" s="825"/>
      <c r="AA226" s="825"/>
      <c r="AB226" s="826"/>
      <c r="AC226" s="819" t="s">
        <v>20</v>
      </c>
      <c r="AD226" s="820"/>
      <c r="AE226" s="820"/>
      <c r="AF226" s="820"/>
      <c r="AG226" s="820"/>
      <c r="AH226" s="821"/>
      <c r="AI226" s="822"/>
      <c r="AJ226" s="822"/>
      <c r="AK226" s="822"/>
      <c r="AL226" s="822"/>
      <c r="AM226" s="822"/>
      <c r="AN226" s="822"/>
      <c r="AO226" s="822"/>
      <c r="AP226" s="822"/>
      <c r="AQ226" s="822"/>
      <c r="AR226" s="822"/>
      <c r="AS226" s="822"/>
      <c r="AT226" s="823"/>
      <c r="AU226" s="824">
        <f>SUM(AU216:AX225)</f>
        <v>0</v>
      </c>
      <c r="AV226" s="825"/>
      <c r="AW226" s="825"/>
      <c r="AX226" s="827"/>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89"/>
      <c r="AY227">
        <f>COUNTA($G$229,$AC$229)</f>
        <v>0</v>
      </c>
    </row>
    <row r="228" spans="1:51" ht="25.5" customHeight="1" x14ac:dyDescent="0.15">
      <c r="A228" s="1039"/>
      <c r="B228" s="1040"/>
      <c r="C228" s="1040"/>
      <c r="D228" s="1040"/>
      <c r="E228" s="1040"/>
      <c r="F228" s="1041"/>
      <c r="G228" s="808"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4"/>
      <c r="AC228" s="808"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798"/>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19" t="s">
        <v>20</v>
      </c>
      <c r="H239" s="820"/>
      <c r="I239" s="820"/>
      <c r="J239" s="820"/>
      <c r="K239" s="820"/>
      <c r="L239" s="821"/>
      <c r="M239" s="822"/>
      <c r="N239" s="822"/>
      <c r="O239" s="822"/>
      <c r="P239" s="822"/>
      <c r="Q239" s="822"/>
      <c r="R239" s="822"/>
      <c r="S239" s="822"/>
      <c r="T239" s="822"/>
      <c r="U239" s="822"/>
      <c r="V239" s="822"/>
      <c r="W239" s="822"/>
      <c r="X239" s="823"/>
      <c r="Y239" s="824">
        <f>SUM(Y229:AB238)</f>
        <v>0</v>
      </c>
      <c r="Z239" s="825"/>
      <c r="AA239" s="825"/>
      <c r="AB239" s="826"/>
      <c r="AC239" s="819" t="s">
        <v>20</v>
      </c>
      <c r="AD239" s="820"/>
      <c r="AE239" s="820"/>
      <c r="AF239" s="820"/>
      <c r="AG239" s="820"/>
      <c r="AH239" s="821"/>
      <c r="AI239" s="822"/>
      <c r="AJ239" s="822"/>
      <c r="AK239" s="822"/>
      <c r="AL239" s="822"/>
      <c r="AM239" s="822"/>
      <c r="AN239" s="822"/>
      <c r="AO239" s="822"/>
      <c r="AP239" s="822"/>
      <c r="AQ239" s="822"/>
      <c r="AR239" s="822"/>
      <c r="AS239" s="822"/>
      <c r="AT239" s="823"/>
      <c r="AU239" s="824">
        <f>SUM(AU229:AX238)</f>
        <v>0</v>
      </c>
      <c r="AV239" s="825"/>
      <c r="AW239" s="825"/>
      <c r="AX239" s="827"/>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89"/>
      <c r="AY240">
        <f>COUNTA($G$242,$AC$242)</f>
        <v>0</v>
      </c>
    </row>
    <row r="241" spans="1:51" ht="24.75" customHeight="1" x14ac:dyDescent="0.15">
      <c r="A241" s="1039"/>
      <c r="B241" s="1040"/>
      <c r="C241" s="1040"/>
      <c r="D241" s="1040"/>
      <c r="E241" s="1040"/>
      <c r="F241" s="1041"/>
      <c r="G241" s="808"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4"/>
      <c r="AC241" s="808"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798"/>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19" t="s">
        <v>20</v>
      </c>
      <c r="H252" s="820"/>
      <c r="I252" s="820"/>
      <c r="J252" s="820"/>
      <c r="K252" s="820"/>
      <c r="L252" s="821"/>
      <c r="M252" s="822"/>
      <c r="N252" s="822"/>
      <c r="O252" s="822"/>
      <c r="P252" s="822"/>
      <c r="Q252" s="822"/>
      <c r="R252" s="822"/>
      <c r="S252" s="822"/>
      <c r="T252" s="822"/>
      <c r="U252" s="822"/>
      <c r="V252" s="822"/>
      <c r="W252" s="822"/>
      <c r="X252" s="823"/>
      <c r="Y252" s="824">
        <f>SUM(Y242:AB251)</f>
        <v>0</v>
      </c>
      <c r="Z252" s="825"/>
      <c r="AA252" s="825"/>
      <c r="AB252" s="826"/>
      <c r="AC252" s="819" t="s">
        <v>20</v>
      </c>
      <c r="AD252" s="820"/>
      <c r="AE252" s="820"/>
      <c r="AF252" s="820"/>
      <c r="AG252" s="820"/>
      <c r="AH252" s="821"/>
      <c r="AI252" s="822"/>
      <c r="AJ252" s="822"/>
      <c r="AK252" s="822"/>
      <c r="AL252" s="822"/>
      <c r="AM252" s="822"/>
      <c r="AN252" s="822"/>
      <c r="AO252" s="822"/>
      <c r="AP252" s="822"/>
      <c r="AQ252" s="822"/>
      <c r="AR252" s="822"/>
      <c r="AS252" s="822"/>
      <c r="AT252" s="823"/>
      <c r="AU252" s="824">
        <f>SUM(AU242:AX251)</f>
        <v>0</v>
      </c>
      <c r="AV252" s="825"/>
      <c r="AW252" s="825"/>
      <c r="AX252" s="827"/>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89"/>
      <c r="AY253">
        <f>COUNTA($G$255,$AC$255)</f>
        <v>0</v>
      </c>
    </row>
    <row r="254" spans="1:51" ht="24.75" customHeight="1" x14ac:dyDescent="0.15">
      <c r="A254" s="1039"/>
      <c r="B254" s="1040"/>
      <c r="C254" s="1040"/>
      <c r="D254" s="1040"/>
      <c r="E254" s="1040"/>
      <c r="F254" s="1041"/>
      <c r="G254" s="808"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4"/>
      <c r="AC254" s="808"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798"/>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2021-06-18T07:22:18Z</cp:lastPrinted>
  <dcterms:created xsi:type="dcterms:W3CDTF">2012-03-13T00:50:25Z</dcterms:created>
  <dcterms:modified xsi:type="dcterms:W3CDTF">2021-09-03T11:00:10Z</dcterms:modified>
</cp:coreProperties>
</file>