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<sst xmlns="http://schemas.openxmlformats.org/spreadsheetml/2006/main" count="3163" uniqueCount="793">
  <si>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</si>
  <si>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</si>
  <si>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</si>
  <si>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</si>
  <si>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</si>
  <si>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</si>
  <si>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</si>
  <si>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</si>
  <si>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</si>
  <si>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</si>
  <si>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</si>
  <si>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</si>
  <si>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</si>
  <si>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</si>
  <si>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</si>
  <si>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</si>
  <si>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</si>
  <si>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</si>
  <si>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</si>
  <si>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</si>
  <si>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</si>
  <si>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</si>
  <si>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</si>
  <si>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</si>
  <si>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</si>
  <si>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</si>
  <si>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</si>
  <si>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</si>
  <si>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</si>
  <si>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</si>
  <si>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</si>
  <si>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</si>
  <si>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</si>
  <si>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</si>
  <si>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</si>
  <si>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</si>
  <si>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</si>
  <si>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</si>
  <si>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</si>
  <si>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</si>
  <si>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</si>
  <si>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</si>
  <si>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</si>
  <si>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</si>
  <si>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</si>
  <si>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</si>
  <si>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</si>
  <si>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</si>
  <si>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</si>
  <si>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</si>
  <si>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</si>
  <si>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</si>
  <si>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</si>
  <si>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</si>
  <si>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</si>
  <si>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</si>
  <si>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</si>
  <si>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</si>
  <si>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</si>
  <si>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</si>
  <si>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</si>
  <si>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</si>
  <si>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</si>
  <si>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</si>
  <si>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</si>
  <si>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</si>
  <si>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</si>
  <si>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</si>
  <si>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</si>
  <si>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</si>
  <si>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</si>
  <si>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</si>
  <si>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</si>
  <si>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</si>
  <si>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</si>
  <si>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</si>
  <si>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</si>
  <si>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</si>
  <si>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</si>
  <si>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</si>
  <si>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</si>
  <si>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</si>
  <si>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</si>
  <si>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</si>
  <si>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</si>
  <si>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</si>
  <si>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</si>
  <si>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</si>
  <si>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</si>
  <si>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</si>
  <si>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</si>
  <si>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</si>
  <si>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</si>
  <si>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</si>
  <si>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</si>
  <si>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</si>
  <si>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</si>
  <si>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</si>
  <si>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</si>
  <si>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</si>
  <si>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</si>
  <si>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</si>
  <si>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</si>
  <si>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</si>
  <si>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</si>
  <si>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</si>
  <si>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</si>
  <si>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</si>
  <si>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</si>
  <si>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</si>
  <si>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</si>
  <si>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</si>
  <si>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</si>
  <si>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</si>
  <si>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</si>
  <si>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</si>
  <si>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</si>
  <si>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</si>
  <si>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</si>
  <si>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</si>
  <si>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</si>
  <si>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</si>
  <si>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</si>
  <si>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</si>
  <si>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</si>
  <si>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</si>
  <si>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</si>
  <si>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</si>
  <si>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</si>
  <si>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</si>
  <si>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</si>
  <si>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</si>
  <si>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</si>
  <si>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</si>
  <si>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</si>
  <si>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</si>
  <si>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</si>
  <si>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</si>
  <si>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</si>
  <si>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</si>
  <si>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</si>
  <si>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</si>
  <si>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</si>
  <si>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</si>
  <si>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</si>
  <si>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</si>
  <si>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</si>
  <si>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</si>
  <si>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</si>
  <si>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</si>
  <si>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</si>
  <si>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</si>
  <si>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</si>
  <si>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</si>
  <si>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</si>
  <si>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</si>
  <si>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</si>
  <si>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</si>
  <si>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</si>
  <si>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</si>
  <si>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</si>
  <si>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</si>
  <si>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</si>
  <si>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</si>
  <si>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</si>
  <si>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</si>
  <si>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</si>
  <si>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</si>
  <si>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</si>
  <si>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</si>
  <si>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</si>
  <si>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</si>
  <si>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</si>
  <si>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</si>
  <si>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</si>
  <si>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</si>
  <si>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</si>
  <si>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</si>
  <si>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</si>
  <si>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</si>
  <si>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</si>
  <si>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</si>
  <si>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</si>
  <si>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</si>
  <si>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</si>
  <si>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</si>
  <si>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</si>
  <si>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</si>
  <si>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</si>
  <si>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</si>
  <si>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</si>
  <si>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</si>
  <si>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</si>
  <si>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</si>
  <si>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</si>
  <si>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</si>
  <si>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</si>
  <si>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</si>
  <si>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</si>
  <si>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</si>
  <si>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</si>
  <si>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</si>
  <si>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</si>
  <si>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</si>
  <si>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</si>
  <si>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</si>
  <si>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</si>
  <si>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</si>
  <si>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</si>
  <si>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</si>
  <si>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</si>
  <si>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</si>
  <si>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</si>
  <si>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</si>
  <si>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</si>
  <si>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</si>
  <si>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</si>
  <si>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</si>
  <si>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</si>
  <si>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</si>
  <si>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</si>
  <si>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</si>
  <si>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</si>
  <si>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</si>
  <si>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</si>
  <si>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</si>
  <si>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</si>
  <si>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</si>
  <si>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</si>
  <si>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</si>
  <si>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</si>
  <si>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</si>
  <si>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</si>
  <si>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</si>
  <si>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</si>
  <si>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</si>
  <si>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</si>
  <si>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</si>
  <si>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</si>
  <si>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</si>
  <si>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</si>
  <si>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</si>
  <si>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</si>
  <si>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</si>
  <si>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</si>
  <si>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</si>
  <si>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</si>
  <si>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</si>
  <si>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</si>
  <si>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</si>
  <si>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</si>
  <si>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</si>
  <si>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</si>
  <si>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</si>
  <si>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</si>
  <si>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</si>
  <si>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</si>
  <si>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</si>
  <si>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</si>
  <si>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</si>
  <si>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</si>
  <si>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</si>
  <si>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</si>
  <si>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</si>
  <si>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</si>
  <si>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</si>
  <si>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</si>
  <si>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</si>
  <si>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</si>
  <si>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</si>
  <si>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</si>
  <si>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</si>
  <si>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</si>
  <si>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</si>
  <si>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</si>
  <si>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</si>
  <si>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</si>
  <si>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</si>
  <si>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</si>
  <si>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</si>
  <si>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</si>
  <si>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</si>
  <si>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</si>
  <si>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</si>
  <si>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</si>
  <si>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</si>
  <si>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</si>
  <si>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</si>
  <si>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</si>
  <si>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</si>
  <si>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</si>
  <si>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</si>
  <si>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</si>
  <si>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</si>
  <si>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</si>
  <si>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</si>
  <si>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</si>
  <si>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</si>
  <si>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</si>
  <si>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</si>
  <si>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</si>
  <si>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</si>
  <si>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</si>
  <si>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</si>
  <si>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</si>
  <si>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</si>
  <si>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</si>
  <si>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</si>
  <si>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</si>
  <si>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</si>
  <si>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</si>
  <si>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</si>
  <si>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</si>
  <si>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</si>
  <si>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</si>
  <si>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</si>
  <si>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</si>
  <si>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</si>
  <si>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</si>
  <si>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</si>
  <si>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</si>
  <si>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</si>
  <si>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</si>
  <si>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</si>
  <si>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</si>
  <si>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</si>
  <si>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</si>
  <si>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</si>
  <si>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</si>
  <si>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</si>
  <si>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</si>
  <si>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</si>
  <si>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</si>
  <si>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</si>
  <si>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</si>
  <si>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</si>
  <si>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</si>
  <si>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</si>
  <si>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</si>
  <si>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</si>
  <si>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</si>
  <si>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</si>
  <si>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</si>
  <si>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</si>
  <si>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</si>
  <si>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</si>
  <si>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</si>
  <si>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</si>
  <si>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</si>
  <si>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</si>
  <si>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</si>
  <si>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</si>
  <si>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</si>
  <si>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</si>
  <si>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</si>
  <si>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</si>
  <si>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</si>
  <si>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</si>
  <si>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</si>
  <si>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</si>
  <si>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</si>
  <si>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</si>
  <si>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</si>
  <si>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</si>
  <si>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</si>
  <si>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</si>
  <si>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</si>
  <si>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</si>
  <si>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</si>
  <si>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</si>
  <si>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</si>
  <si>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</si>
  <si>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</si>
  <si>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</si>
  <si>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</si>
  <si>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</si>
  <si>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</si>
  <si>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</si>
  <si>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</si>
  <si>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</si>
  <si>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</si>
  <si>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</si>
  <si>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</si>
  <si>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</si>
  <si>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</si>
  <si>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</si>
  <si>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</si>
  <si>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</si>
  <si>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</si>
  <si>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</si>
  <si>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</si>
  <si>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</si>
  <si>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</si>
  <si>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</si>
  <si>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</si>
  <si>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</si>
  <si>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</si>
  <si>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</si>
  <si>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</si>
  <si>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</si>
  <si>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</si>
  <si>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</si>
  <si>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</si>
  <si>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</si>
  <si>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</si>
  <si>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</si>
  <si>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</si>
  <si>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</si>
  <si>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</si>
  <si>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</si>
  <si>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</si>
  <si>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</si>
  <si>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</si>
  <si>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</si>
  <si>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</si>
  <si>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</si>
  <si>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</si>
  <si>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</si>
  <si>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</si>
  <si>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</si>
  <si>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</si>
  <si>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</si>
  <si>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</si>
  <si>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</si>
  <si>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</si>
  <si>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</si>
  <si>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</si>
  <si>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</si>
  <si>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</si>
  <si>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</si>
  <si>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</si>
  <si>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</si>
  <si>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</si>
  <si>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</si>
  <si>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</si>
  <si>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</si>
  <si>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</si>
  <si>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</si>
  <si>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</si>
  <si>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</si>
  <si>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</si>
  <si>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</si>
  <si>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</si>
  <si>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</si>
  <si>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</si>
  <si>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</si>
  <si>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</si>
  <si>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</si>
  <si>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</si>
  <si>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</si>
  <si>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</si>
  <si>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</si>
  <si>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</si>
  <si>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</si>
  <si>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</si>
  <si>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</si>
  <si>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</si>
  <si>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</si>
  <si>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</si>
  <si>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</si>
  <si>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</si>
  <si>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</si>
  <si>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</si>
  <si>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</si>
  <si>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</si>
  <si>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</si>
  <si>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</si>
  <si>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</si>
  <si>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</si>
  <si>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</si>
  <si>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</si>
  <si>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</si>
  <si>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</si>
  <si>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</si>
  <si>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</si>
  <si>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</si>
  <si>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</si>
  <si>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</si>
  <si>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</si>
  <si>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</si>
  <si>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</si>
  <si>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</si>
  <si>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</si>
  <si>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</si>
  <si>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</si>
  <si>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</si>
  <si>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</si>
  <si>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</si>
  <si>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</si>
  <si>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</si>
  <si>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</si>
  <si>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</si>
  <si>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</si>
  <si>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</si>
  <si>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</si>
  <si>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</si>
  <si>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</si>
  <si>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</si>
  <si>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</si>
  <si>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</si>
  <si>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</si>
  <si>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</si>
  <si>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</si>
  <si>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</si>
  <si>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</si>
  <si>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</si>
  <si>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</si>
  <si>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</si>
  <si>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</si>
  <si>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</si>
  <si>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</si>
  <si>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</si>
  <si>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</si>
  <si>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</si>
  <si>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</si>
  <si>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</si>
  <si>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</si>
  <si>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</si>
  <si>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</si>
  <si>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</si>
  <si>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</si>
  <si>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</si>
  <si>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</si>
  <si>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</si>
  <si>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</si>
  <si>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</si>
  <si>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</si>
  <si>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</si>
  <si>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</si>
  <si>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</si>
  <si>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</si>
  <si>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</si>
  <si>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</si>
  <si>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</si>
  <si>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</si>
  <si>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</si>
  <si>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</si>
  <si>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</si>
  <si>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</si>
  <si>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</si>
  <si>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</si>
  <si>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</si>
  <si>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</si>
  <si>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</si>
  <si>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</si>
  <si>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</si>
  <si>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</si>
  <si>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</si>
  <si>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</si>
  <si>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</si>
  <si>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</si>
  <si>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</si>
  <si>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</si>
  <si>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</si>
  <si>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</si>
  <si>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</si>
  <si>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</si>
  <si>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</si>
  <si>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</si>
  <si>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</si>
  <si>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</si>
  <si>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</si>
  <si>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</si>
  <si>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</si>
  <si>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</si>
  <si>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</si>
  <si>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</si>
  <si>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</si>
  <si>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</si>
  <si>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</si>
  <si>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</si>
  <si>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</si>
  <si>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</si>
  <si>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</si>
  <si>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</si>
  <si>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</si>
  <si>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</si>
  <si>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</si>
  <si>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</si>
  <si>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</si>
  <si>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</si>
  <si>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</si>
  <si>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</si>
  <si>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</si>
  <si>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</si>
  <si>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</si>
  <si>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</si>
  <si>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</si>
  <si>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</si>
  <si>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</si>
  <si>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</si>
  <si>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</si>
  <si>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</si>
  <si>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</si>
  <si>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</si>
  <si>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</si>
  <si>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</si>
  <si>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</si>
  <si>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</si>
  <si>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</si>
  <si>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</si>
  <si>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</si>
  <si>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</si>
  <si>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</si>
  <si>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</si>
  <si>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</si>
  <si>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</si>
  <si>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</si>
  <si>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</si>
  <si>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</si>
  <si>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</si>
  <si>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</si>
  <si>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</si>
  <si>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</si>
  <si>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</si>
  <si>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</si>
  <si>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</si>
  <si>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</si>
  <si>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</si>
  <si>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</si>
  <si>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</si>
  <si>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</si>
  <si>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</si>
  <si>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</si>
  <si>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</si>
  <si>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</si>
  <si>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</si>
  <si>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</si>
  <si>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</si>
  <si>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</si>
  <si>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</si>
  <si>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</si>
  <si>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</si>
  <si>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</si>
  <si>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</si>
  <si>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</si>
  <si>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</si>
  <si>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</si>
  <si>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</si>
  <si>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</si>
  <si>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</si>
  <si>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</si>
  <si>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</si>
  <si>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</si>
  <si>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</si>
  <si>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</si>
  <si>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</si>
  <si>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</si>
  <si>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</si>
  <si>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</si>
  <si>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</si>
  <si>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</si>
  <si>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</si>
  <si>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</si>
  <si>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</si>
  <si>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</si>
  <si>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</si>
  <si>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</si>
  <si>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</si>
  <si>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</si>
  <si>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</si>
  <si>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</si>
  <si>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</si>
  <si>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</si>
  <si>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</si>
  <si>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</si>
  <si>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</si>
  <si>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</si>
  <si>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</si>
  <si>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</si>
  <si>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</si>
  <si>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</si>
  <si>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</si>
  <si>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</si>
  <si>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</si>
  <si>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</si>
  <si>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</si>
  <si>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</si>
  <si>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</si>
  <si>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</si>
  <si>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</si>
  <si>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</si>
  <si>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</si>
  <si>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</si>
  <si>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</si>
  <si>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</si>
  <si>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</si>
  <si>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</si>
  <si>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</si>
  <si>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</si>
  <si>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</si>
  <si>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</si>
  <si>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</si>
  <si>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</si>
  <si>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</si>
  <si>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</si>
  <si>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</si>
  <si>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</si>
  <si>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</si>
  <si>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</si>
  <si>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</si>
  <si>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</si>
  <si>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</si>
  <si>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</si>
  <si>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</si>
  <si>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</si>
  <si>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</si>
  <si>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</si>
  <si>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</si>
  <si>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</si>
  <si>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</si>
  <si>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</si>
  <si>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</si>
  <si>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対策官：田中　規倫</t>
  </si>
  <si>
    <t>平成５年度</t>
  </si>
  <si>
    <t>終了予定なし</t>
  </si>
  <si>
    <t>看護課</t>
  </si>
  <si>
    <t>-</t>
  </si>
  <si>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</si>
  <si>
    <t>厚生労働大臣が認める者が創意工夫を凝らし、地域の実情に応じた効果的・効率的な看護職員の離職防止対策をはじめとした総合的な看護職員確保対策に関する特別事業について助成し、より具体的な事業展開を図り、総合的な看護職員確保対策の推進に資することを目的とする。</t>
  </si>
  <si>
    <t>厚生労働大臣が認める者が総合的な看護職員確保対策を推進するために行う特別事業とする。（30年度事業実績：看護師等養成所における教育の実態等に係る調査、院内助産・助産師外来の開設による効果に関する調査、領域別（在宅・慢性期）の特定行為研修に関する検討　等）
補助先：厚生労働大臣が認める者
基準額：厚生労働大臣が必要と認めた額
補助率：定額</t>
  </si>
  <si>
    <t>医療提供体制確保対策等委託費</t>
  </si>
  <si>
    <t>就業看護職員数を前年度と比較し増加させる。</t>
  </si>
  <si>
    <t>人</t>
  </si>
  <si>
    <t>担当課による推計</t>
  </si>
  <si>
    <t>補助事業数</t>
  </si>
  <si>
    <t>件</t>
  </si>
  <si>
    <t>・単位当たりコスト=Ｘ／Ｙ
X：予算の執行額
Y：実施事業数　　　　　　　　　　　　　　</t>
    <phoneticPr fontId="5"/>
  </si>
  <si>
    <t>円</t>
  </si>
  <si>
    <t>Ｘ千円
/Ｙ事業</t>
    <phoneticPr fontId="5"/>
  </si>
  <si>
    <t>41,632/13</t>
  </si>
  <si>
    <t>43,684/10</t>
  </si>
  <si>
    <t>施策大目標２　必要な医療従事者を確保するとともに、資質の向上を図ること</t>
  </si>
  <si>
    <t>今後の医療需要に見合った医療従事者の確保を図ること（施策目標Ⅰ－２－１）</t>
  </si>
  <si>
    <t>69</t>
  </si>
  <si>
    <t>49</t>
  </si>
  <si>
    <t>35</t>
  </si>
  <si>
    <t>40</t>
  </si>
  <si>
    <t>41</t>
  </si>
  <si>
    <t>42</t>
  </si>
  <si>
    <t>0045</t>
  </si>
  <si>
    <t>0051</t>
  </si>
  <si>
    <t>○</t>
  </si>
  <si>
    <t>本事業は、看護職員確保のための施策であり、国民のニーズを反映している。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</si>
  <si>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</si>
  <si>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看護職員確保のための施策は、安心・信頼してかかれる医療の確保と国民の健康づくりの推進のためにも、優先度が高い。</t>
    <phoneticPr fontId="5"/>
  </si>
  <si>
    <t>‐</t>
  </si>
  <si>
    <t>無</t>
  </si>
  <si>
    <t>交付申請の際に経費の内訳を提出させており、事前に確認している。</t>
    <phoneticPr fontId="5"/>
  </si>
  <si>
    <t>事業の実施にあたり、実情を勘案した上で適切に支出を行っている。</t>
    <phoneticPr fontId="5"/>
  </si>
  <si>
    <t>看護職員確保に必要な事項に使途が限定されている。</t>
    <phoneticPr fontId="5"/>
  </si>
  <si>
    <t>事業の実施に必要最低限の経費のみを計上し、コストの削減に努めている。</t>
    <phoneticPr fontId="5"/>
  </si>
  <si>
    <t>活動実績は概ね見込みどおりである。</t>
    <rPh sb="5" eb="6">
      <t>オオム</t>
    </rPh>
    <phoneticPr fontId="5"/>
  </si>
  <si>
    <t>看護職員確保対策の施策に活用している。</t>
    <phoneticPr fontId="5"/>
  </si>
  <si>
    <t>看護職員の理想的であるとともに実現可能な働き方モデルを作成し、看護職員等に向けて周知する事業であり、創意工夫を凝らし、地域の実情に応じた効果的・効率的な看護職員の離職防止対策等を行う本事業とは役割分担ができている。</t>
    <rPh sb="0" eb="2">
      <t>カンゴ</t>
    </rPh>
    <rPh sb="2" eb="4">
      <t>ショクイン</t>
    </rPh>
    <rPh sb="5" eb="8">
      <t>リソウテキ</t>
    </rPh>
    <rPh sb="15" eb="17">
      <t>ジツゲン</t>
    </rPh>
    <rPh sb="17" eb="19">
      <t>カノウ</t>
    </rPh>
    <rPh sb="20" eb="21">
      <t>ハタラ</t>
    </rPh>
    <rPh sb="22" eb="23">
      <t>カタ</t>
    </rPh>
    <rPh sb="27" eb="29">
      <t>サクセイ</t>
    </rPh>
    <rPh sb="31" eb="33">
      <t>カンゴ</t>
    </rPh>
    <rPh sb="33" eb="35">
      <t>ショクイン</t>
    </rPh>
    <rPh sb="35" eb="36">
      <t>トウ</t>
    </rPh>
    <rPh sb="37" eb="38">
      <t>ム</t>
    </rPh>
    <rPh sb="40" eb="42">
      <t>シュウチ</t>
    </rPh>
    <rPh sb="44" eb="46">
      <t>ジギョウ</t>
    </rPh>
    <rPh sb="50" eb="54">
      <t>ソウイクフウ</t>
    </rPh>
    <rPh sb="55" eb="56">
      <t>コ</t>
    </rPh>
    <rPh sb="59" eb="61">
      <t>チイキ</t>
    </rPh>
    <rPh sb="62" eb="64">
      <t>ジツジョウ</t>
    </rPh>
    <rPh sb="65" eb="66">
      <t>オウ</t>
    </rPh>
    <rPh sb="68" eb="71">
      <t>コウカテキ</t>
    </rPh>
    <rPh sb="72" eb="75">
      <t>コウリツテキ</t>
    </rPh>
    <rPh sb="76" eb="78">
      <t>カンゴ</t>
    </rPh>
    <rPh sb="78" eb="80">
      <t>ショクイン</t>
    </rPh>
    <rPh sb="81" eb="83">
      <t>リショク</t>
    </rPh>
    <rPh sb="83" eb="85">
      <t>ボウシ</t>
    </rPh>
    <rPh sb="85" eb="87">
      <t>タイサク</t>
    </rPh>
    <rPh sb="87" eb="88">
      <t>トウ</t>
    </rPh>
    <rPh sb="89" eb="90">
      <t>オコナ</t>
    </rPh>
    <rPh sb="91" eb="92">
      <t>ホン</t>
    </rPh>
    <rPh sb="92" eb="94">
      <t>ジギョウ</t>
    </rPh>
    <rPh sb="96" eb="98">
      <t>ヤクワリ</t>
    </rPh>
    <rPh sb="98" eb="100">
      <t>ブンタン</t>
    </rPh>
    <phoneticPr fontId="5"/>
  </si>
  <si>
    <t>43,684/10</t>
    <phoneticPr fontId="5"/>
  </si>
  <si>
    <t>43,684/11</t>
    <phoneticPr fontId="5"/>
  </si>
  <si>
    <t>-</t>
    <phoneticPr fontId="5"/>
  </si>
  <si>
    <t>就業看護職員数（担当課による推計）
※R2年度の成果実績は集計中（例年12月末に集計）。R3年度目標値はR2年度成果実績と同値とする。</t>
    <phoneticPr fontId="5"/>
  </si>
  <si>
    <t>株式会社グローバルヘルスコンサルティング・ジャパン</t>
  </si>
  <si>
    <t>公益社団法人日本助産師会</t>
  </si>
  <si>
    <t>PwCコンサルティング合同会社</t>
  </si>
  <si>
    <t>公益社団法人日本看護協会</t>
  </si>
  <si>
    <t>一般社団法人全国訪問看護事業協会</t>
  </si>
  <si>
    <t>株式会社CCNグループ</t>
  </si>
  <si>
    <t>一般財団法人日本国際協力センター</t>
  </si>
  <si>
    <t>一般社団法人日本環境感染学会</t>
  </si>
  <si>
    <t>一般社団法人日本看護学校協議会</t>
  </si>
  <si>
    <t>株式会社メディエイド</t>
  </si>
  <si>
    <t>一般社団法人日本在宅ケア学会</t>
  </si>
  <si>
    <t>総合的な看護職員確保対策を推進するために行う特別事業</t>
    <phoneticPr fontId="5"/>
  </si>
  <si>
    <t>補助金等交付</t>
  </si>
  <si>
    <t>-</t>
    <phoneticPr fontId="5"/>
  </si>
  <si>
    <t>諸謝金</t>
    <rPh sb="0" eb="1">
      <t>ショ</t>
    </rPh>
    <rPh sb="1" eb="3">
      <t>シャキン</t>
    </rPh>
    <phoneticPr fontId="5"/>
  </si>
  <si>
    <t>eラーニング講師謝金</t>
    <rPh sb="8" eb="10">
      <t>シャキン</t>
    </rPh>
    <phoneticPr fontId="5"/>
  </si>
  <si>
    <t>旅費</t>
    <rPh sb="0" eb="2">
      <t>リョヒ</t>
    </rPh>
    <phoneticPr fontId="5"/>
  </si>
  <si>
    <t>研修会打ち合わせ、事務局交通費</t>
    <rPh sb="0" eb="3">
      <t>ケンシュウカイ</t>
    </rPh>
    <rPh sb="3" eb="4">
      <t>ウ</t>
    </rPh>
    <rPh sb="5" eb="6">
      <t>ア</t>
    </rPh>
    <rPh sb="9" eb="12">
      <t>ジムキョク</t>
    </rPh>
    <rPh sb="12" eb="15">
      <t>コウツウヒ</t>
    </rPh>
    <phoneticPr fontId="5"/>
  </si>
  <si>
    <t>通信運搬費</t>
    <rPh sb="0" eb="2">
      <t>ツウシン</t>
    </rPh>
    <rPh sb="2" eb="5">
      <t>ウンパンヒ</t>
    </rPh>
    <phoneticPr fontId="5"/>
  </si>
  <si>
    <t>通信料</t>
    <rPh sb="0" eb="3">
      <t>ツウシンリョウ</t>
    </rPh>
    <phoneticPr fontId="5"/>
  </si>
  <si>
    <t>その他</t>
    <rPh sb="2" eb="3">
      <t>タ</t>
    </rPh>
    <phoneticPr fontId="5"/>
  </si>
  <si>
    <t>印刷製本費、会議費等</t>
    <rPh sb="0" eb="2">
      <t>インサツ</t>
    </rPh>
    <rPh sb="2" eb="4">
      <t>セイホン</t>
    </rPh>
    <rPh sb="4" eb="5">
      <t>ヒ</t>
    </rPh>
    <rPh sb="6" eb="9">
      <t>カイギヒ</t>
    </rPh>
    <rPh sb="9" eb="10">
      <t>トウ</t>
    </rPh>
    <phoneticPr fontId="5"/>
  </si>
  <si>
    <t>就業看護職員数
※R2年度の成果実績は集計中（例年12月末に集計）。R3年度目標値はR2年度成果実績と同値とする。
※成果指標を前年度以上としているため3年度の目標設定は困難。</t>
    <rPh sb="78" eb="79">
      <t>ド</t>
    </rPh>
    <phoneticPr fontId="5"/>
  </si>
  <si>
    <t>本事業は、看護職員確保対策の推進するため、看護職員の離職防止対策をはじめとした総合的な看護職員確保対策に関する事業について助成する事業であり、成果実績・活動実績とも目標・見込を満たしていることから、一定の成果が出ていると考える。</t>
    <rPh sb="0" eb="1">
      <t>ホン</t>
    </rPh>
    <rPh sb="1" eb="3">
      <t>ジギョウ</t>
    </rPh>
    <rPh sb="65" eb="67">
      <t>ジギョウ</t>
    </rPh>
    <phoneticPr fontId="5"/>
  </si>
  <si>
    <t>引き続き、必要な予算額を確保し、適正な執行に努めてまいりたい。</t>
  </si>
  <si>
    <t>成果目標は目標を上回っている。</t>
    <rPh sb="5" eb="7">
      <t>モクヒョウ</t>
    </rPh>
    <rPh sb="8" eb="10">
      <t>ウワマワ</t>
    </rPh>
    <phoneticPr fontId="5"/>
  </si>
  <si>
    <t>厚労</t>
    <rPh sb="0" eb="2">
      <t>コウロウ</t>
    </rPh>
    <phoneticPr fontId="5"/>
  </si>
  <si>
    <t>-</t>
    <phoneticPr fontId="5"/>
  </si>
  <si>
    <t>看護職員確保対策特別事業費（団体分）</t>
    <phoneticPr fontId="5"/>
  </si>
  <si>
    <t>点検対象外</t>
    <rPh sb="0" eb="2">
      <t>テンケン</t>
    </rPh>
    <rPh sb="2" eb="4">
      <t>タイショウ</t>
    </rPh>
    <rPh sb="4" eb="5">
      <t>ガイ</t>
    </rPh>
    <phoneticPr fontId="5"/>
  </si>
  <si>
    <t>新型コロナウイルス感染症の影響で、事業に支障きたしたためであるが、不測の事態であったため致し方ない理由と考えられる。</t>
    <rPh sb="0" eb="2">
      <t>シンガタ</t>
    </rPh>
    <rPh sb="9" eb="12">
      <t>カンセンショウ</t>
    </rPh>
    <rPh sb="13" eb="15">
      <t>エイキョウ</t>
    </rPh>
    <rPh sb="17" eb="19">
      <t>ジギョウ</t>
    </rPh>
    <rPh sb="20" eb="22">
      <t>シショウ</t>
    </rPh>
    <rPh sb="33" eb="35">
      <t>フソク</t>
    </rPh>
    <rPh sb="36" eb="38">
      <t>ジタイ</t>
    </rPh>
    <rPh sb="44" eb="45">
      <t>イタ</t>
    </rPh>
    <rPh sb="46" eb="47">
      <t>カタ</t>
    </rPh>
    <rPh sb="49" eb="51">
      <t>リユウ</t>
    </rPh>
    <rPh sb="52" eb="53">
      <t>カンガ</t>
    </rPh>
    <phoneticPr fontId="5"/>
  </si>
  <si>
    <t>-</t>
    <phoneticPr fontId="5"/>
  </si>
  <si>
    <t>引き続き、必要な予算額を確保し、適正な執行に努めること。</t>
    <phoneticPr fontId="5"/>
  </si>
  <si>
    <t>女性医療職等キャリア支援モデル普及推進事業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</si>
</sst>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108857</xdr:colOff>
      <xdr:row>755</xdr:row>
      <xdr:rowOff>210514</xdr:rowOff>
    </xdr:from>
    <xdr:to>
      <xdr:col>39</xdr:col>
      <xdr:colOff>40821</xdr:colOff>
      <xdr:row>758</xdr:row>
      <xdr:rowOff>0</xdr:rowOff>
    </xdr:to>
    <xdr:sp macro="" textlink="">
      <xdr:nvSpPr>
        <xdr:cNvPr id="2" name="正方形/長方形 1"/>
        <xdr:cNvSpPr/>
      </xdr:nvSpPr>
      <xdr:spPr>
        <a:xfrm>
          <a:off x="3309257" y="41339464"/>
          <a:ext cx="4532539" cy="84676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b="1"/>
            <a:t>A.</a:t>
          </a:r>
          <a:r>
            <a:rPr kumimoji="1" lang="ja-JP" altLang="en-US" sz="1100" b="1"/>
            <a:t>一般社団法人等</a:t>
          </a:r>
          <a:r>
            <a:rPr kumimoji="1" lang="en-US" altLang="ja-JP" sz="1100" b="1"/>
            <a:t>(</a:t>
          </a:r>
          <a:r>
            <a:rPr kumimoji="1" lang="ja-JP" altLang="en-US" sz="1100" b="1"/>
            <a:t>１１事業者</a:t>
          </a:r>
          <a:r>
            <a:rPr kumimoji="1" lang="en-US" altLang="ja-JP" sz="1100" b="1"/>
            <a:t>)</a:t>
          </a:r>
        </a:p>
        <a:p>
          <a:pPr algn="ctr"/>
          <a:r>
            <a:rPr kumimoji="1" lang="ja-JP" altLang="en-US" sz="1100" b="1"/>
            <a:t>４４百万円</a:t>
          </a:r>
          <a:endParaRPr kumimoji="1" lang="en-US" altLang="ja-JP" sz="1100" b="1"/>
        </a:p>
        <a:p>
          <a:pPr algn="ctr"/>
          <a:r>
            <a:rPr kumimoji="1" lang="ja-JP" altLang="en-US" sz="1100" b="1"/>
            <a:t>（補助額１位：一般社団法人日本看護学校協議会　８百万円）</a:t>
          </a:r>
        </a:p>
      </xdr:txBody>
    </xdr:sp>
    <xdr:clientData/>
  </xdr:twoCellAnchor>
  <xdr:twoCellAnchor>
    <xdr:from>
      <xdr:col>17</xdr:col>
      <xdr:colOff>95250</xdr:colOff>
      <xdr:row>749</xdr:row>
      <xdr:rowOff>23813</xdr:rowOff>
    </xdr:from>
    <xdr:to>
      <xdr:col>38</xdr:col>
      <xdr:colOff>0</xdr:colOff>
      <xdr:row>751</xdr:row>
      <xdr:rowOff>22413</xdr:rowOff>
    </xdr:to>
    <xdr:sp macro="" textlink="">
      <xdr:nvSpPr>
        <xdr:cNvPr id="5" name="正方形/長方形 4"/>
        <xdr:cNvSpPr/>
      </xdr:nvSpPr>
      <xdr:spPr>
        <a:xfrm>
          <a:off x="3495675" y="39038213"/>
          <a:ext cx="4105275" cy="7034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厚生労働省</a:t>
          </a:r>
          <a:endParaRPr kumimoji="1" lang="en-US" altLang="ja-JP" sz="1200" b="1"/>
        </a:p>
        <a:p>
          <a:pPr algn="ctr"/>
          <a:r>
            <a:rPr kumimoji="1" lang="ja-JP" altLang="en-US" sz="1200" b="1"/>
            <a:t>４４百万円</a:t>
          </a:r>
        </a:p>
      </xdr:txBody>
    </xdr:sp>
    <xdr:clientData/>
  </xdr:twoCellAnchor>
  <xdr:twoCellAnchor>
    <xdr:from>
      <xdr:col>15</xdr:col>
      <xdr:colOff>112059</xdr:colOff>
      <xdr:row>751</xdr:row>
      <xdr:rowOff>145677</xdr:rowOff>
    </xdr:from>
    <xdr:to>
      <xdr:col>40</xdr:col>
      <xdr:colOff>11205</xdr:colOff>
      <xdr:row>752</xdr:row>
      <xdr:rowOff>291353</xdr:rowOff>
    </xdr:to>
    <xdr:sp macro="" textlink="">
      <xdr:nvSpPr>
        <xdr:cNvPr id="6" name="大かっこ 5"/>
        <xdr:cNvSpPr/>
      </xdr:nvSpPr>
      <xdr:spPr>
        <a:xfrm>
          <a:off x="3112434" y="39864927"/>
          <a:ext cx="4899771" cy="4981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26</xdr:col>
      <xdr:colOff>201705</xdr:colOff>
      <xdr:row>753</xdr:row>
      <xdr:rowOff>11206</xdr:rowOff>
    </xdr:from>
    <xdr:to>
      <xdr:col>26</xdr:col>
      <xdr:colOff>201705</xdr:colOff>
      <xdr:row>755</xdr:row>
      <xdr:rowOff>112059</xdr:rowOff>
    </xdr:to>
    <xdr:cxnSp macro="">
      <xdr:nvCxnSpPr>
        <xdr:cNvPr id="7" name="直線矢印コネクタ 6"/>
        <xdr:cNvCxnSpPr/>
      </xdr:nvCxnSpPr>
      <xdr:spPr>
        <a:xfrm>
          <a:off x="5402355" y="40435306"/>
          <a:ext cx="0" cy="80570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44823</xdr:colOff>
      <xdr:row>753</xdr:row>
      <xdr:rowOff>56029</xdr:rowOff>
    </xdr:from>
    <xdr:to>
      <xdr:col>36</xdr:col>
      <xdr:colOff>89646</xdr:colOff>
      <xdr:row>754</xdr:row>
      <xdr:rowOff>134471</xdr:rowOff>
    </xdr:to>
    <xdr:sp macro="" textlink="">
      <xdr:nvSpPr>
        <xdr:cNvPr id="8" name="正方形/長方形 7"/>
        <xdr:cNvSpPr/>
      </xdr:nvSpPr>
      <xdr:spPr>
        <a:xfrm>
          <a:off x="5245473" y="40480129"/>
          <a:ext cx="2045073" cy="4308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89647</xdr:colOff>
      <xdr:row>758</xdr:row>
      <xdr:rowOff>22412</xdr:rowOff>
    </xdr:from>
    <xdr:to>
      <xdr:col>40</xdr:col>
      <xdr:colOff>33618</xdr:colOff>
      <xdr:row>759</xdr:row>
      <xdr:rowOff>168089</xdr:rowOff>
    </xdr:to>
    <xdr:sp macro="" textlink="">
      <xdr:nvSpPr>
        <xdr:cNvPr id="9" name="大かっこ 8"/>
        <xdr:cNvSpPr/>
      </xdr:nvSpPr>
      <xdr:spPr>
        <a:xfrm>
          <a:off x="3090022" y="42208637"/>
          <a:ext cx="4944596" cy="4981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総合的な看護職員確保対策を推進するために行う特別事業</a:t>
          </a:r>
        </a:p>
      </xdr:txBody>
    </xdr:sp>
    <xdr:clientData/>
  </xdr:twoCellAnchor>
  <xdr:twoCellAnchor>
    <xdr:from>
      <xdr:col>38</xdr:col>
      <xdr:colOff>28576</xdr:colOff>
      <xdr:row>31</xdr:row>
      <xdr:rowOff>102054</xdr:rowOff>
    </xdr:from>
    <xdr:to>
      <xdr:col>41</xdr:col>
      <xdr:colOff>133351</xdr:colOff>
      <xdr:row>31</xdr:row>
      <xdr:rowOff>466726</xdr:rowOff>
    </xdr:to>
    <xdr:sp macro="" textlink="">
      <xdr:nvSpPr>
        <xdr:cNvPr id="3" name="正方形/長方形 2"/>
        <xdr:cNvSpPr/>
      </xdr:nvSpPr>
      <xdr:spPr>
        <a:xfrm>
          <a:off x="7629526" y="10141404"/>
          <a:ext cx="704850" cy="364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0</xdr:colOff>
      <xdr:row>133</xdr:row>
      <xdr:rowOff>0</xdr:rowOff>
    </xdr:from>
    <xdr:to>
      <xdr:col>41</xdr:col>
      <xdr:colOff>176892</xdr:colOff>
      <xdr:row>133</xdr:row>
      <xdr:rowOff>285750</xdr:rowOff>
    </xdr:to>
    <xdr:sp macro="" textlink="">
      <xdr:nvSpPr>
        <xdr:cNvPr id="10" name="正方形/長方形 9"/>
        <xdr:cNvSpPr/>
      </xdr:nvSpPr>
      <xdr:spPr>
        <a:xfrm>
          <a:off x="7756071" y="15267214"/>
          <a:ext cx="789214"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38100</xdr:colOff>
      <xdr:row>33</xdr:row>
      <xdr:rowOff>85725</xdr:rowOff>
    </xdr:from>
    <xdr:to>
      <xdr:col>41</xdr:col>
      <xdr:colOff>142875</xdr:colOff>
      <xdr:row>33</xdr:row>
      <xdr:rowOff>450397</xdr:rowOff>
    </xdr:to>
    <xdr:sp macro="" textlink="">
      <xdr:nvSpPr>
        <xdr:cNvPr id="11" name="正方形/長方形 10"/>
        <xdr:cNvSpPr/>
      </xdr:nvSpPr>
      <xdr:spPr>
        <a:xfrm>
          <a:off x="7639050" y="11191875"/>
          <a:ext cx="704850" cy="364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785</v>
      </c>
      <c r="AK2" s="206"/>
      <c r="AL2" s="206"/>
      <c r="AM2" s="206"/>
      <c r="AN2" s="98" t="s">
        <v>407</v>
      </c>
      <c r="AO2" s="206">
        <v>20</v>
      </c>
      <c r="AP2" s="206"/>
      <c r="AQ2" s="206"/>
      <c r="AR2" s="99" t="s">
        <v>710</v>
      </c>
      <c r="AS2" s="207">
        <v>45</v>
      </c>
      <c r="AT2" s="207"/>
      <c r="AU2" s="207"/>
      <c r="AV2" s="98" t="str">
        <f>IF(AW2="","","-")</f>
        <v/>
      </c>
      <c r="AW2" s="397"/>
      <c r="AX2" s="397"/>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787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20"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5" t="s">
        <v>390</v>
      </c>
      <c r="Z7" s="296"/>
      <c r="AA7" s="296"/>
      <c r="AB7" s="296"/>
      <c r="AC7" s="296"/>
      <c r="AD7" s="396"/>
      <c r="AE7" s="382" t="s">
        <v>718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44</v>
      </c>
      <c r="Q13" s="164"/>
      <c r="R13" s="164"/>
      <c r="S13" s="164"/>
      <c r="T13" s="164"/>
      <c r="U13" s="164"/>
      <c r="V13" s="165"/>
      <c r="W13" s="163">
        <v>44</v>
      </c>
      <c r="X13" s="164"/>
      <c r="Y13" s="164"/>
      <c r="Z13" s="164"/>
      <c r="AA13" s="164"/>
      <c r="AB13" s="164"/>
      <c r="AC13" s="165"/>
      <c r="AD13" s="163">
        <v>44</v>
      </c>
      <c r="AE13" s="164"/>
      <c r="AF13" s="164"/>
      <c r="AG13" s="164"/>
      <c r="AH13" s="164"/>
      <c r="AI13" s="164"/>
      <c r="AJ13" s="165"/>
      <c r="AK13" s="163">
        <v>44</v>
      </c>
      <c r="AL13" s="164"/>
      <c r="AM13" s="164"/>
      <c r="AN13" s="164"/>
      <c r="AO13" s="164"/>
      <c r="AP13" s="164"/>
      <c r="AQ13" s="165"/>
      <c r="AR13" s="160">
        <v>44</v>
      </c>
      <c r="AS13" s="161"/>
      <c r="AT13" s="161"/>
      <c r="AU13" s="161"/>
      <c r="AV13" s="161"/>
      <c r="AW13" s="161"/>
      <c r="AX13" s="394"/>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v>274</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786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786</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786</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5"/>
      <c r="H18" s="746"/>
      <c r="I18" s="733" t="s">
        <v>20</v>
      </c>
      <c r="J18" s="734"/>
      <c r="K18" s="734"/>
      <c r="L18" s="734"/>
      <c r="M18" s="734"/>
      <c r="N18" s="734"/>
      <c r="O18" s="735"/>
      <c r="P18" s="169">
        <f>SUM(P13:V17)</f>
        <v>44</v>
      </c>
      <c r="Q18" s="170"/>
      <c r="R18" s="170"/>
      <c r="S18" s="170"/>
      <c r="T18" s="170"/>
      <c r="U18" s="170"/>
      <c r="V18" s="171"/>
      <c r="W18" s="169">
        <f>SUM(W13:AC17)</f>
        <v>44</v>
      </c>
      <c r="X18" s="170"/>
      <c r="Y18" s="170"/>
      <c r="Z18" s="170"/>
      <c r="AA18" s="170"/>
      <c r="AB18" s="170"/>
      <c r="AC18" s="171"/>
      <c r="AD18" s="169">
        <f>SUM(AD13:AJ17)</f>
        <v>318</v>
      </c>
      <c r="AE18" s="170"/>
      <c r="AF18" s="170"/>
      <c r="AG18" s="170"/>
      <c r="AH18" s="170"/>
      <c r="AI18" s="170"/>
      <c r="AJ18" s="171"/>
      <c r="AK18" s="169">
        <f>SUM(AK13:AQ17)</f>
        <v>44</v>
      </c>
      <c r="AL18" s="170"/>
      <c r="AM18" s="170"/>
      <c r="AN18" s="170"/>
      <c r="AO18" s="170"/>
      <c r="AP18" s="170"/>
      <c r="AQ18" s="171"/>
      <c r="AR18" s="169">
        <f>SUM(AR13:AX17)</f>
        <v>44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42</v>
      </c>
      <c r="Q19" s="164"/>
      <c r="R19" s="164"/>
      <c r="S19" s="164"/>
      <c r="T19" s="164"/>
      <c r="U19" s="164"/>
      <c r="V19" s="165"/>
      <c r="W19" s="163">
        <v>0</v>
      </c>
      <c r="X19" s="164"/>
      <c r="Y19" s="164"/>
      <c r="Z19" s="164"/>
      <c r="AA19" s="164"/>
      <c r="AB19" s="164"/>
      <c r="AC19" s="165"/>
      <c r="AD19" s="163">
        <v>44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0.95454545454545459</v>
      </c>
      <c r="Q20" s="535"/>
      <c r="R20" s="535"/>
      <c r="S20" s="535"/>
      <c r="T20" s="535"/>
      <c r="U20" s="535"/>
      <c r="V20" s="535"/>
      <c r="W20" s="535">
        <f t="shared" ref="W20" si="0">IF(W18=0, "-", SUM(W19)/W18)</f>
        <v>0</v>
      </c>
      <c r="X20" s="535"/>
      <c r="Y20" s="535"/>
      <c r="Z20" s="535"/>
      <c r="AA20" s="535"/>
      <c r="AB20" s="535"/>
      <c r="AC20" s="535"/>
      <c r="AD20" s="535">
        <f t="shared" ref="AD20" si="1">IF(AD18=0, "-", SUM(AD19)/AD18)</f>
        <v>0.13836477987421383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4" t="s">
        <v>354</v>
      </c>
      <c r="H21" s="925"/>
      <c r="I21" s="925"/>
      <c r="J21" s="925"/>
      <c r="K21" s="925"/>
      <c r="L21" s="925"/>
      <c r="M21" s="925"/>
      <c r="N21" s="925"/>
      <c r="O21" s="925"/>
      <c r="P21" s="535">
        <f>IF(P19=0, "-", SUM(P19)/SUM(P13,P14))</f>
        <v>0.95454545454545459</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0.13836477987421383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721</v>
      </c>
      <c r="H23" s="133"/>
      <c r="I23" s="133"/>
      <c r="J23" s="133"/>
      <c r="K23" s="133"/>
      <c r="L23" s="133"/>
      <c r="M23" s="133"/>
      <c r="N23" s="133"/>
      <c r="O23" s="134"/>
      <c r="P23" s="160">
        <v>44</v>
      </c>
      <c r="Q23" s="161"/>
      <c r="R23" s="161"/>
      <c r="S23" s="161"/>
      <c r="T23" s="161"/>
      <c r="U23" s="161"/>
      <c r="V23" s="162"/>
      <c r="W23" s="160">
        <v>44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44</v>
      </c>
      <c r="Q29" s="164"/>
      <c r="R29" s="164"/>
      <c r="S29" s="164"/>
      <c r="T29" s="164"/>
      <c r="U29" s="164"/>
      <c r="V29" s="165"/>
      <c r="W29" s="211">
        <f>AR13</f>
        <v>44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391</v>
      </c>
      <c r="AF30" s="386"/>
      <c r="AG30" s="386"/>
      <c r="AH30" s="387"/>
      <c r="AI30" s="388" t="s">
        <v>413</v>
      </c>
      <c r="AJ30" s="388"/>
      <c r="AK30" s="388"/>
      <c r="AL30" s="385"/>
      <c r="AM30" s="388" t="s">
        <v>510</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717</v>
      </c>
      <c r="AR31" s="178"/>
      <c r="AS31" s="179" t="s">
        <v>233</v>
      </c>
      <c r="AT31" s="202"/>
      <c r="AU31" s="271">
        <v>3</v>
      </c>
      <c r="AV31" s="271"/>
      <c r="AW31" s="378" t="s">
        <v>179</v>
      </c>
      <c r="AX31" s="379"/>
    </row>
    <row r="32" spans="1:50" ht="42" customHeight="1" x14ac:dyDescent="0.15">
      <c r="A32" s="511"/>
      <c r="B32" s="509"/>
      <c r="C32" s="509"/>
      <c r="D32" s="509"/>
      <c r="E32" s="509"/>
      <c r="F32" s="510"/>
      <c r="G32" s="536" t="s">
        <v>722</v>
      </c>
      <c r="H32" s="537"/>
      <c r="I32" s="537"/>
      <c r="J32" s="537"/>
      <c r="K32" s="537"/>
      <c r="L32" s="537"/>
      <c r="M32" s="537"/>
      <c r="N32" s="537"/>
      <c r="O32" s="538"/>
      <c r="P32" s="191" t="s">
        <v>781</v>
      </c>
      <c r="Q32" s="191"/>
      <c r="R32" s="191"/>
      <c r="S32" s="191"/>
      <c r="T32" s="191"/>
      <c r="U32" s="191"/>
      <c r="V32" s="191"/>
      <c r="W32" s="191"/>
      <c r="X32" s="233"/>
      <c r="Y32" s="342" t="s">
        <v>12</v>
      </c>
      <c r="Z32" s="545"/>
      <c r="AA32" s="546"/>
      <c r="AB32" s="547" t="s">
        <v>723</v>
      </c>
      <c r="AC32" s="547"/>
      <c r="AD32" s="547"/>
      <c r="AE32" s="366">
        <v>1683023</v>
      </c>
      <c r="AF32" s="367"/>
      <c r="AG32" s="367"/>
      <c r="AH32" s="367"/>
      <c r="AI32" s="366">
        <v>1683295</v>
      </c>
      <c r="AJ32" s="367"/>
      <c r="AK32" s="367"/>
      <c r="AL32" s="367"/>
      <c r="AM32" s="366"/>
      <c r="AN32" s="367"/>
      <c r="AO32" s="367"/>
      <c r="AP32" s="367"/>
      <c r="AQ32" s="166" t="s">
        <v>717</v>
      </c>
      <c r="AR32" s="167"/>
      <c r="AS32" s="167"/>
      <c r="AT32" s="168"/>
      <c r="AU32" s="367" t="s">
        <v>717</v>
      </c>
      <c r="AV32" s="367"/>
      <c r="AW32" s="367"/>
      <c r="AX32" s="368"/>
    </row>
    <row r="33" spans="1:51" ht="42"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6">
        <v>1657923</v>
      </c>
      <c r="AF33" s="367"/>
      <c r="AG33" s="367"/>
      <c r="AH33" s="367"/>
      <c r="AI33" s="366">
        <v>1683023</v>
      </c>
      <c r="AJ33" s="367"/>
      <c r="AK33" s="367"/>
      <c r="AL33" s="367"/>
      <c r="AM33" s="366">
        <v>1683295</v>
      </c>
      <c r="AN33" s="367"/>
      <c r="AO33" s="367"/>
      <c r="AP33" s="367"/>
      <c r="AQ33" s="166" t="s">
        <v>757</v>
      </c>
      <c r="AR33" s="167"/>
      <c r="AS33" s="167"/>
      <c r="AT33" s="168"/>
      <c r="AU33" s="366">
        <v>1683295</v>
      </c>
      <c r="AV33" s="367"/>
      <c r="AW33" s="367"/>
      <c r="AX33" s="367"/>
    </row>
    <row r="34" spans="1:51" ht="42"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101.5</v>
      </c>
      <c r="AF34" s="367"/>
      <c r="AG34" s="367"/>
      <c r="AH34" s="367"/>
      <c r="AI34" s="366">
        <v>100</v>
      </c>
      <c r="AJ34" s="367"/>
      <c r="AK34" s="367"/>
      <c r="AL34" s="367"/>
      <c r="AM34" s="366"/>
      <c r="AN34" s="367"/>
      <c r="AO34" s="367"/>
      <c r="AP34" s="367"/>
      <c r="AQ34" s="166" t="s">
        <v>717</v>
      </c>
      <c r="AR34" s="167"/>
      <c r="AS34" s="167"/>
      <c r="AT34" s="168"/>
      <c r="AU34" s="367" t="s">
        <v>717</v>
      </c>
      <c r="AV34" s="367"/>
      <c r="AW34" s="367"/>
      <c r="AX34" s="368"/>
    </row>
    <row r="35" spans="1:51" ht="23.25" customHeight="1" x14ac:dyDescent="0.15">
      <c r="A35" s="897" t="s">
        <v>381</v>
      </c>
      <c r="B35" s="898"/>
      <c r="C35" s="898"/>
      <c r="D35" s="898"/>
      <c r="E35" s="898"/>
      <c r="F35" s="899"/>
      <c r="G35" s="903" t="s">
        <v>724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0" t="s">
        <v>349</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0" t="s">
        <v>349</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391</v>
      </c>
      <c r="AF65" s="338"/>
      <c r="AG65" s="338"/>
      <c r="AH65" s="338"/>
      <c r="AI65" s="338" t="s">
        <v>413</v>
      </c>
      <c r="AJ65" s="338"/>
      <c r="AK65" s="338"/>
      <c r="AL65" s="338"/>
      <c r="AM65" s="338" t="s">
        <v>510</v>
      </c>
      <c r="AN65" s="338"/>
      <c r="AO65" s="338"/>
      <c r="AP65" s="338"/>
      <c r="AQ65" s="215" t="s">
        <v>232</v>
      </c>
      <c r="AR65" s="199"/>
      <c r="AS65" s="199"/>
      <c r="AT65" s="200"/>
      <c r="AU65" s="976" t="s">
        <v>134</v>
      </c>
      <c r="AV65" s="976"/>
      <c r="AW65" s="976"/>
      <c r="AX65" s="977"/>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348</v>
      </c>
      <c r="AX66" s="978"/>
      <c r="AY66">
        <f>$AY$65</f>
        <v>0</v>
      </c>
    </row>
    <row r="67" spans="1:51" ht="23.25" hidden="1" customHeight="1" x14ac:dyDescent="0.15">
      <c r="A67" s="845"/>
      <c r="B67" s="846"/>
      <c r="C67" s="846"/>
      <c r="D67" s="846"/>
      <c r="E67" s="846"/>
      <c r="F67" s="847"/>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355</v>
      </c>
      <c r="B70" s="846"/>
      <c r="C70" s="846"/>
      <c r="D70" s="846"/>
      <c r="E70" s="846"/>
      <c r="F70" s="847"/>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4"/>
      <c r="AF72" s="375"/>
      <c r="AG72" s="375"/>
      <c r="AH72" s="375"/>
      <c r="AI72" s="374"/>
      <c r="AJ72" s="375"/>
      <c r="AK72" s="375"/>
      <c r="AL72" s="375"/>
      <c r="AM72" s="374"/>
      <c r="AN72" s="375"/>
      <c r="AO72" s="375"/>
      <c r="AP72" s="938"/>
      <c r="AQ72" s="366"/>
      <c r="AR72" s="367"/>
      <c r="AS72" s="367"/>
      <c r="AT72" s="810"/>
      <c r="AU72" s="367"/>
      <c r="AV72" s="367"/>
      <c r="AW72" s="367"/>
      <c r="AX72" s="368"/>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2" t="s">
        <v>384</v>
      </c>
      <c r="B78" s="913"/>
      <c r="C78" s="913"/>
      <c r="D78" s="913"/>
      <c r="E78" s="910" t="s">
        <v>328</v>
      </c>
      <c r="F78" s="911"/>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6" t="s">
        <v>418</v>
      </c>
      <c r="AR100" s="927"/>
      <c r="AS100" s="927"/>
      <c r="AT100" s="928"/>
      <c r="AU100" s="926" t="s">
        <v>542</v>
      </c>
      <c r="AV100" s="927"/>
      <c r="AW100" s="927"/>
      <c r="AX100" s="929"/>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61">
        <v>13</v>
      </c>
      <c r="AF101" s="361"/>
      <c r="AG101" s="361"/>
      <c r="AH101" s="361"/>
      <c r="AI101" s="361">
        <v>10</v>
      </c>
      <c r="AJ101" s="361"/>
      <c r="AK101" s="361"/>
      <c r="AL101" s="361"/>
      <c r="AM101" s="361">
        <v>11</v>
      </c>
      <c r="AN101" s="361"/>
      <c r="AO101" s="361"/>
      <c r="AP101" s="361"/>
      <c r="AQ101" s="361" t="s">
        <v>757</v>
      </c>
      <c r="AR101" s="361"/>
      <c r="AS101" s="361"/>
      <c r="AT101" s="361"/>
      <c r="AU101" s="366" t="s">
        <v>757</v>
      </c>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726</v>
      </c>
      <c r="AC102" s="547"/>
      <c r="AD102" s="547"/>
      <c r="AE102" s="361">
        <v>11</v>
      </c>
      <c r="AF102" s="361"/>
      <c r="AG102" s="361"/>
      <c r="AH102" s="361"/>
      <c r="AI102" s="361">
        <v>11</v>
      </c>
      <c r="AJ102" s="361"/>
      <c r="AK102" s="361"/>
      <c r="AL102" s="361"/>
      <c r="AM102" s="361">
        <v>9</v>
      </c>
      <c r="AN102" s="361"/>
      <c r="AO102" s="361"/>
      <c r="AP102" s="361"/>
      <c r="AQ102" s="361">
        <v>10</v>
      </c>
      <c r="AR102" s="361"/>
      <c r="AS102" s="361"/>
      <c r="AT102" s="361"/>
      <c r="AU102" s="374">
        <v>10</v>
      </c>
      <c r="AV102" s="375"/>
      <c r="AW102" s="375"/>
      <c r="AX102" s="930"/>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354" t="s">
        <v>727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728</v>
      </c>
      <c r="AC116" s="301"/>
      <c r="AD116" s="302"/>
      <c r="AE116" s="361">
        <v>3202461</v>
      </c>
      <c r="AF116" s="361"/>
      <c r="AG116" s="361"/>
      <c r="AH116" s="361"/>
      <c r="AI116" s="361">
        <v>4368400</v>
      </c>
      <c r="AJ116" s="361"/>
      <c r="AK116" s="361"/>
      <c r="AL116" s="361"/>
      <c r="AM116" s="361">
        <v>3971273</v>
      </c>
      <c r="AN116" s="361"/>
      <c r="AO116" s="361"/>
      <c r="AP116" s="361"/>
      <c r="AQ116" s="366">
        <v>4368400</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729</v>
      </c>
      <c r="AC117" s="346"/>
      <c r="AD117" s="347"/>
      <c r="AE117" s="306" t="s">
        <v>730</v>
      </c>
      <c r="AF117" s="306"/>
      <c r="AG117" s="306"/>
      <c r="AH117" s="306"/>
      <c r="AI117" s="306" t="s">
        <v>731</v>
      </c>
      <c r="AJ117" s="306"/>
      <c r="AK117" s="306"/>
      <c r="AL117" s="306"/>
      <c r="AM117" s="306" t="s">
        <v>756</v>
      </c>
      <c r="AN117" s="306"/>
      <c r="AO117" s="306"/>
      <c r="AP117" s="306"/>
      <c r="AQ117" s="306" t="s">
        <v>755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406</v>
      </c>
      <c r="B130" s="991"/>
      <c r="C130" s="990" t="s">
        <v>236</v>
      </c>
      <c r="D130" s="991"/>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94"/>
      <c r="B134" s="253"/>
      <c r="C134" s="252"/>
      <c r="D134" s="253"/>
      <c r="E134" s="252"/>
      <c r="F134" s="314"/>
      <c r="G134" s="232" t="s">
        <v>758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v>1683023</v>
      </c>
      <c r="AF134" s="167"/>
      <c r="AG134" s="167"/>
      <c r="AH134" s="167"/>
      <c r="AI134" s="266">
        <v>1683295</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v>1657923</v>
      </c>
      <c r="AF135" s="167"/>
      <c r="AG135" s="167"/>
      <c r="AH135" s="167"/>
      <c r="AI135" s="266">
        <v>1683023</v>
      </c>
      <c r="AJ135" s="167"/>
      <c r="AK135" s="167"/>
      <c r="AL135" s="167"/>
      <c r="AM135" s="266">
        <v>1683295</v>
      </c>
      <c r="AN135" s="167"/>
      <c r="AO135" s="167"/>
      <c r="AP135" s="167"/>
      <c r="AQ135" s="266" t="s">
        <v>717</v>
      </c>
      <c r="AR135" s="167"/>
      <c r="AS135" s="167"/>
      <c r="AT135" s="167"/>
      <c r="AU135" s="266">
        <v>1683295</v>
      </c>
      <c r="AV135" s="167"/>
      <c r="AW135" s="167"/>
      <c r="AX135" s="167"/>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1"/>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262" t="s">
        <v>717</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4"/>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4"/>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4"/>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5" t="s">
        <v>742</v>
      </c>
      <c r="AE702" s="896"/>
      <c r="AF702" s="896"/>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47.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48"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746</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746</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33.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748</v>
      </c>
      <c r="AH709" s="664"/>
      <c r="AI709" s="664"/>
      <c r="AJ709" s="664"/>
      <c r="AK709" s="664"/>
      <c r="AL709" s="664"/>
      <c r="AM709" s="664"/>
      <c r="AN709" s="664"/>
      <c r="AO709" s="664"/>
      <c r="AP709" s="664"/>
      <c r="AQ709" s="664"/>
      <c r="AR709" s="664"/>
      <c r="AS709" s="664"/>
      <c r="AT709" s="664"/>
      <c r="AU709" s="664"/>
      <c r="AV709" s="664"/>
      <c r="AW709" s="664"/>
      <c r="AX709" s="665"/>
    </row>
    <row r="710" spans="1:50" ht="33.7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749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55.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789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36"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784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8" t="s">
        <v>711</v>
      </c>
      <c r="D721" s="919"/>
      <c r="E721" s="919"/>
      <c r="F721" s="920"/>
      <c r="G721" s="936">
        <v>20</v>
      </c>
      <c r="H721" s="937"/>
      <c r="I721" s="77" t="str">
        <f>IF(OR(G721="　", G721=""), "", "-")</f>
        <v>-</v>
      </c>
      <c r="J721" s="917">
        <v>46</v>
      </c>
      <c r="K721" s="917"/>
      <c r="L721" s="77" t="str">
        <f>IF(M721="","","-")</f>
        <v/>
      </c>
      <c r="M721" s="78"/>
      <c r="N721" s="914" t="s">
        <v>792</v>
      </c>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782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5.25" customHeight="1" thickBot="1" x14ac:dyDescent="0.2">
      <c r="A729" s="761" t="s">
        <v>788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791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790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49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46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8"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773</v>
      </c>
      <c r="H789" s="446"/>
      <c r="I789" s="446"/>
      <c r="J789" s="446"/>
      <c r="K789" s="447"/>
      <c r="L789" s="448" t="s">
        <v>774</v>
      </c>
      <c r="M789" s="449"/>
      <c r="N789" s="449"/>
      <c r="O789" s="449"/>
      <c r="P789" s="449"/>
      <c r="Q789" s="449"/>
      <c r="R789" s="449"/>
      <c r="S789" s="449"/>
      <c r="T789" s="449"/>
      <c r="U789" s="449"/>
      <c r="V789" s="449"/>
      <c r="W789" s="449"/>
      <c r="X789" s="450"/>
      <c r="Y789" s="451">
        <v>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51" t="s">
        <v>775</v>
      </c>
      <c r="H790" s="352"/>
      <c r="I790" s="352"/>
      <c r="J790" s="352"/>
      <c r="K790" s="353"/>
      <c r="L790" s="401" t="s">
        <v>776</v>
      </c>
      <c r="M790" s="402"/>
      <c r="N790" s="402"/>
      <c r="O790" s="402"/>
      <c r="P790" s="402"/>
      <c r="Q790" s="402"/>
      <c r="R790" s="402"/>
      <c r="S790" s="402"/>
      <c r="T790" s="402"/>
      <c r="U790" s="402"/>
      <c r="V790" s="402"/>
      <c r="W790" s="402"/>
      <c r="X790" s="403"/>
      <c r="Y790" s="398">
        <v>1</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2"/>
      <c r="B791" s="759"/>
      <c r="C791" s="759"/>
      <c r="D791" s="759"/>
      <c r="E791" s="759"/>
      <c r="F791" s="760"/>
      <c r="G791" s="351" t="s">
        <v>777</v>
      </c>
      <c r="H791" s="352"/>
      <c r="I791" s="352"/>
      <c r="J791" s="352"/>
      <c r="K791" s="353"/>
      <c r="L791" s="401" t="s">
        <v>778</v>
      </c>
      <c r="M791" s="402"/>
      <c r="N791" s="402"/>
      <c r="O791" s="402"/>
      <c r="P791" s="402"/>
      <c r="Q791" s="402"/>
      <c r="R791" s="402"/>
      <c r="S791" s="402"/>
      <c r="T791" s="402"/>
      <c r="U791" s="402"/>
      <c r="V791" s="402"/>
      <c r="W791" s="402"/>
      <c r="X791" s="403"/>
      <c r="Y791" s="398">
        <v>2</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2"/>
      <c r="B792" s="759"/>
      <c r="C792" s="759"/>
      <c r="D792" s="759"/>
      <c r="E792" s="759"/>
      <c r="F792" s="760"/>
      <c r="G792" s="351" t="s">
        <v>779</v>
      </c>
      <c r="H792" s="352"/>
      <c r="I792" s="352"/>
      <c r="J792" s="352"/>
      <c r="K792" s="353"/>
      <c r="L792" s="401" t="s">
        <v>780</v>
      </c>
      <c r="M792" s="402"/>
      <c r="N792" s="402"/>
      <c r="O792" s="402"/>
      <c r="P792" s="402"/>
      <c r="Q792" s="402"/>
      <c r="R792" s="402"/>
      <c r="S792" s="402"/>
      <c r="T792" s="402"/>
      <c r="U792" s="402"/>
      <c r="V792" s="402"/>
      <c r="W792" s="402"/>
      <c r="X792" s="403"/>
      <c r="Y792" s="398">
        <v>3</v>
      </c>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2"/>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2"/>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8</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2"/>
      <c r="AP844" s="423" t="s">
        <v>298</v>
      </c>
      <c r="AQ844" s="423"/>
      <c r="AR844" s="423"/>
      <c r="AS844" s="423"/>
      <c r="AT844" s="423"/>
      <c r="AU844" s="423"/>
      <c r="AV844" s="423"/>
      <c r="AW844" s="423"/>
      <c r="AX844" s="423"/>
    </row>
    <row r="845" spans="1:51" ht="48.75" customHeight="1" x14ac:dyDescent="0.15">
      <c r="A845" s="404">
        <v>1</v>
      </c>
      <c r="B845" s="404">
        <v>1</v>
      </c>
      <c r="C845" s="889" t="s">
        <v>767</v>
      </c>
      <c r="D845" s="890" t="s">
        <v>767</v>
      </c>
      <c r="E845" s="890" t="s">
        <v>767</v>
      </c>
      <c r="F845" s="890" t="s">
        <v>767</v>
      </c>
      <c r="G845" s="890" t="s">
        <v>767</v>
      </c>
      <c r="H845" s="890" t="s">
        <v>767</v>
      </c>
      <c r="I845" s="891" t="s">
        <v>767</v>
      </c>
      <c r="J845" s="419">
        <v>8010005013996</v>
      </c>
      <c r="K845" s="420"/>
      <c r="L845" s="420"/>
      <c r="M845" s="420"/>
      <c r="N845" s="420"/>
      <c r="O845" s="420"/>
      <c r="P845" s="317" t="s">
        <v>770</v>
      </c>
      <c r="Q845" s="318"/>
      <c r="R845" s="318"/>
      <c r="S845" s="318"/>
      <c r="T845" s="318"/>
      <c r="U845" s="318"/>
      <c r="V845" s="318"/>
      <c r="W845" s="318"/>
      <c r="X845" s="318"/>
      <c r="Y845" s="319">
        <v>8</v>
      </c>
      <c r="Z845" s="320"/>
      <c r="AA845" s="320"/>
      <c r="AB845" s="321"/>
      <c r="AC845" s="323" t="s">
        <v>771</v>
      </c>
      <c r="AD845" s="324"/>
      <c r="AE845" s="324"/>
      <c r="AF845" s="324"/>
      <c r="AG845" s="324"/>
      <c r="AH845" s="330" t="s">
        <v>772</v>
      </c>
      <c r="AI845" s="331"/>
      <c r="AJ845" s="331"/>
      <c r="AK845" s="331"/>
      <c r="AL845" s="327" t="s">
        <v>772</v>
      </c>
      <c r="AM845" s="328"/>
      <c r="AN845" s="328"/>
      <c r="AO845" s="329"/>
      <c r="AP845" s="322"/>
      <c r="AQ845" s="322"/>
      <c r="AR845" s="322"/>
      <c r="AS845" s="322"/>
      <c r="AT845" s="322"/>
      <c r="AU845" s="322"/>
      <c r="AV845" s="322"/>
      <c r="AW845" s="322"/>
      <c r="AX845" s="322"/>
    </row>
    <row r="846" spans="1:51" ht="48.75" customHeight="1" x14ac:dyDescent="0.15">
      <c r="A846" s="404">
        <v>2</v>
      </c>
      <c r="B846" s="404">
        <v>1</v>
      </c>
      <c r="C846" s="892" t="s">
        <v>759</v>
      </c>
      <c r="D846" s="893" t="s">
        <v>759</v>
      </c>
      <c r="E846" s="893" t="s">
        <v>759</v>
      </c>
      <c r="F846" s="893" t="s">
        <v>759</v>
      </c>
      <c r="G846" s="893" t="s">
        <v>759</v>
      </c>
      <c r="H846" s="893" t="s">
        <v>759</v>
      </c>
      <c r="I846" s="894" t="s">
        <v>759</v>
      </c>
      <c r="J846" s="419">
        <v>7011001052295</v>
      </c>
      <c r="K846" s="420"/>
      <c r="L846" s="420"/>
      <c r="M846" s="420"/>
      <c r="N846" s="420"/>
      <c r="O846" s="420"/>
      <c r="P846" s="317" t="s">
        <v>770</v>
      </c>
      <c r="Q846" s="318"/>
      <c r="R846" s="318"/>
      <c r="S846" s="318"/>
      <c r="T846" s="318"/>
      <c r="U846" s="318"/>
      <c r="V846" s="318"/>
      <c r="W846" s="318"/>
      <c r="X846" s="318"/>
      <c r="Y846" s="319">
        <v>4</v>
      </c>
      <c r="Z846" s="320"/>
      <c r="AA846" s="320"/>
      <c r="AB846" s="321"/>
      <c r="AC846" s="323" t="s">
        <v>771</v>
      </c>
      <c r="AD846" s="324"/>
      <c r="AE846" s="324"/>
      <c r="AF846" s="324"/>
      <c r="AG846" s="324"/>
      <c r="AH846" s="330" t="s">
        <v>772</v>
      </c>
      <c r="AI846" s="331"/>
      <c r="AJ846" s="331"/>
      <c r="AK846" s="331"/>
      <c r="AL846" s="327" t="s">
        <v>772</v>
      </c>
      <c r="AM846" s="328"/>
      <c r="AN846" s="328"/>
      <c r="AO846" s="329"/>
      <c r="AP846" s="322"/>
      <c r="AQ846" s="322"/>
      <c r="AR846" s="322"/>
      <c r="AS846" s="322"/>
      <c r="AT846" s="322"/>
      <c r="AU846" s="322"/>
      <c r="AV846" s="322"/>
      <c r="AW846" s="322"/>
      <c r="AX846" s="322"/>
      <c r="AY846">
        <f>COUNTA($C$846)</f>
        <v>1</v>
      </c>
    </row>
    <row r="847" spans="1:51" ht="48.75" customHeight="1" x14ac:dyDescent="0.15">
      <c r="A847" s="404">
        <v>3</v>
      </c>
      <c r="B847" s="404">
        <v>1</v>
      </c>
      <c r="C847" s="892" t="s">
        <v>760</v>
      </c>
      <c r="D847" s="893" t="s">
        <v>760</v>
      </c>
      <c r="E847" s="893" t="s">
        <v>760</v>
      </c>
      <c r="F847" s="893" t="s">
        <v>760</v>
      </c>
      <c r="G847" s="893" t="s">
        <v>760</v>
      </c>
      <c r="H847" s="893" t="s">
        <v>760</v>
      </c>
      <c r="I847" s="894" t="s">
        <v>760</v>
      </c>
      <c r="J847" s="419">
        <v>9010505001599</v>
      </c>
      <c r="K847" s="420"/>
      <c r="L847" s="420"/>
      <c r="M847" s="420"/>
      <c r="N847" s="420"/>
      <c r="O847" s="420"/>
      <c r="P847" s="317" t="s">
        <v>770</v>
      </c>
      <c r="Q847" s="318"/>
      <c r="R847" s="318"/>
      <c r="S847" s="318"/>
      <c r="T847" s="318"/>
      <c r="U847" s="318"/>
      <c r="V847" s="318"/>
      <c r="W847" s="318"/>
      <c r="X847" s="318"/>
      <c r="Y847" s="319">
        <v>5</v>
      </c>
      <c r="Z847" s="320"/>
      <c r="AA847" s="320"/>
      <c r="AB847" s="321"/>
      <c r="AC847" s="323" t="s">
        <v>771</v>
      </c>
      <c r="AD847" s="324"/>
      <c r="AE847" s="324"/>
      <c r="AF847" s="324"/>
      <c r="AG847" s="324"/>
      <c r="AH847" s="330" t="s">
        <v>772</v>
      </c>
      <c r="AI847" s="331"/>
      <c r="AJ847" s="331"/>
      <c r="AK847" s="331"/>
      <c r="AL847" s="327" t="s">
        <v>772</v>
      </c>
      <c r="AM847" s="328"/>
      <c r="AN847" s="328"/>
      <c r="AO847" s="329"/>
      <c r="AP847" s="322"/>
      <c r="AQ847" s="322"/>
      <c r="AR847" s="322"/>
      <c r="AS847" s="322"/>
      <c r="AT847" s="322"/>
      <c r="AU847" s="322"/>
      <c r="AV847" s="322"/>
      <c r="AW847" s="322"/>
      <c r="AX847" s="322"/>
      <c r="AY847">
        <f>COUNTA($C$847)</f>
        <v>1</v>
      </c>
    </row>
    <row r="848" spans="1:51" ht="48.75" customHeight="1" x14ac:dyDescent="0.15">
      <c r="A848" s="404">
        <v>4</v>
      </c>
      <c r="B848" s="404">
        <v>1</v>
      </c>
      <c r="C848" s="892" t="s">
        <v>761</v>
      </c>
      <c r="D848" s="893" t="s">
        <v>761</v>
      </c>
      <c r="E848" s="893" t="s">
        <v>761</v>
      </c>
      <c r="F848" s="893" t="s">
        <v>761</v>
      </c>
      <c r="G848" s="893" t="s">
        <v>761</v>
      </c>
      <c r="H848" s="893" t="s">
        <v>761</v>
      </c>
      <c r="I848" s="894" t="s">
        <v>761</v>
      </c>
      <c r="J848" s="419">
        <v>1010401023102</v>
      </c>
      <c r="K848" s="420"/>
      <c r="L848" s="420"/>
      <c r="M848" s="420"/>
      <c r="N848" s="420"/>
      <c r="O848" s="420"/>
      <c r="P848" s="317" t="s">
        <v>770</v>
      </c>
      <c r="Q848" s="318"/>
      <c r="R848" s="318"/>
      <c r="S848" s="318"/>
      <c r="T848" s="318"/>
      <c r="U848" s="318"/>
      <c r="V848" s="318"/>
      <c r="W848" s="318"/>
      <c r="X848" s="318"/>
      <c r="Y848" s="319">
        <v>7</v>
      </c>
      <c r="Z848" s="320"/>
      <c r="AA848" s="320"/>
      <c r="AB848" s="321"/>
      <c r="AC848" s="323" t="s">
        <v>771</v>
      </c>
      <c r="AD848" s="324"/>
      <c r="AE848" s="324"/>
      <c r="AF848" s="324"/>
      <c r="AG848" s="324"/>
      <c r="AH848" s="330" t="s">
        <v>772</v>
      </c>
      <c r="AI848" s="331"/>
      <c r="AJ848" s="331"/>
      <c r="AK848" s="331"/>
      <c r="AL848" s="327" t="s">
        <v>772</v>
      </c>
      <c r="AM848" s="328"/>
      <c r="AN848" s="328"/>
      <c r="AO848" s="329"/>
      <c r="AP848" s="322"/>
      <c r="AQ848" s="322"/>
      <c r="AR848" s="322"/>
      <c r="AS848" s="322"/>
      <c r="AT848" s="322"/>
      <c r="AU848" s="322"/>
      <c r="AV848" s="322"/>
      <c r="AW848" s="322"/>
      <c r="AX848" s="322"/>
      <c r="AY848">
        <f>COUNTA($C$848)</f>
        <v>1</v>
      </c>
    </row>
    <row r="849" spans="1:51" ht="48.75" customHeight="1" x14ac:dyDescent="0.15">
      <c r="A849" s="404">
        <v>5</v>
      </c>
      <c r="B849" s="404">
        <v>1</v>
      </c>
      <c r="C849" s="892" t="s">
        <v>762</v>
      </c>
      <c r="D849" s="893" t="s">
        <v>762</v>
      </c>
      <c r="E849" s="893" t="s">
        <v>762</v>
      </c>
      <c r="F849" s="893" t="s">
        <v>762</v>
      </c>
      <c r="G849" s="893" t="s">
        <v>762</v>
      </c>
      <c r="H849" s="893" t="s">
        <v>762</v>
      </c>
      <c r="I849" s="894" t="s">
        <v>762</v>
      </c>
      <c r="J849" s="419">
        <v>8010005013996</v>
      </c>
      <c r="K849" s="420"/>
      <c r="L849" s="420"/>
      <c r="M849" s="420"/>
      <c r="N849" s="420"/>
      <c r="O849" s="420"/>
      <c r="P849" s="317" t="s">
        <v>770</v>
      </c>
      <c r="Q849" s="318"/>
      <c r="R849" s="318"/>
      <c r="S849" s="318"/>
      <c r="T849" s="318"/>
      <c r="U849" s="318"/>
      <c r="V849" s="318"/>
      <c r="W849" s="318"/>
      <c r="X849" s="318"/>
      <c r="Y849" s="319">
        <v>5</v>
      </c>
      <c r="Z849" s="320"/>
      <c r="AA849" s="320"/>
      <c r="AB849" s="321"/>
      <c r="AC849" s="323" t="s">
        <v>771</v>
      </c>
      <c r="AD849" s="324"/>
      <c r="AE849" s="324"/>
      <c r="AF849" s="324"/>
      <c r="AG849" s="324"/>
      <c r="AH849" s="330" t="s">
        <v>772</v>
      </c>
      <c r="AI849" s="331"/>
      <c r="AJ849" s="331"/>
      <c r="AK849" s="331"/>
      <c r="AL849" s="327" t="s">
        <v>772</v>
      </c>
      <c r="AM849" s="328"/>
      <c r="AN849" s="328"/>
      <c r="AO849" s="329"/>
      <c r="AP849" s="322"/>
      <c r="AQ849" s="322"/>
      <c r="AR849" s="322"/>
      <c r="AS849" s="322"/>
      <c r="AT849" s="322"/>
      <c r="AU849" s="322"/>
      <c r="AV849" s="322"/>
      <c r="AW849" s="322"/>
      <c r="AX849" s="322"/>
      <c r="AY849">
        <f>COUNTA($C$849)</f>
        <v>1</v>
      </c>
    </row>
    <row r="850" spans="1:51" ht="48.75" customHeight="1" x14ac:dyDescent="0.15">
      <c r="A850" s="404">
        <v>6</v>
      </c>
      <c r="B850" s="404">
        <v>1</v>
      </c>
      <c r="C850" s="892" t="s">
        <v>763</v>
      </c>
      <c r="D850" s="893" t="s">
        <v>763</v>
      </c>
      <c r="E850" s="893" t="s">
        <v>763</v>
      </c>
      <c r="F850" s="893" t="s">
        <v>763</v>
      </c>
      <c r="G850" s="893" t="s">
        <v>763</v>
      </c>
      <c r="H850" s="893" t="s">
        <v>763</v>
      </c>
      <c r="I850" s="894" t="s">
        <v>763</v>
      </c>
      <c r="J850" s="419">
        <v>8011105000348</v>
      </c>
      <c r="K850" s="420"/>
      <c r="L850" s="420"/>
      <c r="M850" s="420"/>
      <c r="N850" s="420"/>
      <c r="O850" s="420"/>
      <c r="P850" s="317" t="s">
        <v>770</v>
      </c>
      <c r="Q850" s="318"/>
      <c r="R850" s="318"/>
      <c r="S850" s="318"/>
      <c r="T850" s="318"/>
      <c r="U850" s="318"/>
      <c r="V850" s="318"/>
      <c r="W850" s="318"/>
      <c r="X850" s="318"/>
      <c r="Y850" s="319">
        <v>1</v>
      </c>
      <c r="Z850" s="320"/>
      <c r="AA850" s="320"/>
      <c r="AB850" s="321"/>
      <c r="AC850" s="323" t="s">
        <v>771</v>
      </c>
      <c r="AD850" s="324"/>
      <c r="AE850" s="324"/>
      <c r="AF850" s="324"/>
      <c r="AG850" s="324"/>
      <c r="AH850" s="330" t="s">
        <v>772</v>
      </c>
      <c r="AI850" s="331"/>
      <c r="AJ850" s="331"/>
      <c r="AK850" s="331"/>
      <c r="AL850" s="327" t="s">
        <v>772</v>
      </c>
      <c r="AM850" s="328"/>
      <c r="AN850" s="328"/>
      <c r="AO850" s="329"/>
      <c r="AP850" s="322"/>
      <c r="AQ850" s="322"/>
      <c r="AR850" s="322"/>
      <c r="AS850" s="322"/>
      <c r="AT850" s="322"/>
      <c r="AU850" s="322"/>
      <c r="AV850" s="322"/>
      <c r="AW850" s="322"/>
      <c r="AX850" s="322"/>
      <c r="AY850">
        <f>COUNTA($C$850)</f>
        <v>1</v>
      </c>
    </row>
    <row r="851" spans="1:51" ht="48.75" customHeight="1" x14ac:dyDescent="0.15">
      <c r="A851" s="404">
        <v>7</v>
      </c>
      <c r="B851" s="404">
        <v>1</v>
      </c>
      <c r="C851" s="892" t="s">
        <v>764</v>
      </c>
      <c r="D851" s="893" t="s">
        <v>764</v>
      </c>
      <c r="E851" s="893" t="s">
        <v>764</v>
      </c>
      <c r="F851" s="893" t="s">
        <v>764</v>
      </c>
      <c r="G851" s="893" t="s">
        <v>764</v>
      </c>
      <c r="H851" s="893" t="s">
        <v>764</v>
      </c>
      <c r="I851" s="894" t="s">
        <v>764</v>
      </c>
      <c r="J851" s="419">
        <v>3010001181141</v>
      </c>
      <c r="K851" s="420"/>
      <c r="L851" s="420"/>
      <c r="M851" s="420"/>
      <c r="N851" s="420"/>
      <c r="O851" s="420"/>
      <c r="P851" s="317" t="s">
        <v>770</v>
      </c>
      <c r="Q851" s="318"/>
      <c r="R851" s="318"/>
      <c r="S851" s="318"/>
      <c r="T851" s="318"/>
      <c r="U851" s="318"/>
      <c r="V851" s="318"/>
      <c r="W851" s="318"/>
      <c r="X851" s="318"/>
      <c r="Y851" s="319">
        <v>6</v>
      </c>
      <c r="Z851" s="320"/>
      <c r="AA851" s="320"/>
      <c r="AB851" s="321"/>
      <c r="AC851" s="323" t="s">
        <v>771</v>
      </c>
      <c r="AD851" s="324"/>
      <c r="AE851" s="324"/>
      <c r="AF851" s="324"/>
      <c r="AG851" s="324"/>
      <c r="AH851" s="330" t="s">
        <v>772</v>
      </c>
      <c r="AI851" s="331"/>
      <c r="AJ851" s="331"/>
      <c r="AK851" s="331"/>
      <c r="AL851" s="327" t="s">
        <v>772</v>
      </c>
      <c r="AM851" s="328"/>
      <c r="AN851" s="328"/>
      <c r="AO851" s="329"/>
      <c r="AP851" s="322"/>
      <c r="AQ851" s="322"/>
      <c r="AR851" s="322"/>
      <c r="AS851" s="322"/>
      <c r="AT851" s="322"/>
      <c r="AU851" s="322"/>
      <c r="AV851" s="322"/>
      <c r="AW851" s="322"/>
      <c r="AX851" s="322"/>
      <c r="AY851">
        <f>COUNTA($C$851)</f>
        <v>1</v>
      </c>
    </row>
    <row r="852" spans="1:51" ht="48.75" customHeight="1" x14ac:dyDescent="0.15">
      <c r="A852" s="404">
        <v>8</v>
      </c>
      <c r="B852" s="404">
        <v>1</v>
      </c>
      <c r="C852" s="889" t="s">
        <v>765</v>
      </c>
      <c r="D852" s="890" t="s">
        <v>765</v>
      </c>
      <c r="E852" s="890" t="s">
        <v>765</v>
      </c>
      <c r="F852" s="890" t="s">
        <v>765</v>
      </c>
      <c r="G852" s="890" t="s">
        <v>765</v>
      </c>
      <c r="H852" s="890" t="s">
        <v>765</v>
      </c>
      <c r="I852" s="891" t="s">
        <v>765</v>
      </c>
      <c r="J852" s="419">
        <v>6011105000218</v>
      </c>
      <c r="K852" s="420"/>
      <c r="L852" s="420"/>
      <c r="M852" s="420"/>
      <c r="N852" s="420"/>
      <c r="O852" s="420"/>
      <c r="P852" s="317" t="s">
        <v>770</v>
      </c>
      <c r="Q852" s="318"/>
      <c r="R852" s="318"/>
      <c r="S852" s="318"/>
      <c r="T852" s="318"/>
      <c r="U852" s="318"/>
      <c r="V852" s="318"/>
      <c r="W852" s="318"/>
      <c r="X852" s="318"/>
      <c r="Y852" s="319">
        <v>3</v>
      </c>
      <c r="Z852" s="320"/>
      <c r="AA852" s="320"/>
      <c r="AB852" s="321"/>
      <c r="AC852" s="323" t="s">
        <v>771</v>
      </c>
      <c r="AD852" s="324"/>
      <c r="AE852" s="324"/>
      <c r="AF852" s="324"/>
      <c r="AG852" s="324"/>
      <c r="AH852" s="330" t="s">
        <v>772</v>
      </c>
      <c r="AI852" s="331"/>
      <c r="AJ852" s="331"/>
      <c r="AK852" s="331"/>
      <c r="AL852" s="327" t="s">
        <v>772</v>
      </c>
      <c r="AM852" s="328"/>
      <c r="AN852" s="328"/>
      <c r="AO852" s="329"/>
      <c r="AP852" s="322"/>
      <c r="AQ852" s="322"/>
      <c r="AR852" s="322"/>
      <c r="AS852" s="322"/>
      <c r="AT852" s="322"/>
      <c r="AU852" s="322"/>
      <c r="AV852" s="322"/>
      <c r="AW852" s="322"/>
      <c r="AX852" s="322"/>
      <c r="AY852">
        <f>COUNTA($C$852)</f>
        <v>1</v>
      </c>
    </row>
    <row r="853" spans="1:51" ht="48.75" customHeight="1" x14ac:dyDescent="0.15">
      <c r="A853" s="404">
        <v>9</v>
      </c>
      <c r="B853" s="404">
        <v>1</v>
      </c>
      <c r="C853" s="889" t="s">
        <v>766</v>
      </c>
      <c r="D853" s="890" t="s">
        <v>766</v>
      </c>
      <c r="E853" s="890" t="s">
        <v>766</v>
      </c>
      <c r="F853" s="890" t="s">
        <v>766</v>
      </c>
      <c r="G853" s="890" t="s">
        <v>766</v>
      </c>
      <c r="H853" s="890" t="s">
        <v>766</v>
      </c>
      <c r="I853" s="891" t="s">
        <v>766</v>
      </c>
      <c r="J853" s="419">
        <v>4010705002096</v>
      </c>
      <c r="K853" s="420"/>
      <c r="L853" s="420"/>
      <c r="M853" s="420"/>
      <c r="N853" s="420"/>
      <c r="O853" s="420"/>
      <c r="P853" s="317" t="s">
        <v>770</v>
      </c>
      <c r="Q853" s="318"/>
      <c r="R853" s="318"/>
      <c r="S853" s="318"/>
      <c r="T853" s="318"/>
      <c r="U853" s="318"/>
      <c r="V853" s="318"/>
      <c r="W853" s="318"/>
      <c r="X853" s="318"/>
      <c r="Y853" s="319">
        <v>2</v>
      </c>
      <c r="Z853" s="320"/>
      <c r="AA853" s="320"/>
      <c r="AB853" s="321"/>
      <c r="AC853" s="323" t="s">
        <v>771</v>
      </c>
      <c r="AD853" s="324"/>
      <c r="AE853" s="324"/>
      <c r="AF853" s="324"/>
      <c r="AG853" s="324"/>
      <c r="AH853" s="330" t="s">
        <v>772</v>
      </c>
      <c r="AI853" s="331"/>
      <c r="AJ853" s="331"/>
      <c r="AK853" s="331"/>
      <c r="AL853" s="327" t="s">
        <v>772</v>
      </c>
      <c r="AM853" s="328"/>
      <c r="AN853" s="328"/>
      <c r="AO853" s="329"/>
      <c r="AP853" s="322"/>
      <c r="AQ853" s="322"/>
      <c r="AR853" s="322"/>
      <c r="AS853" s="322"/>
      <c r="AT853" s="322"/>
      <c r="AU853" s="322"/>
      <c r="AV853" s="322"/>
      <c r="AW853" s="322"/>
      <c r="AX853" s="322"/>
      <c r="AY853">
        <f>COUNTA($C$853)</f>
        <v>1</v>
      </c>
    </row>
    <row r="854" spans="1:51" ht="48.75" customHeight="1" x14ac:dyDescent="0.15">
      <c r="A854" s="404">
        <v>10</v>
      </c>
      <c r="B854" s="404">
        <v>1</v>
      </c>
      <c r="C854" s="889" t="s">
        <v>768</v>
      </c>
      <c r="D854" s="890" t="s">
        <v>768</v>
      </c>
      <c r="E854" s="890" t="s">
        <v>768</v>
      </c>
      <c r="F854" s="890" t="s">
        <v>768</v>
      </c>
      <c r="G854" s="890" t="s">
        <v>768</v>
      </c>
      <c r="H854" s="890" t="s">
        <v>768</v>
      </c>
      <c r="I854" s="891" t="s">
        <v>768</v>
      </c>
      <c r="J854" s="419">
        <v>5010001091611</v>
      </c>
      <c r="K854" s="420"/>
      <c r="L854" s="420"/>
      <c r="M854" s="420"/>
      <c r="N854" s="420"/>
      <c r="O854" s="420"/>
      <c r="P854" s="317" t="s">
        <v>770</v>
      </c>
      <c r="Q854" s="318"/>
      <c r="R854" s="318"/>
      <c r="S854" s="318"/>
      <c r="T854" s="318"/>
      <c r="U854" s="318"/>
      <c r="V854" s="318"/>
      <c r="W854" s="318"/>
      <c r="X854" s="318"/>
      <c r="Y854" s="319">
        <v>2</v>
      </c>
      <c r="Z854" s="320"/>
      <c r="AA854" s="320"/>
      <c r="AB854" s="321"/>
      <c r="AC854" s="323" t="s">
        <v>771</v>
      </c>
      <c r="AD854" s="324"/>
      <c r="AE854" s="324"/>
      <c r="AF854" s="324"/>
      <c r="AG854" s="324"/>
      <c r="AH854" s="330" t="s">
        <v>772</v>
      </c>
      <c r="AI854" s="331"/>
      <c r="AJ854" s="331"/>
      <c r="AK854" s="331"/>
      <c r="AL854" s="327" t="s">
        <v>772</v>
      </c>
      <c r="AM854" s="328"/>
      <c r="AN854" s="328"/>
      <c r="AO854" s="329"/>
      <c r="AP854" s="322"/>
      <c r="AQ854" s="322"/>
      <c r="AR854" s="322"/>
      <c r="AS854" s="322"/>
      <c r="AT854" s="322"/>
      <c r="AU854" s="322"/>
      <c r="AV854" s="322"/>
      <c r="AW854" s="322"/>
      <c r="AX854" s="322"/>
      <c r="AY854">
        <f>COUNTA($C$854)</f>
        <v>1</v>
      </c>
    </row>
    <row r="855" spans="1:51" ht="48.75" customHeight="1" x14ac:dyDescent="0.15">
      <c r="A855" s="404">
        <v>11</v>
      </c>
      <c r="B855" s="404">
        <v>1</v>
      </c>
      <c r="C855" s="889" t="s">
        <v>769</v>
      </c>
      <c r="D855" s="890" t="s">
        <v>769</v>
      </c>
      <c r="E855" s="890" t="s">
        <v>769</v>
      </c>
      <c r="F855" s="890" t="s">
        <v>769</v>
      </c>
      <c r="G855" s="890" t="s">
        <v>769</v>
      </c>
      <c r="H855" s="890" t="s">
        <v>769</v>
      </c>
      <c r="I855" s="891" t="s">
        <v>769</v>
      </c>
      <c r="J855" s="419">
        <v>5011105007247</v>
      </c>
      <c r="K855" s="420"/>
      <c r="L855" s="420"/>
      <c r="M855" s="420"/>
      <c r="N855" s="420"/>
      <c r="O855" s="420"/>
      <c r="P855" s="317" t="s">
        <v>770</v>
      </c>
      <c r="Q855" s="318"/>
      <c r="R855" s="318"/>
      <c r="S855" s="318"/>
      <c r="T855" s="318"/>
      <c r="U855" s="318"/>
      <c r="V855" s="318"/>
      <c r="W855" s="318"/>
      <c r="X855" s="318"/>
      <c r="Y855" s="319">
        <v>1</v>
      </c>
      <c r="Z855" s="320"/>
      <c r="AA855" s="320"/>
      <c r="AB855" s="321"/>
      <c r="AC855" s="323" t="s">
        <v>771</v>
      </c>
      <c r="AD855" s="324"/>
      <c r="AE855" s="324"/>
      <c r="AF855" s="324"/>
      <c r="AG855" s="324"/>
      <c r="AH855" s="330" t="s">
        <v>772</v>
      </c>
      <c r="AI855" s="331"/>
      <c r="AJ855" s="331"/>
      <c r="AK855" s="331"/>
      <c r="AL855" s="327" t="s">
        <v>772</v>
      </c>
      <c r="AM855" s="328"/>
      <c r="AN855" s="328"/>
      <c r="AO855" s="329"/>
      <c r="AP855" s="322"/>
      <c r="AQ855" s="322"/>
      <c r="AR855" s="322"/>
      <c r="AS855" s="322"/>
      <c r="AT855" s="322"/>
      <c r="AU855" s="322"/>
      <c r="AV855" s="322"/>
      <c r="AW855" s="322"/>
      <c r="AX855" s="322"/>
      <c r="AY855">
        <f>COUNTA($C$855)</f>
        <v>1</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330</v>
      </c>
      <c r="AQ1109" s="423"/>
      <c r="AR1109" s="423"/>
      <c r="AS1109" s="423"/>
      <c r="AT1109" s="423"/>
      <c r="AU1109" s="423"/>
      <c r="AV1109" s="423"/>
      <c r="AW1109" s="423"/>
      <c r="AX1109" s="423"/>
    </row>
    <row r="1110" spans="1:51" ht="30" customHeight="1" x14ac:dyDescent="0.15">
      <c r="A1110" s="404">
        <v>1</v>
      </c>
      <c r="B1110" s="404">
        <v>1</v>
      </c>
      <c r="C1110" s="887"/>
      <c r="D1110" s="887"/>
      <c r="E1110" s="262" t="s">
        <v>786</v>
      </c>
      <c r="F1110" s="886"/>
      <c r="G1110" s="886"/>
      <c r="H1110" s="886"/>
      <c r="I1110" s="886"/>
      <c r="J1110" s="419" t="s">
        <v>786</v>
      </c>
      <c r="K1110" s="420"/>
      <c r="L1110" s="420"/>
      <c r="M1110" s="420"/>
      <c r="N1110" s="420"/>
      <c r="O1110" s="420"/>
      <c r="P1110" s="317" t="s">
        <v>786</v>
      </c>
      <c r="Q1110" s="318"/>
      <c r="R1110" s="318"/>
      <c r="S1110" s="318"/>
      <c r="T1110" s="318"/>
      <c r="U1110" s="318"/>
      <c r="V1110" s="318"/>
      <c r="W1110" s="318"/>
      <c r="X1110" s="318"/>
      <c r="Y1110" s="319" t="s">
        <v>786</v>
      </c>
      <c r="Z1110" s="320"/>
      <c r="AA1110" s="320"/>
      <c r="AB1110" s="321"/>
      <c r="AC1110" s="323"/>
      <c r="AD1110" s="324"/>
      <c r="AE1110" s="324"/>
      <c r="AF1110" s="324"/>
      <c r="AG1110" s="324"/>
      <c r="AH1110" s="325" t="s">
        <v>786</v>
      </c>
      <c r="AI1110" s="326"/>
      <c r="AJ1110" s="326"/>
      <c r="AK1110" s="326"/>
      <c r="AL1110" s="327" t="s">
        <v>786</v>
      </c>
      <c r="AM1110" s="328"/>
      <c r="AN1110" s="328"/>
      <c r="AO1110" s="329"/>
      <c r="AP1110" s="322" t="s">
        <v>786</v>
      </c>
      <c r="AQ1110" s="322"/>
      <c r="AR1110" s="322"/>
      <c r="AS1110" s="322"/>
      <c r="AT1110" s="322"/>
      <c r="AU1110" s="322"/>
      <c r="AV1110" s="322"/>
      <c r="AW1110" s="322"/>
      <c r="AX1110" s="322"/>
    </row>
    <row r="1111" spans="1:51" ht="30" hidden="1" customHeight="1" x14ac:dyDescent="0.1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90">
    <cfRule type="expression" dxfId="2797" priority="13893">
      <formula>IF(RIGHT(TEXT(Y790,"0.#"),1)=".",FALSE,TRUE)</formula>
    </cfRule>
    <cfRule type="expression" dxfId="2796" priority="13894">
      <formula>IF(RIGHT(TEXT(Y790,"0.#"),1)=".",TRUE,FALSE)</formula>
    </cfRule>
  </conditionalFormatting>
  <conditionalFormatting sqref="Y799">
    <cfRule type="expression" dxfId="2795" priority="13889">
      <formula>IF(RIGHT(TEXT(Y799,"0.#"),1)=".",FALSE,TRUE)</formula>
    </cfRule>
    <cfRule type="expression" dxfId="2794" priority="13890">
      <formula>IF(RIGHT(TEXT(Y799,"0.#"),1)=".",TRUE,FALSE)</formula>
    </cfRule>
  </conditionalFormatting>
  <conditionalFormatting sqref="Y830:Y837 Y828 Y817:Y824 Y815 Y804:Y811 Y802">
    <cfRule type="expression" dxfId="2793" priority="13671">
      <formula>IF(RIGHT(TEXT(Y802,"0.#"),1)=".",FALSE,TRUE)</formula>
    </cfRule>
    <cfRule type="expression" dxfId="2792" priority="13672">
      <formula>IF(RIGHT(TEXT(Y802,"0.#"),1)=".",TRUE,FALSE)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91:Y798 Y789">
    <cfRule type="expression" dxfId="2785" priority="13695">
      <formula>IF(RIGHT(TEXT(Y789,"0.#"),1)=".",FALSE,TRUE)</formula>
    </cfRule>
    <cfRule type="expression" dxfId="2784" priority="13696">
      <formula>IF(RIGHT(TEXT(Y789,"0.#"),1)=".",TRUE,FALSE)</formula>
    </cfRule>
  </conditionalFormatting>
  <conditionalFormatting sqref="AU790">
    <cfRule type="expression" dxfId="2783" priority="13693">
      <formula>IF(RIGHT(TEXT(AU790,"0.#"),1)=".",FALSE,TRUE)</formula>
    </cfRule>
    <cfRule type="expression" dxfId="2782" priority="13694">
      <formula>IF(RIGHT(TEXT(AU790,"0.#"),1)=".",TRUE,FALSE)</formula>
    </cfRule>
  </conditionalFormatting>
  <conditionalFormatting sqref="AU799">
    <cfRule type="expression" dxfId="2781" priority="13691">
      <formula>IF(RIGHT(TEXT(AU799,"0.#"),1)=".",FALSE,TRUE)</formula>
    </cfRule>
    <cfRule type="expression" dxfId="2780" priority="13692">
      <formula>IF(RIGHT(TEXT(AU799,"0.#"),1)=".",TRUE,FALSE)</formula>
    </cfRule>
  </conditionalFormatting>
  <conditionalFormatting sqref="AU791:AU798 AU789">
    <cfRule type="expression" dxfId="2779" priority="13689">
      <formula>IF(RIGHT(TEXT(AU789,"0.#"),1)=".",FALSE,TRUE)</formula>
    </cfRule>
    <cfRule type="expression" dxfId="2778" priority="13690">
      <formula>IF(RIGHT(TEXT(AU789,"0.#"),1)=".",TRUE,FALSE)</formula>
    </cfRule>
  </conditionalFormatting>
  <conditionalFormatting sqref="Y829 Y816 Y803">
    <cfRule type="expression" dxfId="2777" priority="13675">
      <formula>IF(RIGHT(TEXT(Y803,"0.#"),1)=".",FALSE,TRUE)</formula>
    </cfRule>
    <cfRule type="expression" dxfId="2776" priority="13676">
      <formula>IF(RIGHT(TEXT(Y803,"0.#"),1)=".",TRUE,FALSE)</formula>
    </cfRule>
  </conditionalFormatting>
  <conditionalFormatting sqref="Y838 Y825 Y812">
    <cfRule type="expression" dxfId="2775" priority="13673">
      <formula>IF(RIGHT(TEXT(Y812,"0.#"),1)=".",FALSE,TRUE)</formula>
    </cfRule>
    <cfRule type="expression" dxfId="2774" priority="13674">
      <formula>IF(RIGHT(TEXT(Y812,"0.#"),1)=".",TRUE,FALSE)</formula>
    </cfRule>
  </conditionalFormatting>
  <conditionalFormatting sqref="AU829 AU816 AU803">
    <cfRule type="expression" dxfId="2773" priority="13669">
      <formula>IF(RIGHT(TEXT(AU803,"0.#"),1)=".",FALSE,TRUE)</formula>
    </cfRule>
    <cfRule type="expression" dxfId="2772" priority="13670">
      <formula>IF(RIGHT(TEXT(AU803,"0.#"),1)=".",TRUE,FALSE)</formula>
    </cfRule>
  </conditionalFormatting>
  <conditionalFormatting sqref="AU838 AU825 AU812">
    <cfRule type="expression" dxfId="2771" priority="13667">
      <formula>IF(RIGHT(TEXT(AU812,"0.#"),1)=".",FALSE,TRUE)</formula>
    </cfRule>
    <cfRule type="expression" dxfId="2770" priority="13668">
      <formula>IF(RIGHT(TEXT(AU812,"0.#"),1)=".",TRUE,FALSE)</formula>
    </cfRule>
  </conditionalFormatting>
  <conditionalFormatting sqref="AU830:AU837 AU828 AU817:AU824 AU815 AU804:AU811 AU802">
    <cfRule type="expression" dxfId="2769" priority="13665">
      <formula>IF(RIGHT(TEXT(AU802,"0.#"),1)=".",FALSE,TRUE)</formula>
    </cfRule>
    <cfRule type="expression" dxfId="2768" priority="13666">
      <formula>IF(RIGHT(TEXT(AU802,"0.#"),1)=".",TRUE,FALSE)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 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 AU134">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56:AO874">
    <cfRule type="expression" dxfId="2509" priority="6643">
      <formula>IF(AND(AL856&gt;=0, RIGHT(TEXT(AL856,"0.#"),1)&lt;&gt;"."),TRUE,FALSE)</formula>
    </cfRule>
    <cfRule type="expression" dxfId="2508" priority="6644">
      <formula>IF(AND(AL856&gt;=0, RIGHT(TEXT(AL856,"0.#"),1)="."),TRUE,FALSE)</formula>
    </cfRule>
    <cfRule type="expression" dxfId="2507" priority="6645">
      <formula>IF(AND(AL856&lt;0, RIGHT(TEXT(AL856,"0.#"),1)&lt;&gt;"."),TRUE,FALSE)</formula>
    </cfRule>
    <cfRule type="expression" dxfId="2506" priority="6646">
      <formula>IF(AND(AL856&lt;0, RIGHT(TEXT(AL856,"0.#"),1)="."),TRUE,FALSE)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 RIGHT(TEXT(AL1110,"0.#"),1)&lt;&gt;"."),TRUE,FALSE)</formula>
    </cfRule>
    <cfRule type="expression" dxfId="2410" priority="2878">
      <formula>IF(AND(AL1110&gt;=0, RIGHT(TEXT(AL1110,"0.#"),1)="."),TRUE,FALSE)</formula>
    </cfRule>
    <cfRule type="expression" dxfId="2409" priority="2879">
      <formula>IF(AND(AL1110&lt;0, RIGHT(TEXT(AL1110,"0.#"),1)&lt;&gt;"."),TRUE,FALSE)</formula>
    </cfRule>
    <cfRule type="expression" dxfId="2408" priority="2880">
      <formula>IF(AND(AL1110&lt;0, 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55">
    <cfRule type="expression" dxfId="2397" priority="2829">
      <formula>IF(AND(AL845&gt;=0, RIGHT(TEXT(AL845,"0.#"),1)&lt;&gt;"."),TRUE,FALSE)</formula>
    </cfRule>
    <cfRule type="expression" dxfId="2396" priority="2830">
      <formula>IF(AND(AL845&gt;=0, RIGHT(TEXT(AL845,"0.#"),1)="."),TRUE,FALSE)</formula>
    </cfRule>
    <cfRule type="expression" dxfId="2395" priority="2831">
      <formula>IF(AND(AL845&lt;0, RIGHT(TEXT(AL845,"0.#"),1)&lt;&gt;"."),TRUE,FALSE)</formula>
    </cfRule>
    <cfRule type="expression" dxfId="2394" priority="2832">
      <formula>IF(AND(AL845&lt;0, 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Q135">
    <cfRule type="expression" dxfId="717" priority="17">
      <formula>IF(RIGHT(TEXT(AQ135,"0.#"),1)=".",FALSE,TRUE)</formula>
    </cfRule>
    <cfRule type="expression" dxfId="716" priority="18">
      <formula>IF(RIGHT(TEXT(AQ135,"0.#"),1)=".",TRUE,FALSE)</formula>
    </cfRule>
  </conditionalFormatting>
  <conditionalFormatting sqref="AM434">
    <cfRule type="expression" dxfId="715" priority="15">
      <formula>IF(RIGHT(TEXT(AM434,"0.#"),1)=".",FALSE,TRUE)</formula>
    </cfRule>
    <cfRule type="expression" dxfId="714" priority="16">
      <formula>IF(RIGHT(TEXT(AM434,"0.#"),1)=".",TRUE,FALSE)</formula>
    </cfRule>
  </conditionalFormatting>
  <conditionalFormatting sqref="AM435">
    <cfRule type="expression" dxfId="713" priority="13">
      <formula>IF(RIGHT(TEXT(AM435,"0.#"),1)=".",FALSE,TRUE)</formula>
    </cfRule>
    <cfRule type="expression" dxfId="712" priority="14">
      <formula>IF(RIGHT(TEXT(AM435,"0.#"),1)=".",TRUE,FALSE)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M459">
    <cfRule type="expression" dxfId="709" priority="9">
      <formula>IF(RIGHT(TEXT(AM459,"0.#"),1)=".",FALSE,TRUE)</formula>
    </cfRule>
    <cfRule type="expression" dxfId="708" priority="10">
      <formula>IF(RIGHT(TEXT(AM459,"0.#"),1)=".",TRUE,FALSE)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4"/>
      <c r="Z2" s="412"/>
      <c r="AA2" s="413"/>
      <c r="AB2" s="1008" t="s">
        <v>11</v>
      </c>
      <c r="AC2" s="1009"/>
      <c r="AD2" s="1010"/>
      <c r="AE2" s="996" t="s">
        <v>391</v>
      </c>
      <c r="AF2" s="996"/>
      <c r="AG2" s="996"/>
      <c r="AH2" s="996"/>
      <c r="AI2" s="996" t="s">
        <v>413</v>
      </c>
      <c r="AJ2" s="996"/>
      <c r="AK2" s="996"/>
      <c r="AL2" s="454"/>
      <c r="AM2" s="996" t="s">
        <v>510</v>
      </c>
      <c r="AN2" s="996"/>
      <c r="AO2" s="996"/>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1005"/>
      <c r="Z3" s="1006"/>
      <c r="AA3" s="1007"/>
      <c r="AB3" s="1011"/>
      <c r="AC3" s="1012"/>
      <c r="AD3" s="1013"/>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14"/>
      <c r="I4" s="1014"/>
      <c r="J4" s="1014"/>
      <c r="K4" s="1014"/>
      <c r="L4" s="1014"/>
      <c r="M4" s="1014"/>
      <c r="N4" s="1014"/>
      <c r="O4" s="1015"/>
      <c r="P4" s="191"/>
      <c r="Q4" s="1022"/>
      <c r="R4" s="1022"/>
      <c r="S4" s="1022"/>
      <c r="T4" s="1022"/>
      <c r="U4" s="1022"/>
      <c r="V4" s="1022"/>
      <c r="W4" s="1022"/>
      <c r="X4" s="1023"/>
      <c r="Y4" s="1000" t="s">
        <v>12</v>
      </c>
      <c r="Z4" s="1001"/>
      <c r="AA4" s="1002"/>
      <c r="AB4" s="547"/>
      <c r="AC4" s="1003"/>
      <c r="AD4" s="1003"/>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6"/>
      <c r="H5" s="1017"/>
      <c r="I5" s="1017"/>
      <c r="J5" s="1017"/>
      <c r="K5" s="1017"/>
      <c r="L5" s="1017"/>
      <c r="M5" s="1017"/>
      <c r="N5" s="1017"/>
      <c r="O5" s="1018"/>
      <c r="P5" s="1024"/>
      <c r="Q5" s="1024"/>
      <c r="R5" s="1024"/>
      <c r="S5" s="1024"/>
      <c r="T5" s="1024"/>
      <c r="U5" s="1024"/>
      <c r="V5" s="1024"/>
      <c r="W5" s="1024"/>
      <c r="X5" s="1025"/>
      <c r="Y5" s="303" t="s">
        <v>54</v>
      </c>
      <c r="Z5" s="997"/>
      <c r="AA5" s="998"/>
      <c r="AB5" s="518"/>
      <c r="AC5" s="999"/>
      <c r="AD5" s="999"/>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9"/>
      <c r="H6" s="1020"/>
      <c r="I6" s="1020"/>
      <c r="J6" s="1020"/>
      <c r="K6" s="1020"/>
      <c r="L6" s="1020"/>
      <c r="M6" s="1020"/>
      <c r="N6" s="1020"/>
      <c r="O6" s="1021"/>
      <c r="P6" s="1026"/>
      <c r="Q6" s="1026"/>
      <c r="R6" s="1026"/>
      <c r="S6" s="1026"/>
      <c r="T6" s="1026"/>
      <c r="U6" s="1026"/>
      <c r="V6" s="1026"/>
      <c r="W6" s="1026"/>
      <c r="X6" s="1027"/>
      <c r="Y6" s="1028" t="s">
        <v>13</v>
      </c>
      <c r="Z6" s="997"/>
      <c r="AA6" s="998"/>
      <c r="AB6" s="457" t="s">
        <v>180</v>
      </c>
      <c r="AC6" s="1029"/>
      <c r="AD6" s="1029"/>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4"/>
      <c r="Z9" s="412"/>
      <c r="AA9" s="413"/>
      <c r="AB9" s="1008" t="s">
        <v>11</v>
      </c>
      <c r="AC9" s="1009"/>
      <c r="AD9" s="1010"/>
      <c r="AE9" s="996" t="s">
        <v>391</v>
      </c>
      <c r="AF9" s="996"/>
      <c r="AG9" s="996"/>
      <c r="AH9" s="996"/>
      <c r="AI9" s="996" t="s">
        <v>413</v>
      </c>
      <c r="AJ9" s="996"/>
      <c r="AK9" s="996"/>
      <c r="AL9" s="454"/>
      <c r="AM9" s="996" t="s">
        <v>510</v>
      </c>
      <c r="AN9" s="996"/>
      <c r="AO9" s="996"/>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1005"/>
      <c r="Z10" s="1006"/>
      <c r="AA10" s="1007"/>
      <c r="AB10" s="1011"/>
      <c r="AC10" s="1012"/>
      <c r="AD10" s="1013"/>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7"/>
      <c r="AC11" s="1003"/>
      <c r="AD11" s="1003"/>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8"/>
      <c r="AC12" s="999"/>
      <c r="AD12" s="999"/>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7" t="s">
        <v>180</v>
      </c>
      <c r="AC13" s="1029"/>
      <c r="AD13" s="1029"/>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4"/>
      <c r="Z16" s="412"/>
      <c r="AA16" s="413"/>
      <c r="AB16" s="1008" t="s">
        <v>11</v>
      </c>
      <c r="AC16" s="1009"/>
      <c r="AD16" s="1010"/>
      <c r="AE16" s="996" t="s">
        <v>391</v>
      </c>
      <c r="AF16" s="996"/>
      <c r="AG16" s="996"/>
      <c r="AH16" s="996"/>
      <c r="AI16" s="996" t="s">
        <v>413</v>
      </c>
      <c r="AJ16" s="996"/>
      <c r="AK16" s="996"/>
      <c r="AL16" s="454"/>
      <c r="AM16" s="996" t="s">
        <v>510</v>
      </c>
      <c r="AN16" s="996"/>
      <c r="AO16" s="996"/>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1005"/>
      <c r="Z17" s="1006"/>
      <c r="AA17" s="1007"/>
      <c r="AB17" s="1011"/>
      <c r="AC17" s="1012"/>
      <c r="AD17" s="1013"/>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7"/>
      <c r="AC18" s="1003"/>
      <c r="AD18" s="1003"/>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8"/>
      <c r="AC19" s="999"/>
      <c r="AD19" s="999"/>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7" t="s">
        <v>180</v>
      </c>
      <c r="AC20" s="1029"/>
      <c r="AD20" s="1029"/>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4"/>
      <c r="Z23" s="412"/>
      <c r="AA23" s="413"/>
      <c r="AB23" s="1008" t="s">
        <v>11</v>
      </c>
      <c r="AC23" s="1009"/>
      <c r="AD23" s="1010"/>
      <c r="AE23" s="996" t="s">
        <v>391</v>
      </c>
      <c r="AF23" s="996"/>
      <c r="AG23" s="996"/>
      <c r="AH23" s="996"/>
      <c r="AI23" s="996" t="s">
        <v>413</v>
      </c>
      <c r="AJ23" s="996"/>
      <c r="AK23" s="996"/>
      <c r="AL23" s="454"/>
      <c r="AM23" s="996" t="s">
        <v>510</v>
      </c>
      <c r="AN23" s="996"/>
      <c r="AO23" s="996"/>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1005"/>
      <c r="Z24" s="1006"/>
      <c r="AA24" s="1007"/>
      <c r="AB24" s="1011"/>
      <c r="AC24" s="1012"/>
      <c r="AD24" s="1013"/>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7"/>
      <c r="AC25" s="1003"/>
      <c r="AD25" s="1003"/>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8"/>
      <c r="AC26" s="999"/>
      <c r="AD26" s="999"/>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7" t="s">
        <v>180</v>
      </c>
      <c r="AC27" s="1029"/>
      <c r="AD27" s="1029"/>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4"/>
      <c r="Z30" s="412"/>
      <c r="AA30" s="413"/>
      <c r="AB30" s="1008" t="s">
        <v>11</v>
      </c>
      <c r="AC30" s="1009"/>
      <c r="AD30" s="1010"/>
      <c r="AE30" s="996" t="s">
        <v>391</v>
      </c>
      <c r="AF30" s="996"/>
      <c r="AG30" s="996"/>
      <c r="AH30" s="996"/>
      <c r="AI30" s="996" t="s">
        <v>413</v>
      </c>
      <c r="AJ30" s="996"/>
      <c r="AK30" s="996"/>
      <c r="AL30" s="454"/>
      <c r="AM30" s="996" t="s">
        <v>510</v>
      </c>
      <c r="AN30" s="996"/>
      <c r="AO30" s="996"/>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1005"/>
      <c r="Z31" s="1006"/>
      <c r="AA31" s="1007"/>
      <c r="AB31" s="1011"/>
      <c r="AC31" s="1012"/>
      <c r="AD31" s="1013"/>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7"/>
      <c r="AC32" s="1003"/>
      <c r="AD32" s="1003"/>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8"/>
      <c r="AC33" s="999"/>
      <c r="AD33" s="999"/>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7" t="s">
        <v>180</v>
      </c>
      <c r="AC34" s="1029"/>
      <c r="AD34" s="1029"/>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4"/>
      <c r="Z37" s="412"/>
      <c r="AA37" s="413"/>
      <c r="AB37" s="1008" t="s">
        <v>11</v>
      </c>
      <c r="AC37" s="1009"/>
      <c r="AD37" s="1010"/>
      <c r="AE37" s="996" t="s">
        <v>391</v>
      </c>
      <c r="AF37" s="996"/>
      <c r="AG37" s="996"/>
      <c r="AH37" s="996"/>
      <c r="AI37" s="996" t="s">
        <v>413</v>
      </c>
      <c r="AJ37" s="996"/>
      <c r="AK37" s="996"/>
      <c r="AL37" s="454"/>
      <c r="AM37" s="996" t="s">
        <v>510</v>
      </c>
      <c r="AN37" s="996"/>
      <c r="AO37" s="996"/>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1005"/>
      <c r="Z38" s="1006"/>
      <c r="AA38" s="1007"/>
      <c r="AB38" s="1011"/>
      <c r="AC38" s="1012"/>
      <c r="AD38" s="1013"/>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7"/>
      <c r="AC39" s="1003"/>
      <c r="AD39" s="1003"/>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8"/>
      <c r="AC40" s="999"/>
      <c r="AD40" s="999"/>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7" t="s">
        <v>180</v>
      </c>
      <c r="AC41" s="1029"/>
      <c r="AD41" s="1029"/>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4"/>
      <c r="Z44" s="412"/>
      <c r="AA44" s="413"/>
      <c r="AB44" s="1008" t="s">
        <v>11</v>
      </c>
      <c r="AC44" s="1009"/>
      <c r="AD44" s="1010"/>
      <c r="AE44" s="996" t="s">
        <v>391</v>
      </c>
      <c r="AF44" s="996"/>
      <c r="AG44" s="996"/>
      <c r="AH44" s="996"/>
      <c r="AI44" s="996" t="s">
        <v>413</v>
      </c>
      <c r="AJ44" s="996"/>
      <c r="AK44" s="996"/>
      <c r="AL44" s="454"/>
      <c r="AM44" s="996" t="s">
        <v>510</v>
      </c>
      <c r="AN44" s="996"/>
      <c r="AO44" s="996"/>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1005"/>
      <c r="Z45" s="1006"/>
      <c r="AA45" s="1007"/>
      <c r="AB45" s="1011"/>
      <c r="AC45" s="1012"/>
      <c r="AD45" s="1013"/>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7"/>
      <c r="AC46" s="1003"/>
      <c r="AD46" s="1003"/>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8"/>
      <c r="AC47" s="999"/>
      <c r="AD47" s="999"/>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7" t="s">
        <v>180</v>
      </c>
      <c r="AC48" s="1029"/>
      <c r="AD48" s="1029"/>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4"/>
      <c r="Z51" s="412"/>
      <c r="AA51" s="413"/>
      <c r="AB51" s="454" t="s">
        <v>11</v>
      </c>
      <c r="AC51" s="1009"/>
      <c r="AD51" s="1010"/>
      <c r="AE51" s="996" t="s">
        <v>391</v>
      </c>
      <c r="AF51" s="996"/>
      <c r="AG51" s="996"/>
      <c r="AH51" s="996"/>
      <c r="AI51" s="996" t="s">
        <v>413</v>
      </c>
      <c r="AJ51" s="996"/>
      <c r="AK51" s="996"/>
      <c r="AL51" s="454"/>
      <c r="AM51" s="996" t="s">
        <v>510</v>
      </c>
      <c r="AN51" s="996"/>
      <c r="AO51" s="996"/>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1005"/>
      <c r="Z52" s="1006"/>
      <c r="AA52" s="1007"/>
      <c r="AB52" s="1011"/>
      <c r="AC52" s="1012"/>
      <c r="AD52" s="1013"/>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7"/>
      <c r="AC53" s="1003"/>
      <c r="AD53" s="1003"/>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8"/>
      <c r="AC54" s="999"/>
      <c r="AD54" s="999"/>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7" t="s">
        <v>180</v>
      </c>
      <c r="AC55" s="1029"/>
      <c r="AD55" s="1029"/>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4"/>
      <c r="Z58" s="412"/>
      <c r="AA58" s="413"/>
      <c r="AB58" s="1008" t="s">
        <v>11</v>
      </c>
      <c r="AC58" s="1009"/>
      <c r="AD58" s="1010"/>
      <c r="AE58" s="996" t="s">
        <v>391</v>
      </c>
      <c r="AF58" s="996"/>
      <c r="AG58" s="996"/>
      <c r="AH58" s="996"/>
      <c r="AI58" s="996" t="s">
        <v>413</v>
      </c>
      <c r="AJ58" s="996"/>
      <c r="AK58" s="996"/>
      <c r="AL58" s="454"/>
      <c r="AM58" s="996" t="s">
        <v>510</v>
      </c>
      <c r="AN58" s="996"/>
      <c r="AO58" s="996"/>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1005"/>
      <c r="Z59" s="1006"/>
      <c r="AA59" s="1007"/>
      <c r="AB59" s="1011"/>
      <c r="AC59" s="1012"/>
      <c r="AD59" s="1013"/>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7"/>
      <c r="AC60" s="1003"/>
      <c r="AD60" s="1003"/>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8"/>
      <c r="AC61" s="999"/>
      <c r="AD61" s="999"/>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7" t="s">
        <v>180</v>
      </c>
      <c r="AC62" s="1029"/>
      <c r="AD62" s="1029"/>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4"/>
      <c r="Z65" s="412"/>
      <c r="AA65" s="413"/>
      <c r="AB65" s="1008" t="s">
        <v>11</v>
      </c>
      <c r="AC65" s="1009"/>
      <c r="AD65" s="1010"/>
      <c r="AE65" s="996" t="s">
        <v>391</v>
      </c>
      <c r="AF65" s="996"/>
      <c r="AG65" s="996"/>
      <c r="AH65" s="996"/>
      <c r="AI65" s="996" t="s">
        <v>413</v>
      </c>
      <c r="AJ65" s="996"/>
      <c r="AK65" s="996"/>
      <c r="AL65" s="454"/>
      <c r="AM65" s="996" t="s">
        <v>510</v>
      </c>
      <c r="AN65" s="996"/>
      <c r="AO65" s="996"/>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1005"/>
      <c r="Z66" s="1006"/>
      <c r="AA66" s="1007"/>
      <c r="AB66" s="1011"/>
      <c r="AC66" s="1012"/>
      <c r="AD66" s="1013"/>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7"/>
      <c r="AC67" s="1003"/>
      <c r="AD67" s="1003"/>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8"/>
      <c r="AC68" s="999"/>
      <c r="AD68" s="999"/>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6"/>
      <c r="B6" s="1037"/>
      <c r="C6" s="1037"/>
      <c r="D6" s="1037"/>
      <c r="E6" s="1037"/>
      <c r="F6" s="1038"/>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6"/>
      <c r="B7" s="1037"/>
      <c r="C7" s="1037"/>
      <c r="D7" s="1037"/>
      <c r="E7" s="1037"/>
      <c r="F7" s="1038"/>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6"/>
      <c r="B8" s="1037"/>
      <c r="C8" s="1037"/>
      <c r="D8" s="1037"/>
      <c r="E8" s="1037"/>
      <c r="F8" s="1038"/>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6"/>
      <c r="B9" s="1037"/>
      <c r="C9" s="1037"/>
      <c r="D9" s="1037"/>
      <c r="E9" s="1037"/>
      <c r="F9" s="1038"/>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6"/>
      <c r="B10" s="1037"/>
      <c r="C10" s="1037"/>
      <c r="D10" s="1037"/>
      <c r="E10" s="1037"/>
      <c r="F10" s="1038"/>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6"/>
      <c r="B11" s="1037"/>
      <c r="C11" s="1037"/>
      <c r="D11" s="1037"/>
      <c r="E11" s="1037"/>
      <c r="F11" s="1038"/>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6"/>
      <c r="B12" s="1037"/>
      <c r="C12" s="1037"/>
      <c r="D12" s="1037"/>
      <c r="E12" s="1037"/>
      <c r="F12" s="1038"/>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6"/>
      <c r="B13" s="1037"/>
      <c r="C13" s="1037"/>
      <c r="D13" s="1037"/>
      <c r="E13" s="1037"/>
      <c r="F13" s="1038"/>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6"/>
      <c r="B19" s="1037"/>
      <c r="C19" s="1037"/>
      <c r="D19" s="1037"/>
      <c r="E19" s="1037"/>
      <c r="F19" s="1038"/>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6"/>
      <c r="B20" s="1037"/>
      <c r="C20" s="1037"/>
      <c r="D20" s="1037"/>
      <c r="E20" s="1037"/>
      <c r="F20" s="1038"/>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6"/>
      <c r="B21" s="1037"/>
      <c r="C21" s="1037"/>
      <c r="D21" s="1037"/>
      <c r="E21" s="1037"/>
      <c r="F21" s="1038"/>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6"/>
      <c r="B22" s="1037"/>
      <c r="C22" s="1037"/>
      <c r="D22" s="1037"/>
      <c r="E22" s="1037"/>
      <c r="F22" s="1038"/>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6"/>
      <c r="B23" s="1037"/>
      <c r="C23" s="1037"/>
      <c r="D23" s="1037"/>
      <c r="E23" s="1037"/>
      <c r="F23" s="1038"/>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6"/>
      <c r="B24" s="1037"/>
      <c r="C24" s="1037"/>
      <c r="D24" s="1037"/>
      <c r="E24" s="1037"/>
      <c r="F24" s="1038"/>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6"/>
      <c r="B25" s="1037"/>
      <c r="C25" s="1037"/>
      <c r="D25" s="1037"/>
      <c r="E25" s="1037"/>
      <c r="F25" s="1038"/>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6"/>
      <c r="B26" s="1037"/>
      <c r="C26" s="1037"/>
      <c r="D26" s="1037"/>
      <c r="E26" s="1037"/>
      <c r="F26" s="1038"/>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6"/>
      <c r="B32" s="1037"/>
      <c r="C32" s="1037"/>
      <c r="D32" s="1037"/>
      <c r="E32" s="1037"/>
      <c r="F32" s="1038"/>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6"/>
      <c r="B33" s="1037"/>
      <c r="C33" s="1037"/>
      <c r="D33" s="1037"/>
      <c r="E33" s="1037"/>
      <c r="F33" s="1038"/>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6"/>
      <c r="B34" s="1037"/>
      <c r="C34" s="1037"/>
      <c r="D34" s="1037"/>
      <c r="E34" s="1037"/>
      <c r="F34" s="1038"/>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6"/>
      <c r="B35" s="1037"/>
      <c r="C35" s="1037"/>
      <c r="D35" s="1037"/>
      <c r="E35" s="1037"/>
      <c r="F35" s="1038"/>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6"/>
      <c r="B36" s="1037"/>
      <c r="C36" s="1037"/>
      <c r="D36" s="1037"/>
      <c r="E36" s="1037"/>
      <c r="F36" s="1038"/>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6"/>
      <c r="B37" s="1037"/>
      <c r="C37" s="1037"/>
      <c r="D37" s="1037"/>
      <c r="E37" s="1037"/>
      <c r="F37" s="1038"/>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6"/>
      <c r="B38" s="1037"/>
      <c r="C38" s="1037"/>
      <c r="D38" s="1037"/>
      <c r="E38" s="1037"/>
      <c r="F38" s="1038"/>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6"/>
      <c r="B39" s="1037"/>
      <c r="C39" s="1037"/>
      <c r="D39" s="1037"/>
      <c r="E39" s="1037"/>
      <c r="F39" s="1038"/>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6"/>
      <c r="B45" s="1037"/>
      <c r="C45" s="1037"/>
      <c r="D45" s="1037"/>
      <c r="E45" s="1037"/>
      <c r="F45" s="1038"/>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6"/>
      <c r="B46" s="1037"/>
      <c r="C46" s="1037"/>
      <c r="D46" s="1037"/>
      <c r="E46" s="1037"/>
      <c r="F46" s="1038"/>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6"/>
      <c r="B47" s="1037"/>
      <c r="C47" s="1037"/>
      <c r="D47" s="1037"/>
      <c r="E47" s="1037"/>
      <c r="F47" s="1038"/>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6"/>
      <c r="B48" s="1037"/>
      <c r="C48" s="1037"/>
      <c r="D48" s="1037"/>
      <c r="E48" s="1037"/>
      <c r="F48" s="1038"/>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6"/>
      <c r="B49" s="1037"/>
      <c r="C49" s="1037"/>
      <c r="D49" s="1037"/>
      <c r="E49" s="1037"/>
      <c r="F49" s="1038"/>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6"/>
      <c r="B50" s="1037"/>
      <c r="C50" s="1037"/>
      <c r="D50" s="1037"/>
      <c r="E50" s="1037"/>
      <c r="F50" s="1038"/>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6"/>
      <c r="B51" s="1037"/>
      <c r="C51" s="1037"/>
      <c r="D51" s="1037"/>
      <c r="E51" s="1037"/>
      <c r="F51" s="1038"/>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6"/>
      <c r="B52" s="1037"/>
      <c r="C52" s="1037"/>
      <c r="D52" s="1037"/>
      <c r="E52" s="1037"/>
      <c r="F52" s="1038"/>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6"/>
      <c r="B59" s="1037"/>
      <c r="C59" s="1037"/>
      <c r="D59" s="1037"/>
      <c r="E59" s="1037"/>
      <c r="F59" s="1038"/>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6"/>
      <c r="B60" s="1037"/>
      <c r="C60" s="1037"/>
      <c r="D60" s="1037"/>
      <c r="E60" s="1037"/>
      <c r="F60" s="1038"/>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6"/>
      <c r="B61" s="1037"/>
      <c r="C61" s="1037"/>
      <c r="D61" s="1037"/>
      <c r="E61" s="1037"/>
      <c r="F61" s="1038"/>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6"/>
      <c r="B62" s="1037"/>
      <c r="C62" s="1037"/>
      <c r="D62" s="1037"/>
      <c r="E62" s="1037"/>
      <c r="F62" s="1038"/>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6"/>
      <c r="B63" s="1037"/>
      <c r="C63" s="1037"/>
      <c r="D63" s="1037"/>
      <c r="E63" s="1037"/>
      <c r="F63" s="1038"/>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6"/>
      <c r="B64" s="1037"/>
      <c r="C64" s="1037"/>
      <c r="D64" s="1037"/>
      <c r="E64" s="1037"/>
      <c r="F64" s="1038"/>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6"/>
      <c r="B65" s="1037"/>
      <c r="C65" s="1037"/>
      <c r="D65" s="1037"/>
      <c r="E65" s="1037"/>
      <c r="F65" s="1038"/>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6"/>
      <c r="B66" s="1037"/>
      <c r="C66" s="1037"/>
      <c r="D66" s="1037"/>
      <c r="E66" s="1037"/>
      <c r="F66" s="1038"/>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6"/>
      <c r="B72" s="1037"/>
      <c r="C72" s="1037"/>
      <c r="D72" s="1037"/>
      <c r="E72" s="1037"/>
      <c r="F72" s="1038"/>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6"/>
      <c r="B73" s="1037"/>
      <c r="C73" s="1037"/>
      <c r="D73" s="1037"/>
      <c r="E73" s="1037"/>
      <c r="F73" s="1038"/>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6"/>
      <c r="B74" s="1037"/>
      <c r="C74" s="1037"/>
      <c r="D74" s="1037"/>
      <c r="E74" s="1037"/>
      <c r="F74" s="1038"/>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6"/>
      <c r="B75" s="1037"/>
      <c r="C75" s="1037"/>
      <c r="D75" s="1037"/>
      <c r="E75" s="1037"/>
      <c r="F75" s="1038"/>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6"/>
      <c r="B76" s="1037"/>
      <c r="C76" s="1037"/>
      <c r="D76" s="1037"/>
      <c r="E76" s="1037"/>
      <c r="F76" s="1038"/>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6"/>
      <c r="B77" s="1037"/>
      <c r="C77" s="1037"/>
      <c r="D77" s="1037"/>
      <c r="E77" s="1037"/>
      <c r="F77" s="1038"/>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6"/>
      <c r="B78" s="1037"/>
      <c r="C78" s="1037"/>
      <c r="D78" s="1037"/>
      <c r="E78" s="1037"/>
      <c r="F78" s="1038"/>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6"/>
      <c r="B79" s="1037"/>
      <c r="C79" s="1037"/>
      <c r="D79" s="1037"/>
      <c r="E79" s="1037"/>
      <c r="F79" s="1038"/>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6"/>
      <c r="B85" s="1037"/>
      <c r="C85" s="1037"/>
      <c r="D85" s="1037"/>
      <c r="E85" s="1037"/>
      <c r="F85" s="1038"/>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6"/>
      <c r="B86" s="1037"/>
      <c r="C86" s="1037"/>
      <c r="D86" s="1037"/>
      <c r="E86" s="1037"/>
      <c r="F86" s="1038"/>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6"/>
      <c r="B87" s="1037"/>
      <c r="C87" s="1037"/>
      <c r="D87" s="1037"/>
      <c r="E87" s="1037"/>
      <c r="F87" s="1038"/>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6"/>
      <c r="B88" s="1037"/>
      <c r="C88" s="1037"/>
      <c r="D88" s="1037"/>
      <c r="E88" s="1037"/>
      <c r="F88" s="1038"/>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6"/>
      <c r="B89" s="1037"/>
      <c r="C89" s="1037"/>
      <c r="D89" s="1037"/>
      <c r="E89" s="1037"/>
      <c r="F89" s="1038"/>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6"/>
      <c r="B90" s="1037"/>
      <c r="C90" s="1037"/>
      <c r="D90" s="1037"/>
      <c r="E90" s="1037"/>
      <c r="F90" s="1038"/>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6"/>
      <c r="B91" s="1037"/>
      <c r="C91" s="1037"/>
      <c r="D91" s="1037"/>
      <c r="E91" s="1037"/>
      <c r="F91" s="1038"/>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6"/>
      <c r="B92" s="1037"/>
      <c r="C92" s="1037"/>
      <c r="D92" s="1037"/>
      <c r="E92" s="1037"/>
      <c r="F92" s="1038"/>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6"/>
      <c r="B98" s="1037"/>
      <c r="C98" s="1037"/>
      <c r="D98" s="1037"/>
      <c r="E98" s="1037"/>
      <c r="F98" s="1038"/>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6"/>
      <c r="B99" s="1037"/>
      <c r="C99" s="1037"/>
      <c r="D99" s="1037"/>
      <c r="E99" s="1037"/>
      <c r="F99" s="1038"/>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6"/>
      <c r="B100" s="1037"/>
      <c r="C100" s="1037"/>
      <c r="D100" s="1037"/>
      <c r="E100" s="1037"/>
      <c r="F100" s="103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6"/>
      <c r="B101" s="1037"/>
      <c r="C101" s="1037"/>
      <c r="D101" s="1037"/>
      <c r="E101" s="1037"/>
      <c r="F101" s="103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6"/>
      <c r="B102" s="1037"/>
      <c r="C102" s="1037"/>
      <c r="D102" s="1037"/>
      <c r="E102" s="1037"/>
      <c r="F102" s="103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6"/>
      <c r="B103" s="1037"/>
      <c r="C103" s="1037"/>
      <c r="D103" s="1037"/>
      <c r="E103" s="1037"/>
      <c r="F103" s="103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6"/>
      <c r="B104" s="1037"/>
      <c r="C104" s="1037"/>
      <c r="D104" s="1037"/>
      <c r="E104" s="1037"/>
      <c r="F104" s="103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6"/>
      <c r="B105" s="1037"/>
      <c r="C105" s="1037"/>
      <c r="D105" s="1037"/>
      <c r="E105" s="1037"/>
      <c r="F105" s="103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6"/>
      <c r="B112" s="1037"/>
      <c r="C112" s="1037"/>
      <c r="D112" s="1037"/>
      <c r="E112" s="1037"/>
      <c r="F112" s="103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6"/>
      <c r="B113" s="1037"/>
      <c r="C113" s="1037"/>
      <c r="D113" s="1037"/>
      <c r="E113" s="1037"/>
      <c r="F113" s="103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6"/>
      <c r="B114" s="1037"/>
      <c r="C114" s="1037"/>
      <c r="D114" s="1037"/>
      <c r="E114" s="1037"/>
      <c r="F114" s="103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6"/>
      <c r="B115" s="1037"/>
      <c r="C115" s="1037"/>
      <c r="D115" s="1037"/>
      <c r="E115" s="1037"/>
      <c r="F115" s="103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6"/>
      <c r="B116" s="1037"/>
      <c r="C116" s="1037"/>
      <c r="D116" s="1037"/>
      <c r="E116" s="1037"/>
      <c r="F116" s="103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6"/>
      <c r="B117" s="1037"/>
      <c r="C117" s="1037"/>
      <c r="D117" s="1037"/>
      <c r="E117" s="1037"/>
      <c r="F117" s="103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6"/>
      <c r="B118" s="1037"/>
      <c r="C118" s="1037"/>
      <c r="D118" s="1037"/>
      <c r="E118" s="1037"/>
      <c r="F118" s="103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6"/>
      <c r="B119" s="1037"/>
      <c r="C119" s="1037"/>
      <c r="D119" s="1037"/>
      <c r="E119" s="1037"/>
      <c r="F119" s="103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6"/>
      <c r="B125" s="1037"/>
      <c r="C125" s="1037"/>
      <c r="D125" s="1037"/>
      <c r="E125" s="1037"/>
      <c r="F125" s="103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6"/>
      <c r="B126" s="1037"/>
      <c r="C126" s="1037"/>
      <c r="D126" s="1037"/>
      <c r="E126" s="1037"/>
      <c r="F126" s="103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6"/>
      <c r="B127" s="1037"/>
      <c r="C127" s="1037"/>
      <c r="D127" s="1037"/>
      <c r="E127" s="1037"/>
      <c r="F127" s="103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6"/>
      <c r="B128" s="1037"/>
      <c r="C128" s="1037"/>
      <c r="D128" s="1037"/>
      <c r="E128" s="1037"/>
      <c r="F128" s="103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6"/>
      <c r="B129" s="1037"/>
      <c r="C129" s="1037"/>
      <c r="D129" s="1037"/>
      <c r="E129" s="1037"/>
      <c r="F129" s="103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6"/>
      <c r="B130" s="1037"/>
      <c r="C130" s="1037"/>
      <c r="D130" s="1037"/>
      <c r="E130" s="1037"/>
      <c r="F130" s="103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6"/>
      <c r="B131" s="1037"/>
      <c r="C131" s="1037"/>
      <c r="D131" s="1037"/>
      <c r="E131" s="1037"/>
      <c r="F131" s="103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6"/>
      <c r="B132" s="1037"/>
      <c r="C132" s="1037"/>
      <c r="D132" s="1037"/>
      <c r="E132" s="1037"/>
      <c r="F132" s="103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6"/>
      <c r="B138" s="1037"/>
      <c r="C138" s="1037"/>
      <c r="D138" s="1037"/>
      <c r="E138" s="1037"/>
      <c r="F138" s="103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6"/>
      <c r="B139" s="1037"/>
      <c r="C139" s="1037"/>
      <c r="D139" s="1037"/>
      <c r="E139" s="1037"/>
      <c r="F139" s="103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6"/>
      <c r="B140" s="1037"/>
      <c r="C140" s="1037"/>
      <c r="D140" s="1037"/>
      <c r="E140" s="1037"/>
      <c r="F140" s="103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6"/>
      <c r="B141" s="1037"/>
      <c r="C141" s="1037"/>
      <c r="D141" s="1037"/>
      <c r="E141" s="1037"/>
      <c r="F141" s="103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6"/>
      <c r="B142" s="1037"/>
      <c r="C142" s="1037"/>
      <c r="D142" s="1037"/>
      <c r="E142" s="1037"/>
      <c r="F142" s="103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6"/>
      <c r="B143" s="1037"/>
      <c r="C143" s="1037"/>
      <c r="D143" s="1037"/>
      <c r="E143" s="1037"/>
      <c r="F143" s="103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6"/>
      <c r="B144" s="1037"/>
      <c r="C144" s="1037"/>
      <c r="D144" s="1037"/>
      <c r="E144" s="1037"/>
      <c r="F144" s="103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6"/>
      <c r="B145" s="1037"/>
      <c r="C145" s="1037"/>
      <c r="D145" s="1037"/>
      <c r="E145" s="1037"/>
      <c r="F145" s="103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6"/>
      <c r="B151" s="1037"/>
      <c r="C151" s="1037"/>
      <c r="D151" s="1037"/>
      <c r="E151" s="1037"/>
      <c r="F151" s="103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6"/>
      <c r="B152" s="1037"/>
      <c r="C152" s="1037"/>
      <c r="D152" s="1037"/>
      <c r="E152" s="1037"/>
      <c r="F152" s="103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6"/>
      <c r="B153" s="1037"/>
      <c r="C153" s="1037"/>
      <c r="D153" s="1037"/>
      <c r="E153" s="1037"/>
      <c r="F153" s="103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6"/>
      <c r="B154" s="1037"/>
      <c r="C154" s="1037"/>
      <c r="D154" s="1037"/>
      <c r="E154" s="1037"/>
      <c r="F154" s="103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6"/>
      <c r="B155" s="1037"/>
      <c r="C155" s="1037"/>
      <c r="D155" s="1037"/>
      <c r="E155" s="1037"/>
      <c r="F155" s="103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6"/>
      <c r="B156" s="1037"/>
      <c r="C156" s="1037"/>
      <c r="D156" s="1037"/>
      <c r="E156" s="1037"/>
      <c r="F156" s="103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6"/>
      <c r="B157" s="1037"/>
      <c r="C157" s="1037"/>
      <c r="D157" s="1037"/>
      <c r="E157" s="1037"/>
      <c r="F157" s="103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6"/>
      <c r="B158" s="1037"/>
      <c r="C158" s="1037"/>
      <c r="D158" s="1037"/>
      <c r="E158" s="1037"/>
      <c r="F158" s="103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6"/>
      <c r="B165" s="1037"/>
      <c r="C165" s="1037"/>
      <c r="D165" s="1037"/>
      <c r="E165" s="1037"/>
      <c r="F165" s="103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6"/>
      <c r="B166" s="1037"/>
      <c r="C166" s="1037"/>
      <c r="D166" s="1037"/>
      <c r="E166" s="1037"/>
      <c r="F166" s="103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6"/>
      <c r="B167" s="1037"/>
      <c r="C167" s="1037"/>
      <c r="D167" s="1037"/>
      <c r="E167" s="1037"/>
      <c r="F167" s="103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6"/>
      <c r="B168" s="1037"/>
      <c r="C168" s="1037"/>
      <c r="D168" s="1037"/>
      <c r="E168" s="1037"/>
      <c r="F168" s="103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6"/>
      <c r="B169" s="1037"/>
      <c r="C169" s="1037"/>
      <c r="D169" s="1037"/>
      <c r="E169" s="1037"/>
      <c r="F169" s="103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6"/>
      <c r="B170" s="1037"/>
      <c r="C170" s="1037"/>
      <c r="D170" s="1037"/>
      <c r="E170" s="1037"/>
      <c r="F170" s="103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6"/>
      <c r="B171" s="1037"/>
      <c r="C171" s="1037"/>
      <c r="D171" s="1037"/>
      <c r="E171" s="1037"/>
      <c r="F171" s="103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6"/>
      <c r="B172" s="1037"/>
      <c r="C172" s="1037"/>
      <c r="D172" s="1037"/>
      <c r="E172" s="1037"/>
      <c r="F172" s="103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6"/>
      <c r="B178" s="1037"/>
      <c r="C178" s="1037"/>
      <c r="D178" s="1037"/>
      <c r="E178" s="1037"/>
      <c r="F178" s="103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6"/>
      <c r="B179" s="1037"/>
      <c r="C179" s="1037"/>
      <c r="D179" s="1037"/>
      <c r="E179" s="1037"/>
      <c r="F179" s="103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6"/>
      <c r="B180" s="1037"/>
      <c r="C180" s="1037"/>
      <c r="D180" s="1037"/>
      <c r="E180" s="1037"/>
      <c r="F180" s="103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6"/>
      <c r="B181" s="1037"/>
      <c r="C181" s="1037"/>
      <c r="D181" s="1037"/>
      <c r="E181" s="1037"/>
      <c r="F181" s="103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6"/>
      <c r="B182" s="1037"/>
      <c r="C182" s="1037"/>
      <c r="D182" s="1037"/>
      <c r="E182" s="1037"/>
      <c r="F182" s="103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6"/>
      <c r="B183" s="1037"/>
      <c r="C183" s="1037"/>
      <c r="D183" s="1037"/>
      <c r="E183" s="1037"/>
      <c r="F183" s="103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6"/>
      <c r="B184" s="1037"/>
      <c r="C184" s="1037"/>
      <c r="D184" s="1037"/>
      <c r="E184" s="1037"/>
      <c r="F184" s="103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6"/>
      <c r="B185" s="1037"/>
      <c r="C185" s="1037"/>
      <c r="D185" s="1037"/>
      <c r="E185" s="1037"/>
      <c r="F185" s="103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6"/>
      <c r="B191" s="1037"/>
      <c r="C191" s="1037"/>
      <c r="D191" s="1037"/>
      <c r="E191" s="1037"/>
      <c r="F191" s="103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6"/>
      <c r="B192" s="1037"/>
      <c r="C192" s="1037"/>
      <c r="D192" s="1037"/>
      <c r="E192" s="1037"/>
      <c r="F192" s="103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6"/>
      <c r="B193" s="1037"/>
      <c r="C193" s="1037"/>
      <c r="D193" s="1037"/>
      <c r="E193" s="1037"/>
      <c r="F193" s="103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6"/>
      <c r="B194" s="1037"/>
      <c r="C194" s="1037"/>
      <c r="D194" s="1037"/>
      <c r="E194" s="1037"/>
      <c r="F194" s="103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6"/>
      <c r="B195" s="1037"/>
      <c r="C195" s="1037"/>
      <c r="D195" s="1037"/>
      <c r="E195" s="1037"/>
      <c r="F195" s="103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6"/>
      <c r="B196" s="1037"/>
      <c r="C196" s="1037"/>
      <c r="D196" s="1037"/>
      <c r="E196" s="1037"/>
      <c r="F196" s="103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6"/>
      <c r="B197" s="1037"/>
      <c r="C197" s="1037"/>
      <c r="D197" s="1037"/>
      <c r="E197" s="1037"/>
      <c r="F197" s="103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6"/>
      <c r="B198" s="1037"/>
      <c r="C198" s="1037"/>
      <c r="D198" s="1037"/>
      <c r="E198" s="1037"/>
      <c r="F198" s="103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6"/>
      <c r="B204" s="1037"/>
      <c r="C204" s="1037"/>
      <c r="D204" s="1037"/>
      <c r="E204" s="1037"/>
      <c r="F204" s="103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6"/>
      <c r="B205" s="1037"/>
      <c r="C205" s="1037"/>
      <c r="D205" s="1037"/>
      <c r="E205" s="1037"/>
      <c r="F205" s="103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6"/>
      <c r="B206" s="1037"/>
      <c r="C206" s="1037"/>
      <c r="D206" s="1037"/>
      <c r="E206" s="1037"/>
      <c r="F206" s="103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6"/>
      <c r="B207" s="1037"/>
      <c r="C207" s="1037"/>
      <c r="D207" s="1037"/>
      <c r="E207" s="1037"/>
      <c r="F207" s="103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6"/>
      <c r="B208" s="1037"/>
      <c r="C208" s="1037"/>
      <c r="D208" s="1037"/>
      <c r="E208" s="1037"/>
      <c r="F208" s="103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6"/>
      <c r="B209" s="1037"/>
      <c r="C209" s="1037"/>
      <c r="D209" s="1037"/>
      <c r="E209" s="1037"/>
      <c r="F209" s="103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6"/>
      <c r="B210" s="1037"/>
      <c r="C210" s="1037"/>
      <c r="D210" s="1037"/>
      <c r="E210" s="1037"/>
      <c r="F210" s="103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6"/>
      <c r="B211" s="1037"/>
      <c r="C211" s="1037"/>
      <c r="D211" s="1037"/>
      <c r="E211" s="1037"/>
      <c r="F211" s="103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6"/>
      <c r="B218" s="1037"/>
      <c r="C218" s="1037"/>
      <c r="D218" s="1037"/>
      <c r="E218" s="1037"/>
      <c r="F218" s="103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6"/>
      <c r="B219" s="1037"/>
      <c r="C219" s="1037"/>
      <c r="D219" s="1037"/>
      <c r="E219" s="1037"/>
      <c r="F219" s="103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6"/>
      <c r="B220" s="1037"/>
      <c r="C220" s="1037"/>
      <c r="D220" s="1037"/>
      <c r="E220" s="1037"/>
      <c r="F220" s="103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6"/>
      <c r="B221" s="1037"/>
      <c r="C221" s="1037"/>
      <c r="D221" s="1037"/>
      <c r="E221" s="1037"/>
      <c r="F221" s="103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6"/>
      <c r="B222" s="1037"/>
      <c r="C222" s="1037"/>
      <c r="D222" s="1037"/>
      <c r="E222" s="1037"/>
      <c r="F222" s="103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6"/>
      <c r="B223" s="1037"/>
      <c r="C223" s="1037"/>
      <c r="D223" s="1037"/>
      <c r="E223" s="1037"/>
      <c r="F223" s="103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6"/>
      <c r="B224" s="1037"/>
      <c r="C224" s="1037"/>
      <c r="D224" s="1037"/>
      <c r="E224" s="1037"/>
      <c r="F224" s="103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6"/>
      <c r="B225" s="1037"/>
      <c r="C225" s="1037"/>
      <c r="D225" s="1037"/>
      <c r="E225" s="1037"/>
      <c r="F225" s="103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6"/>
      <c r="B231" s="1037"/>
      <c r="C231" s="1037"/>
      <c r="D231" s="1037"/>
      <c r="E231" s="1037"/>
      <c r="F231" s="103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6"/>
      <c r="B232" s="1037"/>
      <c r="C232" s="1037"/>
      <c r="D232" s="1037"/>
      <c r="E232" s="1037"/>
      <c r="F232" s="103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6"/>
      <c r="B233" s="1037"/>
      <c r="C233" s="1037"/>
      <c r="D233" s="1037"/>
      <c r="E233" s="1037"/>
      <c r="F233" s="103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6"/>
      <c r="B234" s="1037"/>
      <c r="C234" s="1037"/>
      <c r="D234" s="1037"/>
      <c r="E234" s="1037"/>
      <c r="F234" s="103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6"/>
      <c r="B235" s="1037"/>
      <c r="C235" s="1037"/>
      <c r="D235" s="1037"/>
      <c r="E235" s="1037"/>
      <c r="F235" s="103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6"/>
      <c r="B236" s="1037"/>
      <c r="C236" s="1037"/>
      <c r="D236" s="1037"/>
      <c r="E236" s="1037"/>
      <c r="F236" s="103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6"/>
      <c r="B237" s="1037"/>
      <c r="C237" s="1037"/>
      <c r="D237" s="1037"/>
      <c r="E237" s="1037"/>
      <c r="F237" s="103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6"/>
      <c r="B238" s="1037"/>
      <c r="C238" s="1037"/>
      <c r="D238" s="1037"/>
      <c r="E238" s="1037"/>
      <c r="F238" s="103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6"/>
      <c r="B244" s="1037"/>
      <c r="C244" s="1037"/>
      <c r="D244" s="1037"/>
      <c r="E244" s="1037"/>
      <c r="F244" s="103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6"/>
      <c r="B245" s="1037"/>
      <c r="C245" s="1037"/>
      <c r="D245" s="1037"/>
      <c r="E245" s="1037"/>
      <c r="F245" s="103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6"/>
      <c r="B246" s="1037"/>
      <c r="C246" s="1037"/>
      <c r="D246" s="1037"/>
      <c r="E246" s="1037"/>
      <c r="F246" s="103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6"/>
      <c r="B247" s="1037"/>
      <c r="C247" s="1037"/>
      <c r="D247" s="1037"/>
      <c r="E247" s="1037"/>
      <c r="F247" s="103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6"/>
      <c r="B248" s="1037"/>
      <c r="C248" s="1037"/>
      <c r="D248" s="1037"/>
      <c r="E248" s="1037"/>
      <c r="F248" s="103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6"/>
      <c r="B249" s="1037"/>
      <c r="C249" s="1037"/>
      <c r="D249" s="1037"/>
      <c r="E249" s="1037"/>
      <c r="F249" s="103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6"/>
      <c r="B250" s="1037"/>
      <c r="C250" s="1037"/>
      <c r="D250" s="1037"/>
      <c r="E250" s="1037"/>
      <c r="F250" s="103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6"/>
      <c r="B251" s="1037"/>
      <c r="C251" s="1037"/>
      <c r="D251" s="1037"/>
      <c r="E251" s="1037"/>
      <c r="F251" s="103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6"/>
      <c r="B257" s="1037"/>
      <c r="C257" s="1037"/>
      <c r="D257" s="1037"/>
      <c r="E257" s="1037"/>
      <c r="F257" s="103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6"/>
      <c r="B258" s="1037"/>
      <c r="C258" s="1037"/>
      <c r="D258" s="1037"/>
      <c r="E258" s="1037"/>
      <c r="F258" s="103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6"/>
      <c r="B259" s="1037"/>
      <c r="C259" s="1037"/>
      <c r="D259" s="1037"/>
      <c r="E259" s="1037"/>
      <c r="F259" s="103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6"/>
      <c r="B260" s="1037"/>
      <c r="C260" s="1037"/>
      <c r="D260" s="1037"/>
      <c r="E260" s="1037"/>
      <c r="F260" s="103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6"/>
      <c r="B261" s="1037"/>
      <c r="C261" s="1037"/>
      <c r="D261" s="1037"/>
      <c r="E261" s="1037"/>
      <c r="F261" s="103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6"/>
      <c r="B262" s="1037"/>
      <c r="C262" s="1037"/>
      <c r="D262" s="1037"/>
      <c r="E262" s="1037"/>
      <c r="F262" s="103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6"/>
      <c r="B263" s="1037"/>
      <c r="C263" s="1037"/>
      <c r="D263" s="1037"/>
      <c r="E263" s="1037"/>
      <c r="F263" s="103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6"/>
      <c r="B264" s="1037"/>
      <c r="C264" s="1037"/>
      <c r="D264" s="1037"/>
      <c r="E264" s="1037"/>
      <c r="F264" s="103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7">
        <v>1</v>
      </c>
      <c r="B4" s="1057">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7">
        <v>1</v>
      </c>
      <c r="B37" s="1057">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2021-06-09T11:36:07Z</cp:lastPrinted>
  <dcterms:created xsi:type="dcterms:W3CDTF">2012-03-13T00:50:25Z</dcterms:created>
  <dcterms:modified xsi:type="dcterms:W3CDTF">2021-09-03T10:58:53Z</dcterms:modified>
</cp:coreProperties>
</file>