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M34" i="3" l="1"/>
  <c r="AQ101"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<sst xmlns="http://schemas.openxmlformats.org/spreadsheetml/2006/main" count="3057" uniqueCount="776">
  <si>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</si>
  <si>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</si>
  <si>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</si>
  <si>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</si>
  <si>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</si>
  <si>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</si>
  <si>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</si>
  <si>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</si>
  <si>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</si>
  <si>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</si>
  <si>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</si>
  <si>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</si>
  <si>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</si>
  <si>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</si>
  <si>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</si>
  <si>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</si>
  <si>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</si>
  <si>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</si>
  <si>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</si>
  <si>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</si>
  <si>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</si>
  <si>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</si>
  <si>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</si>
  <si>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</si>
  <si>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</si>
  <si>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</si>
  <si>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</si>
  <si>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</si>
  <si>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</si>
  <si>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</si>
  <si>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</si>
  <si>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</si>
  <si>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</si>
  <si>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</si>
  <si>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</si>
  <si>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</si>
  <si>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</si>
  <si>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</si>
  <si>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</si>
  <si>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</si>
  <si>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</si>
  <si>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</si>
  <si>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</si>
  <si>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</si>
  <si>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</si>
  <si>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</si>
  <si>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</si>
  <si>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</si>
  <si>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</si>
  <si>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</si>
  <si>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</si>
  <si>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</si>
  <si>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</si>
  <si>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</si>
  <si>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</si>
  <si>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</si>
  <si>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</si>
  <si>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</si>
  <si>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</si>
  <si>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</si>
  <si>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</si>
  <si>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</si>
  <si>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</si>
  <si>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</si>
  <si>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</si>
  <si>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</si>
  <si>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</si>
  <si>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</si>
  <si>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</si>
  <si>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</si>
  <si>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</si>
  <si>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</si>
  <si>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</si>
  <si>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</si>
  <si>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</si>
  <si>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</si>
  <si>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</si>
  <si>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</si>
  <si>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</si>
  <si>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</si>
  <si>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</si>
  <si>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</si>
  <si>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</si>
  <si>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</si>
  <si>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</si>
  <si>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</si>
  <si>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</si>
  <si>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</si>
  <si>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</si>
  <si>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</si>
  <si>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</si>
  <si>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</si>
  <si>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</si>
  <si>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</si>
  <si>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</si>
  <si>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</si>
  <si>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</si>
  <si>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</si>
  <si>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</si>
  <si>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</si>
  <si>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</si>
  <si>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</si>
  <si>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</si>
  <si>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</si>
  <si>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</si>
  <si>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</si>
  <si>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</si>
  <si>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</si>
  <si>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</si>
  <si>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</si>
  <si>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</si>
  <si>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</si>
  <si>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</si>
  <si>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</si>
  <si>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</si>
  <si>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</si>
  <si>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</si>
  <si>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</si>
  <si>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</si>
  <si>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</si>
  <si>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</si>
  <si>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</si>
  <si>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</si>
  <si>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</si>
  <si>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</si>
  <si>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</si>
  <si>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</si>
  <si>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</si>
  <si>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</si>
  <si>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</si>
  <si>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</si>
  <si>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</si>
  <si>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</si>
  <si>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</si>
  <si>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</si>
  <si>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</si>
  <si>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</si>
  <si>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</si>
  <si>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</si>
  <si>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</si>
  <si>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</si>
  <si>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</si>
  <si>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</si>
  <si>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</si>
  <si>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</si>
  <si>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</si>
  <si>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</si>
  <si>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</si>
  <si>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</si>
  <si>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</si>
  <si>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</si>
  <si>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</si>
  <si>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</si>
  <si>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</si>
  <si>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</si>
  <si>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</si>
  <si>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</si>
  <si>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</si>
  <si>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</si>
  <si>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</si>
  <si>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</si>
  <si>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</si>
  <si>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</si>
  <si>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</si>
  <si>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</si>
  <si>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</si>
  <si>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</si>
  <si>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</si>
  <si>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</si>
  <si>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</si>
  <si>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</si>
  <si>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</si>
  <si>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</si>
  <si>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</si>
  <si>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</si>
  <si>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</si>
  <si>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</si>
  <si>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</si>
  <si>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</si>
  <si>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</si>
  <si>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</si>
  <si>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</si>
  <si>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</si>
  <si>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</si>
  <si>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</si>
  <si>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</si>
  <si>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</si>
  <si>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</si>
  <si>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</si>
  <si>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</si>
  <si>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</si>
  <si>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</si>
  <si>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</si>
  <si>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</si>
  <si>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</si>
  <si>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</si>
  <si>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</si>
  <si>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</si>
  <si>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</si>
  <si>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</si>
  <si>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</si>
  <si>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</si>
  <si>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</si>
  <si>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</si>
  <si>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</si>
  <si>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</si>
  <si>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</si>
  <si>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</si>
  <si>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</si>
  <si>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</si>
  <si>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</si>
  <si>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</si>
  <si>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</si>
  <si>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</si>
  <si>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</si>
  <si>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</si>
  <si>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</si>
  <si>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</si>
  <si>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</si>
  <si>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</si>
  <si>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</si>
  <si>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</si>
  <si>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</si>
  <si>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</si>
  <si>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</si>
  <si>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</si>
  <si>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</si>
  <si>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</si>
  <si>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</si>
  <si>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</si>
  <si>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</si>
  <si>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</si>
  <si>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</si>
  <si>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</si>
  <si>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</si>
  <si>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</si>
  <si>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</si>
  <si>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</si>
  <si>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</si>
  <si>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</si>
  <si>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</si>
  <si>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</si>
  <si>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</si>
  <si>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</si>
  <si>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</si>
  <si>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</si>
  <si>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</si>
  <si>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</si>
  <si>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</si>
  <si>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</si>
  <si>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</si>
  <si>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</si>
  <si>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</si>
  <si>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</si>
  <si>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</si>
  <si>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</si>
  <si>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</si>
  <si>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</si>
  <si>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</si>
  <si>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</si>
  <si>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</si>
  <si>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</si>
  <si>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</si>
  <si>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</si>
  <si>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</si>
  <si>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</si>
  <si>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</si>
  <si>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</si>
  <si>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</si>
  <si>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</si>
  <si>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</si>
  <si>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</si>
  <si>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</si>
  <si>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</si>
  <si>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</si>
  <si>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</si>
  <si>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</si>
  <si>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</si>
  <si>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</si>
  <si>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</si>
  <si>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</si>
  <si>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</si>
  <si>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</si>
  <si>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</si>
  <si>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</si>
  <si>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</si>
  <si>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</si>
  <si>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</si>
  <si>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</si>
  <si>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</si>
  <si>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</si>
  <si>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</si>
  <si>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</si>
  <si>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</si>
  <si>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</si>
  <si>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</si>
  <si>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</si>
  <si>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</si>
  <si>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</si>
  <si>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</si>
  <si>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</si>
  <si>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</si>
  <si>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</si>
  <si>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</si>
  <si>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</si>
  <si>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</si>
  <si>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</si>
  <si>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</si>
  <si>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</si>
  <si>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</si>
  <si>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</si>
  <si>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</si>
  <si>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</si>
  <si>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</si>
  <si>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</si>
  <si>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</si>
  <si>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</si>
  <si>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</si>
  <si>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</si>
  <si>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</si>
  <si>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</si>
  <si>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</si>
  <si>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</si>
  <si>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</si>
  <si>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</si>
  <si>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</si>
  <si>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</si>
  <si>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</si>
  <si>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</si>
  <si>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</si>
  <si>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</si>
  <si>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</si>
  <si>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</si>
  <si>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</si>
  <si>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</si>
  <si>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</si>
  <si>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</si>
  <si>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</si>
  <si>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</si>
  <si>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</si>
  <si>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</si>
  <si>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</si>
  <si>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</si>
  <si>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</si>
  <si>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</si>
  <si>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</si>
  <si>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</si>
  <si>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</si>
  <si>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</si>
  <si>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</si>
  <si>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</si>
  <si>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</si>
  <si>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</si>
  <si>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</si>
  <si>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</si>
  <si>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</si>
  <si>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</si>
  <si>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</si>
  <si>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</si>
  <si>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</si>
  <si>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</si>
  <si>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</si>
  <si>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</si>
  <si>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</si>
  <si>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</si>
  <si>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</si>
  <si>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</si>
  <si>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</si>
  <si>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</si>
  <si>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</si>
  <si>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</si>
  <si>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</si>
  <si>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</si>
  <si>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</si>
  <si>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</si>
  <si>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</si>
  <si>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</si>
  <si>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</si>
  <si>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</si>
  <si>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</si>
  <si>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</si>
  <si>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</si>
  <si>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</si>
  <si>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</si>
  <si>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</si>
  <si>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</si>
  <si>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</si>
  <si>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</si>
  <si>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</si>
  <si>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</si>
  <si>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</si>
  <si>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</si>
  <si>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</si>
  <si>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</si>
  <si>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</si>
  <si>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</si>
  <si>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</si>
  <si>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</si>
  <si>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</si>
  <si>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</si>
  <si>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</si>
  <si>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</si>
  <si>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</si>
  <si>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</si>
  <si>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</si>
  <si>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</si>
  <si>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</si>
  <si>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</si>
  <si>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</si>
  <si>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</si>
  <si>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</si>
  <si>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</si>
  <si>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</si>
  <si>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</si>
  <si>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</si>
  <si>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</si>
  <si>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</si>
  <si>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</si>
  <si>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</si>
  <si>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</si>
  <si>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</si>
  <si>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</si>
  <si>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</si>
  <si>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</si>
  <si>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</si>
  <si>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</si>
  <si>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</si>
  <si>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</si>
  <si>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</si>
  <si>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</si>
  <si>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</si>
  <si>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</si>
  <si>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</si>
  <si>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</si>
  <si>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</si>
  <si>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</si>
  <si>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</si>
  <si>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</si>
  <si>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</si>
  <si>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</si>
  <si>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</si>
  <si>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</si>
  <si>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</si>
  <si>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</si>
  <si>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</si>
  <si>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</si>
  <si>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</si>
  <si>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</si>
  <si>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</si>
  <si>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</si>
  <si>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</si>
  <si>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</si>
  <si>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</si>
  <si>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</si>
  <si>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</si>
  <si>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</si>
  <si>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</si>
  <si>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</si>
  <si>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</si>
  <si>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</si>
  <si>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</si>
  <si>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</si>
  <si>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</si>
  <si>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</si>
  <si>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</si>
  <si>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</si>
  <si>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</si>
  <si>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</si>
  <si>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</si>
  <si>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</si>
  <si>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</si>
  <si>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</si>
  <si>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</si>
  <si>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</si>
  <si>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</si>
  <si>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</si>
  <si>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</si>
  <si>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</si>
  <si>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</si>
  <si>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</si>
  <si>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</si>
  <si>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</si>
  <si>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</si>
  <si>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</si>
  <si>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</si>
  <si>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</si>
  <si>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</si>
  <si>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</si>
  <si>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</si>
  <si>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</si>
  <si>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</si>
  <si>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</si>
  <si>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</si>
  <si>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</si>
  <si>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</si>
  <si>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</si>
  <si>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</si>
  <si>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</si>
  <si>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</si>
  <si>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</si>
  <si>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</si>
  <si>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</si>
  <si>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</si>
  <si>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</si>
  <si>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</si>
  <si>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</si>
  <si>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</si>
  <si>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</si>
  <si>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</si>
  <si>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</si>
  <si>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</si>
  <si>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</si>
  <si>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</si>
  <si>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</si>
  <si>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</si>
  <si>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</si>
  <si>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</si>
  <si>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</si>
  <si>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</si>
  <si>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</si>
  <si>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</si>
  <si>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</si>
  <si>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</si>
  <si>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</si>
  <si>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</si>
  <si>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</si>
  <si>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</si>
  <si>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</si>
  <si>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</si>
  <si>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</si>
  <si>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</si>
  <si>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</si>
  <si>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</si>
  <si>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</si>
  <si>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</si>
  <si>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</si>
  <si>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</si>
  <si>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</si>
  <si>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</si>
  <si>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</si>
  <si>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</si>
  <si>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</si>
  <si>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</si>
  <si>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</si>
  <si>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</si>
  <si>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</si>
  <si>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</si>
  <si>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</si>
  <si>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</si>
  <si>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</si>
  <si>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</si>
  <si>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</si>
  <si>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</si>
  <si>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</si>
  <si>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</si>
  <si>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</si>
  <si>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</si>
  <si>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</si>
  <si>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</si>
  <si>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</si>
  <si>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</si>
  <si>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</si>
  <si>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</si>
  <si>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</si>
  <si>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</si>
  <si>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</si>
  <si>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</si>
  <si>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</si>
  <si>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</si>
  <si>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</si>
  <si>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</si>
  <si>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</si>
  <si>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</si>
  <si>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</si>
  <si>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</si>
  <si>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</si>
  <si>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</si>
  <si>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</si>
  <si>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</si>
  <si>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</si>
  <si>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</si>
  <si>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</si>
  <si>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</si>
  <si>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</si>
  <si>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</si>
  <si>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</si>
  <si>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</si>
  <si>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</si>
  <si>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</si>
  <si>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</si>
  <si>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</si>
  <si>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</si>
  <si>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</si>
  <si>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</si>
  <si>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</si>
  <si>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</si>
  <si>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</si>
  <si>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</si>
  <si>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</si>
  <si>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</si>
  <si>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</si>
  <si>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</si>
  <si>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</si>
  <si>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</si>
  <si>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</si>
  <si>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</si>
  <si>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</si>
  <si>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</si>
  <si>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</si>
  <si>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</si>
  <si>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</si>
  <si>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</si>
  <si>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</si>
  <si>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</si>
  <si>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</si>
  <si>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</si>
  <si>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</si>
  <si>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</si>
  <si>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</si>
  <si>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</si>
  <si>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</si>
  <si>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</si>
  <si>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</si>
  <si>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</si>
  <si>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</si>
  <si>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</si>
  <si>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</si>
  <si>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</si>
  <si>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</si>
  <si>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</si>
  <si>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</si>
  <si>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</si>
  <si>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</si>
  <si>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</si>
  <si>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</si>
  <si>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</si>
  <si>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</si>
  <si>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</si>
  <si>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</si>
  <si>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</si>
  <si>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</si>
  <si>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</si>
  <si>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</si>
  <si>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</si>
  <si>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</si>
  <si>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</si>
  <si>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</si>
  <si>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</si>
  <si>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</si>
  <si>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</si>
  <si>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</si>
  <si>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</si>
  <si>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</si>
  <si>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</si>
  <si>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</si>
  <si>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</si>
  <si>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</si>
  <si>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</si>
  <si>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</si>
  <si>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</si>
  <si>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</si>
  <si>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</si>
  <si>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</si>
  <si>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</si>
  <si>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</si>
  <si>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</si>
  <si>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</si>
  <si>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</si>
  <si>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</si>
  <si>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</si>
  <si>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</si>
  <si>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</si>
  <si>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</si>
  <si>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</si>
  <si>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</si>
  <si>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</si>
  <si>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</si>
  <si>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</si>
  <si>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</si>
  <si>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</si>
  <si>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</si>
  <si>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</si>
  <si>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</si>
  <si>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</si>
  <si>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</si>
  <si>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</si>
  <si>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</si>
  <si>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</si>
  <si>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</si>
  <si>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</si>
  <si>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</si>
  <si>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</si>
  <si>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</si>
  <si>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</si>
  <si>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</si>
  <si>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</si>
  <si>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</si>
  <si>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</si>
  <si>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</si>
  <si>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</si>
  <si>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</si>
  <si>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</si>
  <si>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</si>
  <si>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</si>
  <si>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</si>
  <si>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</si>
  <si>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</si>
  <si>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</si>
  <si>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</si>
  <si>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</si>
  <si>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</si>
  <si>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</si>
  <si>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課長：岩下 正幸</t>
  </si>
  <si>
    <t>平成30年度</t>
  </si>
  <si>
    <t>終了予定なし</t>
  </si>
  <si>
    <t>医療経営支援課</t>
  </si>
  <si>
    <t>-</t>
  </si>
  <si>
    <t>安定的な医療提供体制を確立するため持分なし医療法人への移行を促進する。</t>
  </si>
  <si>
    <t>持分なし医療法人への移行に関する計画の認定制度については、平成29年度税制改正及び医療法改正により、平成29年10月から３年間制度を延長した上で、法人に対するみなし贈与税の非課税措置も併せて講じることとなった。
これを受けて、認定の申請件数の大幅な増加が見込まれることと審査事項が増えることから、審査体制を確保し、申請内容が認定要件（運営の適正性要件等）を満たしているか否かについて、医療経営支援課が用意した手引きに基づき事前審査を行う。</t>
  </si>
  <si>
    <t>医療提供体制確保対策等委託費</t>
  </si>
  <si>
    <t>持分なし医療法人への移行により安定的な医療提供体制を確立できるようにする。</t>
  </si>
  <si>
    <t>持分なし医療法人への移行は安定的な医療提供体制の確立に資することから、認定数を指標とした。</t>
  </si>
  <si>
    <t>件</t>
  </si>
  <si>
    <t>病院団体が実施したアンケート結果をもとに、医療経営支援課で推計</t>
  </si>
  <si>
    <t>委託したことによる迅速な認定審査の実施が求められることから、申請書類の受理から認定までの期間が40日以内となる審査の割合を指標とする。（受理から40日以内に認定した法人数/総認定法人数）</t>
  </si>
  <si>
    <t>単位あたりコスト＝X／Y
X：「持分なし医療法人への移行計画に関する認定審査等経費」
Y：「認定数」　　　　　　　　　　</t>
    <phoneticPr fontId="5"/>
  </si>
  <si>
    <t>円</t>
  </si>
  <si>
    <t>　　Ｘ/Ｙ</t>
    <phoneticPr fontId="5"/>
  </si>
  <si>
    <t>施策大目標１　地域において必要な医療を提供できる体制を整備すること</t>
  </si>
  <si>
    <t>日常生活圏の中で良質かつ適切な医療が効率的に提供できる体制を整備すること（施策目標Ⅰ－１－１）</t>
  </si>
  <si>
    <t>新30-0005</t>
  </si>
  <si>
    <t>○</t>
  </si>
  <si>
    <t>　現在、多くの医療法人には持分があるが、持分がある場合、①社員が退社した場合の出資持分に応じた財産の払い戻し、②社員が死亡した場合の相続者への多額の相続税の課税に伴う財産の払い戻し、③出資者が持分を放棄した場合の医療法人へのみなし贈与税の課税等、法人が現金として有している金額以上の払い戻しやみなし贈与税が発生する可能性がある。そのため、持分ありの状態では継続して安定的な医療提供体制が確立されているとは言えない。
　本事業により持分なし医療法人への認定審査事務を迅速かつ効率的に処理することができ、より多くの認定申請を受け入れることが可能となり、医療提供体制の安定化に資する。</t>
    <phoneticPr fontId="5"/>
  </si>
  <si>
    <t>-</t>
    <phoneticPr fontId="5"/>
  </si>
  <si>
    <t>医療施設の経営安定化は安定的な医療提供体制のために必要であり、広く国民のニーズがあるため、国費を投入しなければ事業目的が達成できない。</t>
  </si>
  <si>
    <t>本件は持分なし医療法人の認定審査に関するものであり、厚生労働大臣が認定することとなっていることから、国として実施すべき事業である。</t>
  </si>
  <si>
    <t>持分がある医療法人は約４万法人あり、継続的に医療提供体制を保つためには、持分なしに移行することが効果的であり、優先度の高い事業である。</t>
  </si>
  <si>
    <t>無</t>
  </si>
  <si>
    <t>‐</t>
  </si>
  <si>
    <t>一定の成果(認定数)が出ており、水準は妥当である。</t>
  </si>
  <si>
    <t>認定審査に係り、必要なものに限定されている。</t>
  </si>
  <si>
    <t>委託業者が行う事前審査のための手引きを作成し、効率化に向けた工夫を行っている。</t>
  </si>
  <si>
    <t>△</t>
  </si>
  <si>
    <t>人件費</t>
  </si>
  <si>
    <t>認定審査等業務</t>
  </si>
  <si>
    <t>税理士法人山田＆パートナーズ</t>
  </si>
  <si>
    <t>持分なし医療法人への移行計画に関する認定審査における審査等補助業務</t>
  </si>
  <si>
    <t>一般競争契約
（最低価格）</t>
  </si>
  <si>
    <t>随意契約
（少額）</t>
  </si>
  <si>
    <t>－</t>
  </si>
  <si>
    <t>-</t>
    <phoneticPr fontId="5"/>
  </si>
  <si>
    <t>-</t>
    <phoneticPr fontId="5"/>
  </si>
  <si>
    <t>6,759,400/210</t>
    <phoneticPr fontId="5"/>
  </si>
  <si>
    <t>教材作成業務</t>
    <rPh sb="0" eb="2">
      <t>キョウザイ</t>
    </rPh>
    <rPh sb="2" eb="4">
      <t>サクセイ</t>
    </rPh>
    <phoneticPr fontId="5"/>
  </si>
  <si>
    <t>消耗品費</t>
    <rPh sb="0" eb="3">
      <t>ショウモウヒン</t>
    </rPh>
    <rPh sb="3" eb="4">
      <t>ヒ</t>
    </rPh>
    <phoneticPr fontId="5"/>
  </si>
  <si>
    <t>CDROM、撮影機材等</t>
    <phoneticPr fontId="5"/>
  </si>
  <si>
    <t>B．税理士法人山田＆パートナーズ</t>
    <phoneticPr fontId="5"/>
  </si>
  <si>
    <t>Ａ．税理士法人名南経営</t>
    <phoneticPr fontId="5"/>
  </si>
  <si>
    <t>税理士法人名南経営</t>
    <phoneticPr fontId="5"/>
  </si>
  <si>
    <t>持分なし医療法人への移行計画の認定制度の申請に係る手続きを詳細に説明した動画教材作成業務</t>
    <rPh sb="40" eb="42">
      <t>サクセイ</t>
    </rPh>
    <rPh sb="42" eb="44">
      <t>ギョウム</t>
    </rPh>
    <phoneticPr fontId="5"/>
  </si>
  <si>
    <t>認定数について、当初見込み200件に対する達成率が150％（実績300件）であるため。</t>
    <phoneticPr fontId="5"/>
  </si>
  <si>
    <t>受理から認定までの審査日数４０日以内の認定数の割合について、申請書類の不備及び申請数の増加等により当初見込み40％に対し、実績が10％であるため。</t>
    <phoneticPr fontId="5"/>
  </si>
  <si>
    <t>　持分なし医療法人への移行に関する計画の認定に係る事前審査を医療法人制度に精通する事業者に委託したことにより、当該審査業務を円滑に進めることができた。
　認定件数については、目標を上回る達成率となったものの申請書類の不備等により申請者に修正を求めるケースが昨年に引き続いて増加していることにより、審査にかかる期間（書類受理から認定までの期間）について、目標を下回る達成率となった。</t>
    <rPh sb="1" eb="2">
      <t>モ</t>
    </rPh>
    <rPh sb="2" eb="3">
      <t>ブン</t>
    </rPh>
    <rPh sb="5" eb="7">
      <t>イリョウ</t>
    </rPh>
    <rPh sb="7" eb="9">
      <t>ホウジン</t>
    </rPh>
    <rPh sb="11" eb="13">
      <t>イコウ</t>
    </rPh>
    <rPh sb="14" eb="15">
      <t>カン</t>
    </rPh>
    <rPh sb="17" eb="19">
      <t>ケイカク</t>
    </rPh>
    <rPh sb="20" eb="22">
      <t>ニンテイ</t>
    </rPh>
    <rPh sb="23" eb="24">
      <t>カカ</t>
    </rPh>
    <rPh sb="25" eb="27">
      <t>ジゼン</t>
    </rPh>
    <rPh sb="27" eb="29">
      <t>シンサ</t>
    </rPh>
    <rPh sb="30" eb="32">
      <t>イリョウ</t>
    </rPh>
    <rPh sb="32" eb="34">
      <t>ホウジン</t>
    </rPh>
    <rPh sb="34" eb="36">
      <t>セイド</t>
    </rPh>
    <rPh sb="37" eb="39">
      <t>セイツウ</t>
    </rPh>
    <rPh sb="41" eb="44">
      <t>ジギョウシャ</t>
    </rPh>
    <rPh sb="45" eb="47">
      <t>イタク</t>
    </rPh>
    <rPh sb="55" eb="57">
      <t>トウガイ</t>
    </rPh>
    <rPh sb="57" eb="59">
      <t>シンサ</t>
    </rPh>
    <rPh sb="59" eb="61">
      <t>ギョウム</t>
    </rPh>
    <rPh sb="62" eb="64">
      <t>エンカツ</t>
    </rPh>
    <rPh sb="65" eb="66">
      <t>スス</t>
    </rPh>
    <rPh sb="128" eb="130">
      <t>サクネン</t>
    </rPh>
    <rPh sb="131" eb="132">
      <t>ヒ</t>
    </rPh>
    <rPh sb="133" eb="134">
      <t>ツヅ</t>
    </rPh>
    <phoneticPr fontId="5"/>
  </si>
  <si>
    <t>9,828,000/84</t>
    <phoneticPr fontId="5"/>
  </si>
  <si>
    <t>書類不備が少なくなるよう申請における留意点を積極的に周知するなど、審査期間の短縮につながるよう努める。</t>
    <rPh sb="0" eb="2">
      <t>ショルイ</t>
    </rPh>
    <rPh sb="2" eb="4">
      <t>フビ</t>
    </rPh>
    <rPh sb="5" eb="6">
      <t>スク</t>
    </rPh>
    <rPh sb="12" eb="14">
      <t>シンセイ</t>
    </rPh>
    <rPh sb="18" eb="21">
      <t>リュウイテン</t>
    </rPh>
    <rPh sb="22" eb="25">
      <t>セッキョクテキ</t>
    </rPh>
    <rPh sb="26" eb="28">
      <t>シュウチ</t>
    </rPh>
    <rPh sb="33" eb="35">
      <t>シンサ</t>
    </rPh>
    <rPh sb="35" eb="37">
      <t>キカン</t>
    </rPh>
    <rPh sb="38" eb="40">
      <t>タンシュク</t>
    </rPh>
    <rPh sb="47" eb="48">
      <t>ツト</t>
    </rPh>
    <phoneticPr fontId="5"/>
  </si>
  <si>
    <t>厚労</t>
  </si>
  <si>
    <t>6,292,000/300</t>
    <phoneticPr fontId="5"/>
  </si>
  <si>
    <t>-</t>
    <phoneticPr fontId="5"/>
  </si>
  <si>
    <t>持分なし医療法人への移行計画に関する認定審査等経費</t>
    <phoneticPr fontId="5"/>
  </si>
  <si>
    <t>-</t>
    <phoneticPr fontId="5"/>
  </si>
  <si>
    <t>点検対象外</t>
    <rPh sb="0" eb="2">
      <t>テンケン</t>
    </rPh>
    <rPh sb="2" eb="4">
      <t>タイショウ</t>
    </rPh>
    <rPh sb="4" eb="5">
      <t>ガイ</t>
    </rPh>
    <phoneticPr fontId="5"/>
  </si>
  <si>
    <t>9,864,000/200</t>
    <phoneticPr fontId="5"/>
  </si>
  <si>
    <t>必要経費を低く抑えるよう努めた結果であり、妥当である。</t>
    <phoneticPr fontId="5"/>
  </si>
  <si>
    <t>-</t>
    <phoneticPr fontId="5"/>
  </si>
  <si>
    <t>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</si>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</sst>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145505</xdr:colOff>
      <xdr:row>750</xdr:row>
      <xdr:rowOff>0</xdr:rowOff>
    </xdr:from>
    <xdr:to>
      <xdr:col>38</xdr:col>
      <xdr:colOff>186958</xdr:colOff>
      <xdr:row>752</xdr:row>
      <xdr:rowOff>20601</xdr:rowOff>
    </xdr:to>
    <xdr:sp macro="" textlink="">
      <xdr:nvSpPr>
        <xdr:cNvPr id="2" name="テキスト ボックス 1"/>
        <xdr:cNvSpPr txBox="1"/>
      </xdr:nvSpPr>
      <xdr:spPr>
        <a:xfrm>
          <a:off x="3745955" y="41309925"/>
          <a:ext cx="4041953" cy="7254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６．８百万円</a:t>
          </a:r>
        </a:p>
      </xdr:txBody>
    </xdr:sp>
    <xdr:clientData/>
  </xdr:twoCellAnchor>
  <xdr:twoCellAnchor>
    <xdr:from>
      <xdr:col>13</xdr:col>
      <xdr:colOff>107142</xdr:colOff>
      <xdr:row>754</xdr:row>
      <xdr:rowOff>234950</xdr:rowOff>
    </xdr:from>
    <xdr:to>
      <xdr:col>25</xdr:col>
      <xdr:colOff>3452</xdr:colOff>
      <xdr:row>755</xdr:row>
      <xdr:rowOff>103317</xdr:rowOff>
    </xdr:to>
    <xdr:sp macro="" textlink="">
      <xdr:nvSpPr>
        <xdr:cNvPr id="3" name="テキスト ボックス 2"/>
        <xdr:cNvSpPr txBox="1"/>
      </xdr:nvSpPr>
      <xdr:spPr>
        <a:xfrm>
          <a:off x="2707467" y="42954575"/>
          <a:ext cx="2296610" cy="2207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9</xdr:col>
      <xdr:colOff>69940</xdr:colOff>
      <xdr:row>755</xdr:row>
      <xdr:rowOff>67225</xdr:rowOff>
    </xdr:from>
    <xdr:to>
      <xdr:col>26</xdr:col>
      <xdr:colOff>38614</xdr:colOff>
      <xdr:row>756</xdr:row>
      <xdr:rowOff>344372</xdr:rowOff>
    </xdr:to>
    <xdr:sp macro="" textlink="">
      <xdr:nvSpPr>
        <xdr:cNvPr id="4" name="テキスト ボックス 3"/>
        <xdr:cNvSpPr txBox="1"/>
      </xdr:nvSpPr>
      <xdr:spPr>
        <a:xfrm>
          <a:off x="1870165" y="43139275"/>
          <a:ext cx="3369099" cy="6295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Ａ．税理士法人名南経営</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支出額：６．３百万円</a:t>
          </a:r>
        </a:p>
      </xdr:txBody>
    </xdr:sp>
    <xdr:clientData/>
  </xdr:twoCellAnchor>
  <xdr:twoCellAnchor>
    <xdr:from>
      <xdr:col>8</xdr:col>
      <xdr:colOff>195156</xdr:colOff>
      <xdr:row>757</xdr:row>
      <xdr:rowOff>96385</xdr:rowOff>
    </xdr:from>
    <xdr:to>
      <xdr:col>29</xdr:col>
      <xdr:colOff>154162</xdr:colOff>
      <xdr:row>758</xdr:row>
      <xdr:rowOff>35627</xdr:rowOff>
    </xdr:to>
    <xdr:sp macro="" textlink="">
      <xdr:nvSpPr>
        <xdr:cNvPr id="5" name="大かっこ 4"/>
        <xdr:cNvSpPr/>
      </xdr:nvSpPr>
      <xdr:spPr>
        <a:xfrm>
          <a:off x="1795356" y="43873285"/>
          <a:ext cx="4159531" cy="2916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17547</xdr:colOff>
      <xdr:row>757</xdr:row>
      <xdr:rowOff>73973</xdr:rowOff>
    </xdr:from>
    <xdr:to>
      <xdr:col>28</xdr:col>
      <xdr:colOff>198401</xdr:colOff>
      <xdr:row>758</xdr:row>
      <xdr:rowOff>37868</xdr:rowOff>
    </xdr:to>
    <xdr:sp macro="" textlink="">
      <xdr:nvSpPr>
        <xdr:cNvPr id="6" name="テキスト ボックス 5"/>
        <xdr:cNvSpPr txBox="1"/>
      </xdr:nvSpPr>
      <xdr:spPr>
        <a:xfrm>
          <a:off x="2017797" y="43850873"/>
          <a:ext cx="3781304" cy="3163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認定審査について一部の事務を委託する</a:t>
          </a:r>
        </a:p>
      </xdr:txBody>
    </xdr:sp>
    <xdr:clientData/>
  </xdr:twoCellAnchor>
  <xdr:twoCellAnchor>
    <xdr:from>
      <xdr:col>7</xdr:col>
      <xdr:colOff>201705</xdr:colOff>
      <xdr:row>758</xdr:row>
      <xdr:rowOff>82115</xdr:rowOff>
    </xdr:from>
    <xdr:to>
      <xdr:col>29</xdr:col>
      <xdr:colOff>77229</xdr:colOff>
      <xdr:row>760</xdr:row>
      <xdr:rowOff>145677</xdr:rowOff>
    </xdr:to>
    <xdr:sp macro="" textlink="">
      <xdr:nvSpPr>
        <xdr:cNvPr id="7" name="テキスト ボックス 6"/>
        <xdr:cNvSpPr txBox="1"/>
      </xdr:nvSpPr>
      <xdr:spPr>
        <a:xfrm>
          <a:off x="1613646" y="40692233"/>
          <a:ext cx="4313054" cy="7583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申請内容が認定要件（運営の適正性要件等）を満たしているか否かについて、医療経営支援課が用意した手引きに基づき事前審査を行う。</a:t>
          </a:r>
        </a:p>
      </xdr:txBody>
    </xdr:sp>
    <xdr:clientData/>
  </xdr:twoCellAnchor>
  <xdr:twoCellAnchor>
    <xdr:from>
      <xdr:col>29</xdr:col>
      <xdr:colOff>16565</xdr:colOff>
      <xdr:row>752</xdr:row>
      <xdr:rowOff>12872</xdr:rowOff>
    </xdr:from>
    <xdr:to>
      <xdr:col>29</xdr:col>
      <xdr:colOff>28184</xdr:colOff>
      <xdr:row>752</xdr:row>
      <xdr:rowOff>331304</xdr:rowOff>
    </xdr:to>
    <xdr:cxnSp macro="">
      <xdr:nvCxnSpPr>
        <xdr:cNvPr id="8" name="直線コネクタ 7"/>
        <xdr:cNvCxnSpPr/>
      </xdr:nvCxnSpPr>
      <xdr:spPr>
        <a:xfrm flipV="1">
          <a:off x="5781261" y="38286807"/>
          <a:ext cx="11619" cy="31843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163570</xdr:colOff>
      <xdr:row>752</xdr:row>
      <xdr:rowOff>334662</xdr:rowOff>
    </xdr:from>
    <xdr:to>
      <xdr:col>16</xdr:col>
      <xdr:colOff>167332</xdr:colOff>
      <xdr:row>754</xdr:row>
      <xdr:rowOff>128716</xdr:rowOff>
    </xdr:to>
    <xdr:cxnSp macro="">
      <xdr:nvCxnSpPr>
        <xdr:cNvPr id="9" name="直線矢印コネクタ 8"/>
        <xdr:cNvCxnSpPr/>
      </xdr:nvCxnSpPr>
      <xdr:spPr>
        <a:xfrm>
          <a:off x="3363970" y="42349437"/>
          <a:ext cx="3762" cy="49890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53284</xdr:colOff>
      <xdr:row>752</xdr:row>
      <xdr:rowOff>333377</xdr:rowOff>
    </xdr:from>
    <xdr:to>
      <xdr:col>41</xdr:col>
      <xdr:colOff>54872</xdr:colOff>
      <xdr:row>754</xdr:row>
      <xdr:rowOff>152658</xdr:rowOff>
    </xdr:to>
    <xdr:cxnSp macro="">
      <xdr:nvCxnSpPr>
        <xdr:cNvPr id="10" name="直線矢印コネクタ 9"/>
        <xdr:cNvCxnSpPr/>
      </xdr:nvCxnSpPr>
      <xdr:spPr>
        <a:xfrm flipH="1">
          <a:off x="8254309" y="42348152"/>
          <a:ext cx="1588" cy="5241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167331</xdr:colOff>
      <xdr:row>752</xdr:row>
      <xdr:rowOff>334662</xdr:rowOff>
    </xdr:from>
    <xdr:to>
      <xdr:col>41</xdr:col>
      <xdr:colOff>64358</xdr:colOff>
      <xdr:row>752</xdr:row>
      <xdr:rowOff>334662</xdr:rowOff>
    </xdr:to>
    <xdr:cxnSp macro="">
      <xdr:nvCxnSpPr>
        <xdr:cNvPr id="11" name="直線コネクタ 10"/>
        <xdr:cNvCxnSpPr/>
      </xdr:nvCxnSpPr>
      <xdr:spPr>
        <a:xfrm>
          <a:off x="3367731" y="42349437"/>
          <a:ext cx="489765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167332</xdr:colOff>
      <xdr:row>754</xdr:row>
      <xdr:rowOff>141588</xdr:rowOff>
    </xdr:from>
    <xdr:to>
      <xdr:col>45</xdr:col>
      <xdr:colOff>187133</xdr:colOff>
      <xdr:row>755</xdr:row>
      <xdr:rowOff>159180</xdr:rowOff>
    </xdr:to>
    <xdr:sp macro="" textlink="">
      <xdr:nvSpPr>
        <xdr:cNvPr id="12" name="テキスト ボックス 11"/>
        <xdr:cNvSpPr txBox="1"/>
      </xdr:nvSpPr>
      <xdr:spPr>
        <a:xfrm>
          <a:off x="6968182" y="42861213"/>
          <a:ext cx="2220076" cy="3700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31</xdr:col>
      <xdr:colOff>25743</xdr:colOff>
      <xdr:row>755</xdr:row>
      <xdr:rowOff>52295</xdr:rowOff>
    </xdr:from>
    <xdr:to>
      <xdr:col>49</xdr:col>
      <xdr:colOff>142562</xdr:colOff>
      <xdr:row>756</xdr:row>
      <xdr:rowOff>329442</xdr:rowOff>
    </xdr:to>
    <xdr:sp macro="" textlink="">
      <xdr:nvSpPr>
        <xdr:cNvPr id="13" name="テキスト ボックス 12"/>
        <xdr:cNvSpPr txBox="1"/>
      </xdr:nvSpPr>
      <xdr:spPr>
        <a:xfrm>
          <a:off x="6226518" y="43124345"/>
          <a:ext cx="3717269" cy="6295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effectLst/>
              <a:latin typeface="+mn-ea"/>
              <a:ea typeface="+mn-ea"/>
              <a:cs typeface="+mn-cs"/>
            </a:rPr>
            <a:t>B</a:t>
          </a:r>
          <a:r>
            <a:rPr kumimoji="1" lang="ja-JP" altLang="ja-JP" sz="1100">
              <a:solidFill>
                <a:sysClr val="windowText" lastClr="000000"/>
              </a:solidFill>
              <a:effectLst/>
              <a:latin typeface="+mn-ea"/>
              <a:ea typeface="+mn-ea"/>
              <a:cs typeface="+mn-cs"/>
            </a:rPr>
            <a:t>．</a:t>
          </a:r>
          <a:r>
            <a:rPr kumimoji="1" lang="ja-JP" altLang="en-US" sz="1100">
              <a:solidFill>
                <a:sysClr val="windowText" lastClr="000000"/>
              </a:solidFill>
            </a:rPr>
            <a:t>税理士法人山田＆パートナーズ</a:t>
          </a:r>
          <a:endParaRPr kumimoji="1" lang="en-US" altLang="ja-JP" sz="1100">
            <a:solidFill>
              <a:sysClr val="windowText" lastClr="000000"/>
            </a:solidFill>
          </a:endParaRPr>
        </a:p>
        <a:p>
          <a:pPr algn="ctr"/>
          <a:r>
            <a:rPr kumimoji="1" lang="ja-JP" altLang="en-US" sz="1100">
              <a:solidFill>
                <a:sysClr val="windowText" lastClr="000000"/>
              </a:solidFill>
            </a:rPr>
            <a:t>支出額：０．５百万円</a:t>
          </a:r>
        </a:p>
      </xdr:txBody>
    </xdr:sp>
    <xdr:clientData/>
  </xdr:twoCellAnchor>
  <xdr:twoCellAnchor>
    <xdr:from>
      <xdr:col>30</xdr:col>
      <xdr:colOff>64381</xdr:colOff>
      <xdr:row>757</xdr:row>
      <xdr:rowOff>68582</xdr:rowOff>
    </xdr:from>
    <xdr:to>
      <xdr:col>49</xdr:col>
      <xdr:colOff>435278</xdr:colOff>
      <xdr:row>758</xdr:row>
      <xdr:rowOff>7824</xdr:rowOff>
    </xdr:to>
    <xdr:sp macro="" textlink="">
      <xdr:nvSpPr>
        <xdr:cNvPr id="14" name="大かっこ 13"/>
        <xdr:cNvSpPr/>
      </xdr:nvSpPr>
      <xdr:spPr>
        <a:xfrm>
          <a:off x="6065131" y="43845482"/>
          <a:ext cx="4171372" cy="2916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92717</xdr:colOff>
      <xdr:row>757</xdr:row>
      <xdr:rowOff>46170</xdr:rowOff>
    </xdr:from>
    <xdr:to>
      <xdr:col>49</xdr:col>
      <xdr:colOff>273571</xdr:colOff>
      <xdr:row>758</xdr:row>
      <xdr:rowOff>161925</xdr:rowOff>
    </xdr:to>
    <xdr:sp macro="" textlink="">
      <xdr:nvSpPr>
        <xdr:cNvPr id="15" name="テキスト ボックス 14"/>
        <xdr:cNvSpPr txBox="1"/>
      </xdr:nvSpPr>
      <xdr:spPr>
        <a:xfrm>
          <a:off x="6293492" y="45566145"/>
          <a:ext cx="3781304" cy="4681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持分なし医療法人への移行促進に係る</a:t>
          </a:r>
          <a:endParaRPr kumimoji="1" lang="en-US" altLang="ja-JP" sz="1100">
            <a:solidFill>
              <a:sysClr val="windowText" lastClr="000000"/>
            </a:solidFill>
          </a:endParaRPr>
        </a:p>
        <a:p>
          <a:pPr algn="ctr"/>
          <a:r>
            <a:rPr kumimoji="1" lang="ja-JP" altLang="en-US" sz="1100">
              <a:solidFill>
                <a:sysClr val="windowText" lastClr="000000"/>
              </a:solidFill>
            </a:rPr>
            <a:t>申請支援教材作成業務を委託する</a:t>
          </a:r>
        </a:p>
      </xdr:txBody>
    </xdr:sp>
    <xdr:clientData/>
  </xdr:twoCellAnchor>
  <xdr:twoCellAnchor>
    <xdr:from>
      <xdr:col>29</xdr:col>
      <xdr:colOff>123264</xdr:colOff>
      <xdr:row>758</xdr:row>
      <xdr:rowOff>145675</xdr:rowOff>
    </xdr:from>
    <xdr:to>
      <xdr:col>49</xdr:col>
      <xdr:colOff>448236</xdr:colOff>
      <xdr:row>760</xdr:row>
      <xdr:rowOff>156882</xdr:rowOff>
    </xdr:to>
    <xdr:sp macro="" textlink="">
      <xdr:nvSpPr>
        <xdr:cNvPr id="16" name="テキスト ボックス 15"/>
        <xdr:cNvSpPr txBox="1"/>
      </xdr:nvSpPr>
      <xdr:spPr>
        <a:xfrm>
          <a:off x="5972735" y="40755793"/>
          <a:ext cx="4359089" cy="7059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solidFill>
                <a:sysClr val="windowText" lastClr="000000"/>
              </a:solidFill>
            </a:rPr>
            <a:t>持分なし医療法人への移行計画の認定制度の申請に係る手続きを詳細に説明した動画教材を作成する。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53" zoomScale="85" zoomScaleNormal="75" zoomScaleSheetLayoutView="85" zoomScalePageLayoutView="85" workbookViewId="0">
      <selection activeCell="BI761" sqref="BI76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765</v>
      </c>
      <c r="AK2" s="206"/>
      <c r="AL2" s="206"/>
      <c r="AM2" s="206"/>
      <c r="AN2" s="98" t="s">
        <v>406</v>
      </c>
      <c r="AO2" s="206">
        <v>20</v>
      </c>
      <c r="AP2" s="206"/>
      <c r="AQ2" s="206"/>
      <c r="AR2" s="99" t="s">
        <v>709</v>
      </c>
      <c r="AS2" s="207">
        <v>42</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768</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712</v>
      </c>
      <c r="AR5" s="719"/>
      <c r="AS5" s="719"/>
      <c r="AT5" s="719"/>
      <c r="AU5" s="719"/>
      <c r="AV5" s="719"/>
      <c r="AW5" s="719"/>
      <c r="AX5" s="720"/>
    </row>
    <row r="6" spans="1:50" ht="30"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30"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30"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10</v>
      </c>
      <c r="Q13" s="164"/>
      <c r="R13" s="164"/>
      <c r="S13" s="164"/>
      <c r="T13" s="164"/>
      <c r="U13" s="164"/>
      <c r="V13" s="165"/>
      <c r="W13" s="163">
        <v>10</v>
      </c>
      <c r="X13" s="164"/>
      <c r="Y13" s="164"/>
      <c r="Z13" s="164"/>
      <c r="AA13" s="164"/>
      <c r="AB13" s="164"/>
      <c r="AC13" s="165"/>
      <c r="AD13" s="163">
        <v>10</v>
      </c>
      <c r="AE13" s="164"/>
      <c r="AF13" s="164"/>
      <c r="AG13" s="164"/>
      <c r="AH13" s="164"/>
      <c r="AI13" s="164"/>
      <c r="AJ13" s="165"/>
      <c r="AK13" s="163">
        <v>10</v>
      </c>
      <c r="AL13" s="164"/>
      <c r="AM13" s="164"/>
      <c r="AN13" s="164"/>
      <c r="AO13" s="164"/>
      <c r="AP13" s="164"/>
      <c r="AQ13" s="165"/>
      <c r="AR13" s="160">
        <v>10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751</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751</v>
      </c>
      <c r="AL15" s="164"/>
      <c r="AM15" s="164"/>
      <c r="AN15" s="164"/>
      <c r="AO15" s="164"/>
      <c r="AP15" s="164"/>
      <c r="AQ15" s="165"/>
      <c r="AR15" s="163" t="s">
        <v>773</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751</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751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10</v>
      </c>
      <c r="Q18" s="170"/>
      <c r="R18" s="170"/>
      <c r="S18" s="170"/>
      <c r="T18" s="170"/>
      <c r="U18" s="170"/>
      <c r="V18" s="171"/>
      <c r="W18" s="169">
        <f>SUM(W13:AC17)</f>
        <v>10</v>
      </c>
      <c r="X18" s="170"/>
      <c r="Y18" s="170"/>
      <c r="Z18" s="170"/>
      <c r="AA18" s="170"/>
      <c r="AB18" s="170"/>
      <c r="AC18" s="171"/>
      <c r="AD18" s="169">
        <f>SUM(AD13:AJ17)</f>
        <v>10</v>
      </c>
      <c r="AE18" s="170"/>
      <c r="AF18" s="170"/>
      <c r="AG18" s="170"/>
      <c r="AH18" s="170"/>
      <c r="AI18" s="170"/>
      <c r="AJ18" s="171"/>
      <c r="AK18" s="169">
        <f>SUM(AK13:AQ17)</f>
        <v>10</v>
      </c>
      <c r="AL18" s="170"/>
      <c r="AM18" s="170"/>
      <c r="AN18" s="170"/>
      <c r="AO18" s="170"/>
      <c r="AP18" s="170"/>
      <c r="AQ18" s="171"/>
      <c r="AR18" s="169">
        <f>SUM(AR13:AX17)</f>
        <v>10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10</v>
      </c>
      <c r="Q19" s="164"/>
      <c r="R19" s="164"/>
      <c r="S19" s="164"/>
      <c r="T19" s="164"/>
      <c r="U19" s="164"/>
      <c r="V19" s="165"/>
      <c r="W19" s="163">
        <v>7</v>
      </c>
      <c r="X19" s="164"/>
      <c r="Y19" s="164"/>
      <c r="Z19" s="164"/>
      <c r="AA19" s="164"/>
      <c r="AB19" s="164"/>
      <c r="AC19" s="165"/>
      <c r="AD19" s="163">
        <v>7</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0.7</v>
      </c>
      <c r="X20" s="535"/>
      <c r="Y20" s="535"/>
      <c r="Z20" s="535"/>
      <c r="AA20" s="535"/>
      <c r="AB20" s="535"/>
      <c r="AC20" s="535"/>
      <c r="AD20" s="535">
        <f t="shared" ref="AD20" si="1">IF(AD18=0, "-", SUM(AD19)/AD18)</f>
        <v>0.7</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7"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0.7</v>
      </c>
      <c r="X21" s="535"/>
      <c r="Y21" s="535"/>
      <c r="Z21" s="535"/>
      <c r="AA21" s="535"/>
      <c r="AB21" s="535"/>
      <c r="AC21" s="535"/>
      <c r="AD21" s="535">
        <f t="shared" ref="AD21" si="3">IF(AD19=0, "-", SUM(AD19)/SUM(AD13,AD14))</f>
        <v>0.7</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6" customHeight="1" x14ac:dyDescent="0.15">
      <c r="A23" s="141"/>
      <c r="B23" s="142"/>
      <c r="C23" s="142"/>
      <c r="D23" s="142"/>
      <c r="E23" s="142"/>
      <c r="F23" s="143"/>
      <c r="G23" s="132" t="s">
        <v>719</v>
      </c>
      <c r="H23" s="133"/>
      <c r="I23" s="133"/>
      <c r="J23" s="133"/>
      <c r="K23" s="133"/>
      <c r="L23" s="133"/>
      <c r="M23" s="133"/>
      <c r="N23" s="133"/>
      <c r="O23" s="134"/>
      <c r="P23" s="160">
        <v>10</v>
      </c>
      <c r="Q23" s="161"/>
      <c r="R23" s="161"/>
      <c r="S23" s="161"/>
      <c r="T23" s="161"/>
      <c r="U23" s="161"/>
      <c r="V23" s="162"/>
      <c r="W23" s="160">
        <v>10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208">
        <f>AK13</f>
        <v>10</v>
      </c>
      <c r="Q29" s="209"/>
      <c r="R29" s="209"/>
      <c r="S29" s="209"/>
      <c r="T29" s="209"/>
      <c r="U29" s="209"/>
      <c r="V29" s="210"/>
      <c r="W29" s="208">
        <f>AR13</f>
        <v>10</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5</v>
      </c>
      <c r="AV31" s="271"/>
      <c r="AW31" s="375" t="s">
        <v>179</v>
      </c>
      <c r="AX31" s="376"/>
    </row>
    <row r="32" spans="1:50" ht="23.25" customHeight="1" x14ac:dyDescent="0.15">
      <c r="A32" s="511"/>
      <c r="B32" s="509"/>
      <c r="C32" s="509"/>
      <c r="D32" s="509"/>
      <c r="E32" s="509"/>
      <c r="F32" s="510"/>
      <c r="G32" s="536" t="s">
        <v>720</v>
      </c>
      <c r="H32" s="537"/>
      <c r="I32" s="537"/>
      <c r="J32" s="537"/>
      <c r="K32" s="537"/>
      <c r="L32" s="537"/>
      <c r="M32" s="537"/>
      <c r="N32" s="537"/>
      <c r="O32" s="538"/>
      <c r="P32" s="191" t="s">
        <v>721</v>
      </c>
      <c r="Q32" s="191"/>
      <c r="R32" s="191"/>
      <c r="S32" s="191"/>
      <c r="T32" s="191"/>
      <c r="U32" s="191"/>
      <c r="V32" s="191"/>
      <c r="W32" s="191"/>
      <c r="X32" s="233"/>
      <c r="Y32" s="339" t="s">
        <v>12</v>
      </c>
      <c r="Z32" s="545"/>
      <c r="AA32" s="546"/>
      <c r="AB32" s="547" t="s">
        <v>722</v>
      </c>
      <c r="AC32" s="547"/>
      <c r="AD32" s="547"/>
      <c r="AE32" s="363">
        <v>84</v>
      </c>
      <c r="AF32" s="364"/>
      <c r="AG32" s="364"/>
      <c r="AH32" s="364"/>
      <c r="AI32" s="363">
        <v>210</v>
      </c>
      <c r="AJ32" s="364"/>
      <c r="AK32" s="364"/>
      <c r="AL32" s="364"/>
      <c r="AM32" s="363">
        <v>300</v>
      </c>
      <c r="AN32" s="364"/>
      <c r="AO32" s="364"/>
      <c r="AP32" s="364"/>
      <c r="AQ32" s="166" t="s">
        <v>716</v>
      </c>
      <c r="AR32" s="167"/>
      <c r="AS32" s="167"/>
      <c r="AT32" s="168"/>
      <c r="AU32" s="364" t="s">
        <v>716</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v>200</v>
      </c>
      <c r="AF33" s="364"/>
      <c r="AG33" s="364"/>
      <c r="AH33" s="364"/>
      <c r="AI33" s="363">
        <v>100</v>
      </c>
      <c r="AJ33" s="364"/>
      <c r="AK33" s="364"/>
      <c r="AL33" s="364"/>
      <c r="AM33" s="363">
        <v>200</v>
      </c>
      <c r="AN33" s="364"/>
      <c r="AO33" s="364"/>
      <c r="AP33" s="364"/>
      <c r="AQ33" s="166" t="s">
        <v>716</v>
      </c>
      <c r="AR33" s="167"/>
      <c r="AS33" s="167"/>
      <c r="AT33" s="168"/>
      <c r="AU33" s="364">
        <v>200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42</v>
      </c>
      <c r="AF34" s="364"/>
      <c r="AG34" s="364"/>
      <c r="AH34" s="364"/>
      <c r="AI34" s="363">
        <v>210</v>
      </c>
      <c r="AJ34" s="364"/>
      <c r="AK34" s="364"/>
      <c r="AL34" s="364"/>
      <c r="AM34" s="363">
        <f>AM32/AM33*100</f>
        <v>150</v>
      </c>
      <c r="AN34" s="364"/>
      <c r="AO34" s="364"/>
      <c r="AP34" s="364"/>
      <c r="AQ34" s="166" t="s">
        <v>716</v>
      </c>
      <c r="AR34" s="167"/>
      <c r="AS34" s="167"/>
      <c r="AT34" s="168"/>
      <c r="AU34" s="364" t="s">
        <v>716</v>
      </c>
      <c r="AV34" s="364"/>
      <c r="AW34" s="364"/>
      <c r="AX34" s="365"/>
    </row>
    <row r="35" spans="1:51" ht="23.25" customHeight="1" x14ac:dyDescent="0.15">
      <c r="A35" s="891" t="s">
        <v>380</v>
      </c>
      <c r="B35" s="892"/>
      <c r="C35" s="892"/>
      <c r="D35" s="892"/>
      <c r="E35" s="892"/>
      <c r="F35" s="893"/>
      <c r="G35" s="897" t="s">
        <v>723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35.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371</v>
      </c>
      <c r="AC101" s="547"/>
      <c r="AD101" s="547"/>
      <c r="AE101" s="358">
        <v>34.299999999999997</v>
      </c>
      <c r="AF101" s="358"/>
      <c r="AG101" s="358"/>
      <c r="AH101" s="358"/>
      <c r="AI101" s="358">
        <v>13.3</v>
      </c>
      <c r="AJ101" s="358"/>
      <c r="AK101" s="358"/>
      <c r="AL101" s="358"/>
      <c r="AM101" s="358">
        <v>10</v>
      </c>
      <c r="AN101" s="358"/>
      <c r="AO101" s="358"/>
      <c r="AP101" s="358"/>
      <c r="AQ101" s="358">
        <f>AVERAGE(AE101:AP101)</f>
        <v>19.2</v>
      </c>
      <c r="AR101" s="358"/>
      <c r="AS101" s="358"/>
      <c r="AT101" s="358"/>
      <c r="AU101" s="363" t="s">
        <v>751</v>
      </c>
      <c r="AV101" s="364"/>
      <c r="AW101" s="364"/>
      <c r="AX101" s="365"/>
    </row>
    <row r="102" spans="1:60" ht="35.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371</v>
      </c>
      <c r="AC102" s="547"/>
      <c r="AD102" s="547"/>
      <c r="AE102" s="358">
        <v>80</v>
      </c>
      <c r="AF102" s="358"/>
      <c r="AG102" s="358"/>
      <c r="AH102" s="358"/>
      <c r="AI102" s="358">
        <v>40</v>
      </c>
      <c r="AJ102" s="358"/>
      <c r="AK102" s="358"/>
      <c r="AL102" s="358"/>
      <c r="AM102" s="358">
        <v>40</v>
      </c>
      <c r="AN102" s="358"/>
      <c r="AO102" s="358"/>
      <c r="AP102" s="358"/>
      <c r="AQ102" s="358">
        <v>40</v>
      </c>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726</v>
      </c>
      <c r="AC116" s="301"/>
      <c r="AD116" s="302"/>
      <c r="AE116" s="358">
        <v>117000</v>
      </c>
      <c r="AF116" s="358"/>
      <c r="AG116" s="358"/>
      <c r="AH116" s="358"/>
      <c r="AI116" s="358">
        <v>32187</v>
      </c>
      <c r="AJ116" s="358"/>
      <c r="AK116" s="358"/>
      <c r="AL116" s="358"/>
      <c r="AM116" s="358">
        <v>20973</v>
      </c>
      <c r="AN116" s="358"/>
      <c r="AO116" s="358"/>
      <c r="AP116" s="358"/>
      <c r="AQ116" s="363">
        <v>49320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306" t="s">
        <v>763</v>
      </c>
      <c r="AF117" s="306"/>
      <c r="AG117" s="306"/>
      <c r="AH117" s="306"/>
      <c r="AI117" s="306" t="s">
        <v>752</v>
      </c>
      <c r="AJ117" s="306"/>
      <c r="AK117" s="306"/>
      <c r="AL117" s="306"/>
      <c r="AM117" s="306" t="s">
        <v>766</v>
      </c>
      <c r="AN117" s="306"/>
      <c r="AO117" s="306"/>
      <c r="AP117" s="306"/>
      <c r="AQ117" s="306" t="s">
        <v>771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0" customHeight="1" x14ac:dyDescent="0.15">
      <c r="A134" s="988"/>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751</v>
      </c>
      <c r="AN134" s="167"/>
      <c r="AO134" s="167"/>
      <c r="AP134" s="167"/>
      <c r="AQ134" s="266" t="s">
        <v>716</v>
      </c>
      <c r="AR134" s="167"/>
      <c r="AS134" s="167"/>
      <c r="AT134" s="167"/>
      <c r="AU134" s="266" t="s">
        <v>716</v>
      </c>
      <c r="AV134" s="167"/>
      <c r="AW134" s="167"/>
      <c r="AX134" s="211"/>
      <c r="AY134">
        <f t="shared" ref="AY134:AY135" si="13">$AY$132</f>
        <v>1</v>
      </c>
    </row>
    <row r="135" spans="1:51" ht="30"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371</v>
      </c>
      <c r="AC135" s="175"/>
      <c r="AD135" s="175"/>
      <c r="AE135" s="266" t="s">
        <v>716</v>
      </c>
      <c r="AF135" s="167"/>
      <c r="AG135" s="167"/>
      <c r="AH135" s="167"/>
      <c r="AI135" s="266" t="s">
        <v>716</v>
      </c>
      <c r="AJ135" s="167"/>
      <c r="AK135" s="167"/>
      <c r="AL135" s="167"/>
      <c r="AM135" s="266" t="s">
        <v>751</v>
      </c>
      <c r="AN135" s="167"/>
      <c r="AO135" s="167"/>
      <c r="AP135" s="167"/>
      <c r="AQ135" s="266" t="s">
        <v>716</v>
      </c>
      <c r="AR135" s="167"/>
      <c r="AS135" s="167"/>
      <c r="AT135" s="167"/>
      <c r="AU135" s="266" t="s">
        <v>716</v>
      </c>
      <c r="AV135" s="167"/>
      <c r="AW135" s="167"/>
      <c r="AX135" s="211"/>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11"/>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11"/>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11"/>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11"/>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11"/>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11"/>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11"/>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11"/>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54" customHeight="1" x14ac:dyDescent="0.15">
      <c r="A188" s="988"/>
      <c r="B188" s="253"/>
      <c r="C188" s="252"/>
      <c r="D188" s="253"/>
      <c r="E188" s="190" t="s">
        <v>732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52.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11"/>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11"/>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11"/>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11"/>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11"/>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11"/>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1"/>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1"/>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671</v>
      </c>
      <c r="D430" s="251"/>
      <c r="E430" s="239" t="s">
        <v>399</v>
      </c>
      <c r="F430" s="444"/>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19.5" customHeight="1" x14ac:dyDescent="0.15">
      <c r="A433" s="98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751</v>
      </c>
      <c r="AN433" s="167"/>
      <c r="AO433" s="167"/>
      <c r="AP433" s="168"/>
      <c r="AQ433" s="166" t="s">
        <v>716</v>
      </c>
      <c r="AR433" s="167"/>
      <c r="AS433" s="167"/>
      <c r="AT433" s="168"/>
      <c r="AU433" s="167" t="s">
        <v>716</v>
      </c>
      <c r="AV433" s="167"/>
      <c r="AW433" s="167"/>
      <c r="AX433" s="211"/>
      <c r="AY433">
        <f t="shared" ref="AY433:AY435" si="63">$AY$431</f>
        <v>1</v>
      </c>
    </row>
    <row r="434" spans="1:51" ht="19.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716</v>
      </c>
      <c r="AC434" s="224"/>
      <c r="AD434" s="224"/>
      <c r="AE434" s="166" t="s">
        <v>716</v>
      </c>
      <c r="AF434" s="167"/>
      <c r="AG434" s="167"/>
      <c r="AH434" s="168"/>
      <c r="AI434" s="166" t="s">
        <v>716</v>
      </c>
      <c r="AJ434" s="167"/>
      <c r="AK434" s="167"/>
      <c r="AL434" s="167"/>
      <c r="AM434" s="166" t="s">
        <v>751</v>
      </c>
      <c r="AN434" s="167"/>
      <c r="AO434" s="167"/>
      <c r="AP434" s="168"/>
      <c r="AQ434" s="166" t="s">
        <v>716</v>
      </c>
      <c r="AR434" s="167"/>
      <c r="AS434" s="167"/>
      <c r="AT434" s="168"/>
      <c r="AU434" s="167" t="s">
        <v>716</v>
      </c>
      <c r="AV434" s="167"/>
      <c r="AW434" s="167"/>
      <c r="AX434" s="211"/>
      <c r="AY434">
        <f t="shared" si="63"/>
        <v>1</v>
      </c>
    </row>
    <row r="435" spans="1:51" ht="19.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716</v>
      </c>
      <c r="AF435" s="167"/>
      <c r="AG435" s="167"/>
      <c r="AH435" s="168"/>
      <c r="AI435" s="166" t="s">
        <v>716</v>
      </c>
      <c r="AJ435" s="167"/>
      <c r="AK435" s="167"/>
      <c r="AL435" s="167"/>
      <c r="AM435" s="166" t="s">
        <v>751</v>
      </c>
      <c r="AN435" s="167"/>
      <c r="AO435" s="167"/>
      <c r="AP435" s="168"/>
      <c r="AQ435" s="166" t="s">
        <v>716</v>
      </c>
      <c r="AR435" s="167"/>
      <c r="AS435" s="167"/>
      <c r="AT435" s="168"/>
      <c r="AU435" s="167" t="s">
        <v>716</v>
      </c>
      <c r="AV435" s="167"/>
      <c r="AW435" s="167"/>
      <c r="AX435" s="211"/>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19.5" customHeight="1" x14ac:dyDescent="0.15">
      <c r="A458" s="988"/>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751</v>
      </c>
      <c r="AN458" s="167"/>
      <c r="AO458" s="167"/>
      <c r="AP458" s="168"/>
      <c r="AQ458" s="166" t="s">
        <v>716</v>
      </c>
      <c r="AR458" s="167"/>
      <c r="AS458" s="167"/>
      <c r="AT458" s="168"/>
      <c r="AU458" s="167" t="s">
        <v>716</v>
      </c>
      <c r="AV458" s="167"/>
      <c r="AW458" s="167"/>
      <c r="AX458" s="211"/>
      <c r="AY458">
        <f t="shared" ref="AY458:AY460" si="68">$AY$456</f>
        <v>1</v>
      </c>
    </row>
    <row r="459" spans="1:51" ht="19.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t="s">
        <v>716</v>
      </c>
      <c r="AC459" s="224"/>
      <c r="AD459" s="224"/>
      <c r="AE459" s="166" t="s">
        <v>716</v>
      </c>
      <c r="AF459" s="167"/>
      <c r="AG459" s="167"/>
      <c r="AH459" s="168"/>
      <c r="AI459" s="166" t="s">
        <v>716</v>
      </c>
      <c r="AJ459" s="167"/>
      <c r="AK459" s="167"/>
      <c r="AL459" s="167"/>
      <c r="AM459" s="166" t="s">
        <v>751</v>
      </c>
      <c r="AN459" s="167"/>
      <c r="AO459" s="167"/>
      <c r="AP459" s="168"/>
      <c r="AQ459" s="166" t="s">
        <v>716</v>
      </c>
      <c r="AR459" s="167"/>
      <c r="AS459" s="167"/>
      <c r="AT459" s="168"/>
      <c r="AU459" s="167" t="s">
        <v>716</v>
      </c>
      <c r="AV459" s="167"/>
      <c r="AW459" s="167"/>
      <c r="AX459" s="211"/>
      <c r="AY459">
        <f t="shared" si="68"/>
        <v>1</v>
      </c>
    </row>
    <row r="460" spans="1:51" ht="19.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t="s">
        <v>716</v>
      </c>
      <c r="AF460" s="167"/>
      <c r="AG460" s="167"/>
      <c r="AH460" s="168"/>
      <c r="AI460" s="166" t="s">
        <v>716</v>
      </c>
      <c r="AJ460" s="167"/>
      <c r="AK460" s="167"/>
      <c r="AL460" s="167"/>
      <c r="AM460" s="166" t="s">
        <v>751</v>
      </c>
      <c r="AN460" s="167"/>
      <c r="AO460" s="167"/>
      <c r="AP460" s="168"/>
      <c r="AQ460" s="166" t="s">
        <v>716</v>
      </c>
      <c r="AR460" s="167"/>
      <c r="AS460" s="167"/>
      <c r="AT460" s="168"/>
      <c r="AU460" s="167" t="s">
        <v>716</v>
      </c>
      <c r="AV460" s="167"/>
      <c r="AW460" s="167"/>
      <c r="AX460" s="211"/>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thickBot="1" x14ac:dyDescent="0.2">
      <c r="A482" s="988"/>
      <c r="B482" s="253"/>
      <c r="C482" s="252"/>
      <c r="D482" s="253"/>
      <c r="E482" s="190" t="s">
        <v>733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7.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731</v>
      </c>
      <c r="AE702" s="890"/>
      <c r="AF702" s="890"/>
      <c r="AG702" s="879" t="s">
        <v>734</v>
      </c>
      <c r="AH702" s="880"/>
      <c r="AI702" s="880"/>
      <c r="AJ702" s="880"/>
      <c r="AK702" s="880"/>
      <c r="AL702" s="880"/>
      <c r="AM702" s="880"/>
      <c r="AN702" s="880"/>
      <c r="AO702" s="880"/>
      <c r="AP702" s="880"/>
      <c r="AQ702" s="880"/>
      <c r="AR702" s="880"/>
      <c r="AS702" s="880"/>
      <c r="AT702" s="880"/>
      <c r="AU702" s="880"/>
      <c r="AV702" s="880"/>
      <c r="AW702" s="880"/>
      <c r="AX702" s="881"/>
    </row>
    <row r="703" spans="1:51" ht="47.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731</v>
      </c>
      <c r="AE703" s="185"/>
      <c r="AF703" s="185"/>
      <c r="AG703" s="663" t="s">
        <v>735</v>
      </c>
      <c r="AH703" s="664"/>
      <c r="AI703" s="664"/>
      <c r="AJ703" s="664"/>
      <c r="AK703" s="664"/>
      <c r="AL703" s="664"/>
      <c r="AM703" s="664"/>
      <c r="AN703" s="664"/>
      <c r="AO703" s="664"/>
      <c r="AP703" s="664"/>
      <c r="AQ703" s="664"/>
      <c r="AR703" s="664"/>
      <c r="AS703" s="664"/>
      <c r="AT703" s="664"/>
      <c r="AU703" s="664"/>
      <c r="AV703" s="664"/>
      <c r="AW703" s="664"/>
      <c r="AX703" s="665"/>
    </row>
    <row r="704" spans="1:51" ht="47.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731</v>
      </c>
      <c r="AE704" s="582"/>
      <c r="AF704" s="582"/>
      <c r="AG704" s="424" t="s">
        <v>736</v>
      </c>
      <c r="AH704" s="235"/>
      <c r="AI704" s="235"/>
      <c r="AJ704" s="235"/>
      <c r="AK704" s="235"/>
      <c r="AL704" s="235"/>
      <c r="AM704" s="235"/>
      <c r="AN704" s="235"/>
      <c r="AO704" s="235"/>
      <c r="AP704" s="235"/>
      <c r="AQ704" s="235"/>
      <c r="AR704" s="235"/>
      <c r="AS704" s="235"/>
      <c r="AT704" s="235"/>
      <c r="AU704" s="235"/>
      <c r="AV704" s="235"/>
      <c r="AW704" s="235"/>
      <c r="AX704" s="425"/>
    </row>
    <row r="705" spans="1:50" ht="21"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731</v>
      </c>
      <c r="AE705" s="732"/>
      <c r="AF705" s="732"/>
      <c r="AG705" s="190" t="s">
        <v>716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1"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737</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1"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738</v>
      </c>
      <c r="AE708" s="667"/>
      <c r="AF708" s="667"/>
      <c r="AG708" s="522" t="s">
        <v>716</v>
      </c>
      <c r="AH708" s="523"/>
      <c r="AI708" s="523"/>
      <c r="AJ708" s="523"/>
      <c r="AK708" s="523"/>
      <c r="AL708" s="523"/>
      <c r="AM708" s="523"/>
      <c r="AN708" s="523"/>
      <c r="AO708" s="523"/>
      <c r="AP708" s="523"/>
      <c r="AQ708" s="523"/>
      <c r="AR708" s="523"/>
      <c r="AS708" s="523"/>
      <c r="AT708" s="523"/>
      <c r="AU708" s="523"/>
      <c r="AV708" s="523"/>
      <c r="AW708" s="523"/>
      <c r="AX708" s="524"/>
    </row>
    <row r="709" spans="1:50" ht="21"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731</v>
      </c>
      <c r="AE709" s="185"/>
      <c r="AF709" s="185"/>
      <c r="AG709" s="663" t="s">
        <v>739</v>
      </c>
      <c r="AH709" s="664"/>
      <c r="AI709" s="664"/>
      <c r="AJ709" s="664"/>
      <c r="AK709" s="664"/>
      <c r="AL709" s="664"/>
      <c r="AM709" s="664"/>
      <c r="AN709" s="664"/>
      <c r="AO709" s="664"/>
      <c r="AP709" s="664"/>
      <c r="AQ709" s="664"/>
      <c r="AR709" s="664"/>
      <c r="AS709" s="664"/>
      <c r="AT709" s="664"/>
      <c r="AU709" s="664"/>
      <c r="AV709" s="664"/>
      <c r="AW709" s="664"/>
      <c r="AX709" s="665"/>
    </row>
    <row r="710" spans="1:50" ht="21"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738</v>
      </c>
      <c r="AE710" s="185"/>
      <c r="AF710" s="185"/>
      <c r="AG710" s="663" t="s">
        <v>716</v>
      </c>
      <c r="AH710" s="664"/>
      <c r="AI710" s="664"/>
      <c r="AJ710" s="664"/>
      <c r="AK710" s="664"/>
      <c r="AL710" s="664"/>
      <c r="AM710" s="664"/>
      <c r="AN710" s="664"/>
      <c r="AO710" s="664"/>
      <c r="AP710" s="664"/>
      <c r="AQ710" s="664"/>
      <c r="AR710" s="664"/>
      <c r="AS710" s="664"/>
      <c r="AT710" s="664"/>
      <c r="AU710" s="664"/>
      <c r="AV710" s="664"/>
      <c r="AW710" s="664"/>
      <c r="AX710" s="665"/>
    </row>
    <row r="711" spans="1:50" ht="21"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731</v>
      </c>
      <c r="AE711" s="185"/>
      <c r="AF711" s="185"/>
      <c r="AG711" s="663" t="s">
        <v>740</v>
      </c>
      <c r="AH711" s="664"/>
      <c r="AI711" s="664"/>
      <c r="AJ711" s="664"/>
      <c r="AK711" s="664"/>
      <c r="AL711" s="664"/>
      <c r="AM711" s="664"/>
      <c r="AN711" s="664"/>
      <c r="AO711" s="664"/>
      <c r="AP711" s="664"/>
      <c r="AQ711" s="664"/>
      <c r="AR711" s="664"/>
      <c r="AS711" s="664"/>
      <c r="AT711" s="664"/>
      <c r="AU711" s="664"/>
      <c r="AV711" s="664"/>
      <c r="AW711" s="664"/>
      <c r="AX711" s="665"/>
    </row>
    <row r="712" spans="1:50" ht="35.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731</v>
      </c>
      <c r="AE712" s="582"/>
      <c r="AF712" s="582"/>
      <c r="AG712" s="590" t="s">
        <v>772</v>
      </c>
      <c r="AH712" s="591"/>
      <c r="AI712" s="591"/>
      <c r="AJ712" s="591"/>
      <c r="AK712" s="591"/>
      <c r="AL712" s="591"/>
      <c r="AM712" s="591"/>
      <c r="AN712" s="591"/>
      <c r="AO712" s="591"/>
      <c r="AP712" s="591"/>
      <c r="AQ712" s="591"/>
      <c r="AR712" s="591"/>
      <c r="AS712" s="591"/>
      <c r="AT712" s="591"/>
      <c r="AU712" s="591"/>
      <c r="AV712" s="591"/>
      <c r="AW712" s="591"/>
      <c r="AX712" s="592"/>
    </row>
    <row r="713" spans="1:50" ht="21"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738</v>
      </c>
      <c r="AE713" s="185"/>
      <c r="AF713" s="186"/>
      <c r="AG713" s="663" t="s">
        <v>716</v>
      </c>
      <c r="AH713" s="664"/>
      <c r="AI713" s="664"/>
      <c r="AJ713" s="664"/>
      <c r="AK713" s="664"/>
      <c r="AL713" s="664"/>
      <c r="AM713" s="664"/>
      <c r="AN713" s="664"/>
      <c r="AO713" s="664"/>
      <c r="AP713" s="664"/>
      <c r="AQ713" s="664"/>
      <c r="AR713" s="664"/>
      <c r="AS713" s="664"/>
      <c r="AT713" s="664"/>
      <c r="AU713" s="664"/>
      <c r="AV713" s="664"/>
      <c r="AW713" s="664"/>
      <c r="AX713" s="665"/>
    </row>
    <row r="714" spans="1:50" ht="36.7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731</v>
      </c>
      <c r="AE714" s="588"/>
      <c r="AF714" s="589"/>
      <c r="AG714" s="688" t="s">
        <v>741</v>
      </c>
      <c r="AH714" s="689"/>
      <c r="AI714" s="689"/>
      <c r="AJ714" s="689"/>
      <c r="AK714" s="689"/>
      <c r="AL714" s="689"/>
      <c r="AM714" s="689"/>
      <c r="AN714" s="689"/>
      <c r="AO714" s="689"/>
      <c r="AP714" s="689"/>
      <c r="AQ714" s="689"/>
      <c r="AR714" s="689"/>
      <c r="AS714" s="689"/>
      <c r="AT714" s="689"/>
      <c r="AU714" s="689"/>
      <c r="AV714" s="689"/>
      <c r="AW714" s="689"/>
      <c r="AX714" s="690"/>
    </row>
    <row r="715" spans="1:50" ht="36.7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731</v>
      </c>
      <c r="AE715" s="667"/>
      <c r="AF715" s="773"/>
      <c r="AG715" s="522" t="s">
        <v>760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738</v>
      </c>
      <c r="AE716" s="755"/>
      <c r="AF716" s="755"/>
      <c r="AG716" s="663" t="s">
        <v>716</v>
      </c>
      <c r="AH716" s="664"/>
      <c r="AI716" s="664"/>
      <c r="AJ716" s="664"/>
      <c r="AK716" s="664"/>
      <c r="AL716" s="664"/>
      <c r="AM716" s="664"/>
      <c r="AN716" s="664"/>
      <c r="AO716" s="664"/>
      <c r="AP716" s="664"/>
      <c r="AQ716" s="664"/>
      <c r="AR716" s="664"/>
      <c r="AS716" s="664"/>
      <c r="AT716" s="664"/>
      <c r="AU716" s="664"/>
      <c r="AV716" s="664"/>
      <c r="AW716" s="664"/>
      <c r="AX716" s="665"/>
    </row>
    <row r="717" spans="1:50" ht="47.2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742</v>
      </c>
      <c r="AE717" s="185"/>
      <c r="AF717" s="185"/>
      <c r="AG717" s="663" t="s">
        <v>761</v>
      </c>
      <c r="AH717" s="664"/>
      <c r="AI717" s="664"/>
      <c r="AJ717" s="664"/>
      <c r="AK717" s="664"/>
      <c r="AL717" s="664"/>
      <c r="AM717" s="664"/>
      <c r="AN717" s="664"/>
      <c r="AO717" s="664"/>
      <c r="AP717" s="664"/>
      <c r="AQ717" s="664"/>
      <c r="AR717" s="664"/>
      <c r="AS717" s="664"/>
      <c r="AT717" s="664"/>
      <c r="AU717" s="664"/>
      <c r="AV717" s="664"/>
      <c r="AW717" s="664"/>
      <c r="AX717" s="665"/>
    </row>
    <row r="718" spans="1:50" ht="21.7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738</v>
      </c>
      <c r="AE718" s="185"/>
      <c r="AF718" s="185"/>
      <c r="AG718" s="193" t="s">
        <v>716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738</v>
      </c>
      <c r="AE719" s="667"/>
      <c r="AF719" s="667"/>
      <c r="AG719" s="190" t="s">
        <v>750</v>
      </c>
      <c r="AH719" s="191"/>
      <c r="AI719" s="191"/>
      <c r="AJ719" s="191"/>
      <c r="AK719" s="191"/>
      <c r="AL719" s="191"/>
      <c r="AM719" s="191"/>
      <c r="AN719" s="191"/>
      <c r="AO719" s="191"/>
      <c r="AP719" s="191"/>
      <c r="AQ719" s="191"/>
      <c r="AR719" s="191"/>
      <c r="AS719" s="191"/>
      <c r="AT719" s="191"/>
      <c r="AU719" s="191"/>
      <c r="AV719" s="191"/>
      <c r="AW719" s="191"/>
      <c r="AX719" s="192"/>
    </row>
    <row r="720" spans="1:50" ht="19.7" hidden="1"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2.25" customHeight="1" x14ac:dyDescent="0.15">
      <c r="A726" s="617" t="s">
        <v>48</v>
      </c>
      <c r="B726" s="618"/>
      <c r="C726" s="439" t="s">
        <v>53</v>
      </c>
      <c r="D726" s="577"/>
      <c r="E726" s="577"/>
      <c r="F726" s="578"/>
      <c r="G726" s="793" t="s">
        <v>762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2.25" customHeight="1" thickBot="1" x14ac:dyDescent="0.2">
      <c r="A727" s="619"/>
      <c r="B727" s="620"/>
      <c r="C727" s="694" t="s">
        <v>57</v>
      </c>
      <c r="D727" s="695"/>
      <c r="E727" s="695"/>
      <c r="F727" s="696"/>
      <c r="G727" s="791" t="s">
        <v>764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44.25" customHeight="1" thickBot="1" x14ac:dyDescent="0.2">
      <c r="A729" s="761" t="s">
        <v>770</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44.25" customHeight="1" thickBot="1" x14ac:dyDescent="0.2">
      <c r="A731" s="614" t="s">
        <v>138</v>
      </c>
      <c r="B731" s="615"/>
      <c r="C731" s="615"/>
      <c r="D731" s="615"/>
      <c r="E731" s="616"/>
      <c r="F731" s="679" t="s">
        <v>774</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44.25" customHeight="1" thickBot="1" x14ac:dyDescent="0.2">
      <c r="A733" s="614" t="s">
        <v>138</v>
      </c>
      <c r="B733" s="615"/>
      <c r="C733" s="615"/>
      <c r="D733" s="615"/>
      <c r="E733" s="616"/>
      <c r="F733" s="762" t="s">
        <v>775</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44.2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1.75" customHeight="1" x14ac:dyDescent="0.15">
      <c r="A737" s="157" t="s">
        <v>672</v>
      </c>
      <c r="B737" s="158"/>
      <c r="C737" s="158"/>
      <c r="D737" s="159"/>
      <c r="E737" s="105" t="s">
        <v>769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1.75" customHeight="1" x14ac:dyDescent="0.15">
      <c r="A738" s="109" t="s">
        <v>397</v>
      </c>
      <c r="B738" s="109"/>
      <c r="C738" s="109"/>
      <c r="D738" s="109"/>
      <c r="E738" s="105" t="s">
        <v>769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1.75" customHeight="1" x14ac:dyDescent="0.15">
      <c r="A739" s="109" t="s">
        <v>396</v>
      </c>
      <c r="B739" s="109"/>
      <c r="C739" s="109"/>
      <c r="D739" s="109"/>
      <c r="E739" s="105" t="s">
        <v>769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1.75" customHeight="1" x14ac:dyDescent="0.15">
      <c r="A740" s="109" t="s">
        <v>395</v>
      </c>
      <c r="B740" s="109"/>
      <c r="C740" s="109"/>
      <c r="D740" s="109"/>
      <c r="E740" s="105" t="s">
        <v>769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1.75" customHeight="1" x14ac:dyDescent="0.15">
      <c r="A741" s="109" t="s">
        <v>394</v>
      </c>
      <c r="B741" s="109"/>
      <c r="C741" s="109"/>
      <c r="D741" s="109"/>
      <c r="E741" s="105" t="s">
        <v>769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1.75" customHeight="1" x14ac:dyDescent="0.15">
      <c r="A742" s="109" t="s">
        <v>393</v>
      </c>
      <c r="B742" s="109"/>
      <c r="C742" s="109"/>
      <c r="D742" s="109"/>
      <c r="E742" s="105" t="s">
        <v>769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1.75" customHeight="1" x14ac:dyDescent="0.15">
      <c r="A743" s="109" t="s">
        <v>392</v>
      </c>
      <c r="B743" s="109"/>
      <c r="C743" s="109"/>
      <c r="D743" s="109"/>
      <c r="E743" s="105" t="s">
        <v>769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1.75" customHeight="1" x14ac:dyDescent="0.15">
      <c r="A744" s="109" t="s">
        <v>391</v>
      </c>
      <c r="B744" s="109"/>
      <c r="C744" s="109"/>
      <c r="D744" s="109"/>
      <c r="E744" s="105" t="s">
        <v>769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1.75" customHeight="1" x14ac:dyDescent="0.15">
      <c r="A745" s="109" t="s">
        <v>390</v>
      </c>
      <c r="B745" s="109"/>
      <c r="C745" s="109"/>
      <c r="D745" s="109"/>
      <c r="E745" s="114" t="s">
        <v>730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1.75" customHeight="1" x14ac:dyDescent="0.15">
      <c r="A746" s="109" t="s">
        <v>545</v>
      </c>
      <c r="B746" s="109"/>
      <c r="C746" s="109"/>
      <c r="D746" s="109"/>
      <c r="E746" s="112" t="s">
        <v>710</v>
      </c>
      <c r="F746" s="113"/>
      <c r="G746" s="113"/>
      <c r="H746" s="100" t="str">
        <f>IF(E746="","","-")</f>
        <v>-</v>
      </c>
      <c r="I746" s="113"/>
      <c r="J746" s="113"/>
      <c r="K746" s="100" t="str">
        <f>IF(I746="","","-")</f>
        <v/>
      </c>
      <c r="L746" s="104">
        <v>46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1.75" customHeight="1" x14ac:dyDescent="0.15">
      <c r="A747" s="109" t="s">
        <v>509</v>
      </c>
      <c r="B747" s="109"/>
      <c r="C747" s="109"/>
      <c r="D747" s="109"/>
      <c r="E747" s="112" t="s">
        <v>710</v>
      </c>
      <c r="F747" s="113"/>
      <c r="G747" s="113"/>
      <c r="H747" s="100" t="str">
        <f>IF(E747="","","-")</f>
        <v>-</v>
      </c>
      <c r="I747" s="113"/>
      <c r="J747" s="113"/>
      <c r="K747" s="100" t="str">
        <f>IF(I747="","","-")</f>
        <v/>
      </c>
      <c r="L747" s="104">
        <v>43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thickBo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757</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756</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743</v>
      </c>
      <c r="H789" s="446"/>
      <c r="I789" s="446"/>
      <c r="J789" s="446"/>
      <c r="K789" s="447"/>
      <c r="L789" s="448" t="s">
        <v>744</v>
      </c>
      <c r="M789" s="449"/>
      <c r="N789" s="449"/>
      <c r="O789" s="449"/>
      <c r="P789" s="449"/>
      <c r="Q789" s="449"/>
      <c r="R789" s="449"/>
      <c r="S789" s="449"/>
      <c r="T789" s="449"/>
      <c r="U789" s="449"/>
      <c r="V789" s="449"/>
      <c r="W789" s="449"/>
      <c r="X789" s="450"/>
      <c r="Y789" s="451">
        <v>6.3</v>
      </c>
      <c r="Z789" s="452"/>
      <c r="AA789" s="452"/>
      <c r="AB789" s="553"/>
      <c r="AC789" s="445" t="s">
        <v>743</v>
      </c>
      <c r="AD789" s="446"/>
      <c r="AE789" s="446"/>
      <c r="AF789" s="446"/>
      <c r="AG789" s="447"/>
      <c r="AH789" s="448" t="s">
        <v>753</v>
      </c>
      <c r="AI789" s="449"/>
      <c r="AJ789" s="449"/>
      <c r="AK789" s="449"/>
      <c r="AL789" s="449"/>
      <c r="AM789" s="449"/>
      <c r="AN789" s="449"/>
      <c r="AO789" s="449"/>
      <c r="AP789" s="449"/>
      <c r="AQ789" s="449"/>
      <c r="AR789" s="449"/>
      <c r="AS789" s="449"/>
      <c r="AT789" s="450"/>
      <c r="AU789" s="451">
        <v>0.4</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t="s">
        <v>754</v>
      </c>
      <c r="AD790" s="349"/>
      <c r="AE790" s="349"/>
      <c r="AF790" s="349"/>
      <c r="AG790" s="350"/>
      <c r="AH790" s="398" t="s">
        <v>755</v>
      </c>
      <c r="AI790" s="399"/>
      <c r="AJ790" s="399"/>
      <c r="AK790" s="399"/>
      <c r="AL790" s="399"/>
      <c r="AM790" s="399"/>
      <c r="AN790" s="399"/>
      <c r="AO790" s="399"/>
      <c r="AP790" s="399"/>
      <c r="AQ790" s="399"/>
      <c r="AR790" s="399"/>
      <c r="AS790" s="399"/>
      <c r="AT790" s="400"/>
      <c r="AU790" s="395">
        <v>0.1</v>
      </c>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6.3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0.5</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51.75" customHeight="1" x14ac:dyDescent="0.15">
      <c r="A845" s="401">
        <v>1</v>
      </c>
      <c r="B845" s="401">
        <v>1</v>
      </c>
      <c r="C845" s="420" t="s">
        <v>758</v>
      </c>
      <c r="D845" s="415"/>
      <c r="E845" s="415"/>
      <c r="F845" s="415"/>
      <c r="G845" s="415"/>
      <c r="H845" s="415"/>
      <c r="I845" s="415"/>
      <c r="J845" s="416">
        <v>7180005005557</v>
      </c>
      <c r="K845" s="417"/>
      <c r="L845" s="417"/>
      <c r="M845" s="417"/>
      <c r="N845" s="417"/>
      <c r="O845" s="417"/>
      <c r="P845" s="317" t="s">
        <v>746</v>
      </c>
      <c r="Q845" s="317"/>
      <c r="R845" s="317"/>
      <c r="S845" s="317"/>
      <c r="T845" s="317"/>
      <c r="U845" s="317"/>
      <c r="V845" s="317"/>
      <c r="W845" s="317"/>
      <c r="X845" s="317"/>
      <c r="Y845" s="318">
        <v>6.3</v>
      </c>
      <c r="Z845" s="319"/>
      <c r="AA845" s="319"/>
      <c r="AB845" s="320"/>
      <c r="AC845" s="322" t="s">
        <v>747</v>
      </c>
      <c r="AD845" s="323"/>
      <c r="AE845" s="323"/>
      <c r="AF845" s="323"/>
      <c r="AG845" s="323"/>
      <c r="AH845" s="418">
        <v>2</v>
      </c>
      <c r="AI845" s="419"/>
      <c r="AJ845" s="419"/>
      <c r="AK845" s="419"/>
      <c r="AL845" s="326">
        <v>64</v>
      </c>
      <c r="AM845" s="327"/>
      <c r="AN845" s="327"/>
      <c r="AO845" s="328"/>
      <c r="AP845" s="321" t="s">
        <v>751</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60.75" customHeight="1" x14ac:dyDescent="0.15">
      <c r="A878" s="401">
        <v>1</v>
      </c>
      <c r="B878" s="401">
        <v>1</v>
      </c>
      <c r="C878" s="420" t="s">
        <v>745</v>
      </c>
      <c r="D878" s="415"/>
      <c r="E878" s="415"/>
      <c r="F878" s="415"/>
      <c r="G878" s="415"/>
      <c r="H878" s="415"/>
      <c r="I878" s="415"/>
      <c r="J878" s="416">
        <v>7010005016075</v>
      </c>
      <c r="K878" s="417"/>
      <c r="L878" s="417"/>
      <c r="M878" s="417"/>
      <c r="N878" s="417"/>
      <c r="O878" s="417"/>
      <c r="P878" s="421" t="s">
        <v>759</v>
      </c>
      <c r="Q878" s="317"/>
      <c r="R878" s="317"/>
      <c r="S878" s="317"/>
      <c r="T878" s="317"/>
      <c r="U878" s="317"/>
      <c r="V878" s="317"/>
      <c r="W878" s="317"/>
      <c r="X878" s="317"/>
      <c r="Y878" s="318">
        <v>0.5</v>
      </c>
      <c r="Z878" s="319"/>
      <c r="AA878" s="319"/>
      <c r="AB878" s="320"/>
      <c r="AC878" s="322" t="s">
        <v>748</v>
      </c>
      <c r="AD878" s="323"/>
      <c r="AE878" s="323"/>
      <c r="AF878" s="323"/>
      <c r="AG878" s="323"/>
      <c r="AH878" s="418" t="s">
        <v>716</v>
      </c>
      <c r="AI878" s="419"/>
      <c r="AJ878" s="419"/>
      <c r="AK878" s="419"/>
      <c r="AL878" s="326" t="s">
        <v>767</v>
      </c>
      <c r="AM878" s="327"/>
      <c r="AN878" s="327"/>
      <c r="AO878" s="328"/>
      <c r="AP878" s="321" t="s">
        <v>749</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769</v>
      </c>
      <c r="F1110" s="886"/>
      <c r="G1110" s="886"/>
      <c r="H1110" s="886"/>
      <c r="I1110" s="886"/>
      <c r="J1110" s="416" t="s">
        <v>769</v>
      </c>
      <c r="K1110" s="417"/>
      <c r="L1110" s="417"/>
      <c r="M1110" s="417"/>
      <c r="N1110" s="417"/>
      <c r="O1110" s="417"/>
      <c r="P1110" s="421" t="s">
        <v>769</v>
      </c>
      <c r="Q1110" s="317"/>
      <c r="R1110" s="317"/>
      <c r="S1110" s="317"/>
      <c r="T1110" s="317"/>
      <c r="U1110" s="317"/>
      <c r="V1110" s="317"/>
      <c r="W1110" s="317"/>
      <c r="X1110" s="317"/>
      <c r="Y1110" s="318" t="s">
        <v>769</v>
      </c>
      <c r="Z1110" s="319"/>
      <c r="AA1110" s="319"/>
      <c r="AB1110" s="320"/>
      <c r="AC1110" s="322"/>
      <c r="AD1110" s="323"/>
      <c r="AE1110" s="323"/>
      <c r="AF1110" s="323"/>
      <c r="AG1110" s="323"/>
      <c r="AH1110" s="324" t="s">
        <v>769</v>
      </c>
      <c r="AI1110" s="325"/>
      <c r="AJ1110" s="325"/>
      <c r="AK1110" s="325"/>
      <c r="AL1110" s="326" t="s">
        <v>769</v>
      </c>
      <c r="AM1110" s="327"/>
      <c r="AN1110" s="327"/>
      <c r="AO1110" s="328"/>
      <c r="AP1110" s="321" t="s">
        <v>769</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84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731</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731</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2021-08-26T05:26:38Z</cp:lastPrinted>
  <dcterms:created xsi:type="dcterms:W3CDTF">2012-03-13T00:50:25Z</dcterms:created>
  <dcterms:modified xsi:type="dcterms:W3CDTF">2021-08-26T05:26:52Z</dcterms:modified>
</cp:coreProperties>
</file>