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<sst xmlns="http://schemas.openxmlformats.org/spreadsheetml/2006/main" count="3056" uniqueCount="781">
  <si>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</si>
  <si>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</si>
  <si>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</si>
  <si>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</si>
  <si>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</si>
  <si>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</si>
  <si>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</si>
  <si>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</si>
  <si>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</si>
  <si>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</si>
  <si>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</si>
  <si>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</si>
  <si>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</si>
  <si>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</si>
  <si>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</si>
  <si>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</si>
  <si>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</si>
  <si>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</si>
  <si>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</si>
  <si>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</si>
  <si>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</si>
  <si>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</si>
  <si>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</si>
  <si>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</si>
  <si>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</si>
  <si>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</si>
  <si>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</si>
  <si>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</si>
  <si>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</si>
  <si>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</si>
  <si>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</si>
  <si>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</si>
  <si>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</si>
  <si>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</si>
  <si>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</si>
  <si>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</si>
  <si>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</si>
  <si>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</si>
  <si>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</si>
  <si>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</si>
  <si>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</si>
  <si>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</si>
  <si>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</si>
  <si>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</si>
  <si>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</si>
  <si>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</si>
  <si>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</si>
  <si>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</si>
  <si>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</si>
  <si>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</si>
  <si>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</si>
  <si>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</si>
  <si>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</si>
  <si>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</si>
  <si>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</si>
  <si>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</si>
  <si>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</si>
  <si>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</si>
  <si>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</si>
  <si>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</si>
  <si>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</si>
  <si>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</si>
  <si>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</si>
  <si>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</si>
  <si>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</si>
  <si>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</si>
  <si>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</si>
  <si>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</si>
  <si>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</si>
  <si>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</si>
  <si>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</si>
  <si>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</si>
  <si>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</si>
  <si>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</si>
  <si>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</si>
  <si>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</si>
  <si>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</si>
  <si>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</si>
  <si>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</si>
  <si>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</si>
  <si>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</si>
  <si>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</si>
  <si>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</si>
  <si>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</si>
  <si>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</si>
  <si>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</si>
  <si>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</si>
  <si>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</si>
  <si>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</si>
  <si>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</si>
  <si>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</si>
  <si>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</si>
  <si>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</si>
  <si>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</si>
  <si>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</si>
  <si>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</si>
  <si>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</si>
  <si>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</si>
  <si>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</si>
  <si>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</si>
  <si>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</si>
  <si>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</si>
  <si>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</si>
  <si>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</si>
  <si>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</si>
  <si>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</si>
  <si>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</si>
  <si>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</si>
  <si>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</si>
  <si>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</si>
  <si>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</si>
  <si>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</si>
  <si>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</si>
  <si>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</si>
  <si>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</si>
  <si>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</si>
  <si>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</si>
  <si>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</si>
  <si>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</si>
  <si>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</si>
  <si>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</si>
  <si>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</si>
  <si>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</si>
  <si>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</si>
  <si>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</si>
  <si>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</si>
  <si>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</si>
  <si>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</si>
  <si>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</si>
  <si>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</si>
  <si>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</si>
  <si>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</si>
  <si>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</si>
  <si>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</si>
  <si>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</si>
  <si>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</si>
  <si>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</si>
  <si>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</si>
  <si>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</si>
  <si>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</si>
  <si>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</si>
  <si>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</si>
  <si>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</si>
  <si>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</si>
  <si>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</si>
  <si>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</si>
  <si>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</si>
  <si>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</si>
  <si>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</si>
  <si>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</si>
  <si>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</si>
  <si>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</si>
  <si>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</si>
  <si>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</si>
  <si>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</si>
  <si>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</si>
  <si>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</si>
  <si>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</si>
  <si>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</si>
  <si>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</si>
  <si>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</si>
  <si>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</si>
  <si>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</si>
  <si>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</si>
  <si>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</si>
  <si>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</si>
  <si>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</si>
  <si>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</si>
  <si>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</si>
  <si>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</si>
  <si>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</si>
  <si>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</si>
  <si>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</si>
  <si>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</si>
  <si>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</si>
  <si>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</si>
  <si>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</si>
  <si>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</si>
  <si>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</si>
  <si>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</si>
  <si>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</si>
  <si>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</si>
  <si>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</si>
  <si>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</si>
  <si>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</si>
  <si>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</si>
  <si>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</si>
  <si>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</si>
  <si>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</si>
  <si>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</si>
  <si>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</si>
  <si>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</si>
  <si>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</si>
  <si>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</si>
  <si>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</si>
  <si>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</si>
  <si>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</si>
  <si>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</si>
  <si>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</si>
  <si>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</si>
  <si>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</si>
  <si>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</si>
  <si>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</si>
  <si>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</si>
  <si>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</si>
  <si>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</si>
  <si>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</si>
  <si>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</si>
  <si>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</si>
  <si>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</si>
  <si>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</si>
  <si>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</si>
  <si>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</si>
  <si>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</si>
  <si>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</si>
  <si>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</si>
  <si>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</si>
  <si>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</si>
  <si>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</si>
  <si>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</si>
  <si>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</si>
  <si>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</si>
  <si>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</si>
  <si>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</si>
  <si>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</si>
  <si>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</si>
  <si>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</si>
  <si>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</si>
  <si>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</si>
  <si>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</si>
  <si>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</si>
  <si>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</si>
  <si>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</si>
  <si>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</si>
  <si>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</si>
  <si>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</si>
  <si>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</si>
  <si>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</si>
  <si>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</si>
  <si>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</si>
  <si>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</si>
  <si>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</si>
  <si>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</si>
  <si>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</si>
  <si>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</si>
  <si>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</si>
  <si>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</si>
  <si>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</si>
  <si>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</si>
  <si>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</si>
  <si>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</si>
  <si>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</si>
  <si>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</si>
  <si>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</si>
  <si>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</si>
  <si>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</si>
  <si>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</si>
  <si>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</si>
  <si>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</si>
  <si>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</si>
  <si>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</si>
  <si>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</si>
  <si>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</si>
  <si>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</si>
  <si>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</si>
  <si>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</si>
  <si>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</si>
  <si>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</si>
  <si>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</si>
  <si>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</si>
  <si>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</si>
  <si>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</si>
  <si>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</si>
  <si>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</si>
  <si>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</si>
  <si>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</si>
  <si>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</si>
  <si>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</si>
  <si>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</si>
  <si>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</si>
  <si>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</si>
  <si>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</si>
  <si>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</si>
  <si>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</si>
  <si>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</si>
  <si>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</si>
  <si>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</si>
  <si>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</si>
  <si>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</si>
  <si>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</si>
  <si>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</si>
  <si>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</si>
  <si>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</si>
  <si>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</si>
  <si>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</si>
  <si>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</si>
  <si>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</si>
  <si>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</si>
  <si>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</si>
  <si>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</si>
  <si>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</si>
  <si>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</si>
  <si>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</si>
  <si>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</si>
  <si>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</si>
  <si>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</si>
  <si>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</si>
  <si>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</si>
  <si>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</si>
  <si>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</si>
  <si>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</si>
  <si>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</si>
  <si>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</si>
  <si>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</si>
  <si>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</si>
  <si>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</si>
  <si>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</si>
  <si>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</si>
  <si>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</si>
  <si>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</si>
  <si>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</si>
  <si>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</si>
  <si>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</si>
  <si>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</si>
  <si>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</si>
  <si>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</si>
  <si>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</si>
  <si>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</si>
  <si>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</si>
  <si>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</si>
  <si>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</si>
  <si>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</si>
  <si>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</si>
  <si>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</si>
  <si>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</si>
  <si>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</si>
  <si>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</si>
  <si>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</si>
  <si>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</si>
  <si>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</si>
  <si>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</si>
  <si>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</si>
  <si>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</si>
  <si>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</si>
  <si>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</si>
  <si>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</si>
  <si>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</si>
  <si>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</si>
  <si>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</si>
  <si>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</si>
  <si>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</si>
  <si>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</si>
  <si>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</si>
  <si>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</si>
  <si>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</si>
  <si>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</si>
  <si>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</si>
  <si>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</si>
  <si>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</si>
  <si>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</si>
  <si>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</si>
  <si>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</si>
  <si>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</si>
  <si>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</si>
  <si>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</si>
  <si>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</si>
  <si>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</si>
  <si>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</si>
  <si>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</si>
  <si>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</si>
  <si>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</si>
  <si>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</si>
  <si>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</si>
  <si>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</si>
  <si>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</si>
  <si>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</si>
  <si>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</si>
  <si>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</si>
  <si>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</si>
  <si>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</si>
  <si>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</si>
  <si>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</si>
  <si>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</si>
  <si>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</si>
  <si>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</si>
  <si>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</si>
  <si>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</si>
  <si>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</si>
  <si>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</si>
  <si>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</si>
  <si>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</si>
  <si>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</si>
  <si>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</si>
  <si>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</si>
  <si>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</si>
  <si>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</si>
  <si>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</si>
  <si>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</si>
  <si>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</si>
  <si>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</si>
  <si>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</si>
  <si>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</si>
  <si>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</si>
  <si>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</si>
  <si>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</si>
  <si>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</si>
  <si>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</si>
  <si>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</si>
  <si>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</si>
  <si>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</si>
  <si>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</si>
  <si>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</si>
  <si>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</si>
  <si>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</si>
  <si>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</si>
  <si>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</si>
  <si>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</si>
  <si>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</si>
  <si>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</si>
  <si>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</si>
  <si>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</si>
  <si>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</si>
  <si>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</si>
  <si>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</si>
  <si>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</si>
  <si>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</si>
  <si>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</si>
  <si>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</si>
  <si>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</si>
  <si>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</si>
  <si>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</si>
  <si>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</si>
  <si>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</si>
  <si>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</si>
  <si>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</si>
  <si>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</si>
  <si>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</si>
  <si>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</si>
  <si>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</si>
  <si>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</si>
  <si>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</si>
  <si>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</si>
  <si>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</si>
  <si>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</si>
  <si>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</si>
  <si>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</si>
  <si>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</si>
  <si>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</si>
  <si>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</si>
  <si>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</si>
  <si>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</si>
  <si>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</si>
  <si>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</si>
  <si>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</si>
  <si>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</si>
  <si>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</si>
  <si>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</si>
  <si>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</si>
  <si>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</si>
  <si>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</si>
  <si>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</si>
  <si>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</si>
  <si>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</si>
  <si>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</si>
  <si>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</si>
  <si>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</si>
  <si>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</si>
  <si>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</si>
  <si>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</si>
  <si>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</si>
  <si>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</si>
  <si>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</si>
  <si>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</si>
  <si>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</si>
  <si>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</si>
  <si>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</si>
  <si>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</si>
  <si>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</si>
  <si>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</si>
  <si>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</si>
  <si>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</si>
  <si>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</si>
  <si>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</si>
  <si>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</si>
  <si>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</si>
  <si>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</si>
  <si>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</si>
  <si>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</si>
  <si>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</si>
  <si>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</si>
  <si>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</si>
  <si>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</si>
  <si>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</si>
  <si>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</si>
  <si>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</si>
  <si>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</si>
  <si>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</si>
  <si>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</si>
  <si>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</si>
  <si>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</si>
  <si>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</si>
  <si>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</si>
  <si>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</si>
  <si>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</si>
  <si>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</si>
  <si>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</si>
  <si>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</si>
  <si>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</si>
  <si>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</si>
  <si>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</si>
  <si>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</si>
  <si>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</si>
  <si>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</si>
  <si>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</si>
  <si>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</si>
  <si>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</si>
  <si>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</si>
  <si>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</si>
  <si>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</si>
  <si>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</si>
  <si>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</si>
  <si>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</si>
  <si>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</si>
  <si>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</si>
  <si>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</si>
  <si>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</si>
  <si>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</si>
  <si>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</si>
  <si>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</si>
  <si>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</si>
  <si>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</si>
  <si>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</si>
  <si>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</si>
  <si>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</si>
  <si>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</si>
  <si>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</si>
  <si>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</si>
  <si>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</si>
  <si>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</si>
  <si>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</si>
  <si>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</si>
  <si>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</si>
  <si>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</si>
  <si>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</si>
  <si>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</si>
  <si>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</si>
  <si>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</si>
  <si>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</si>
  <si>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</si>
  <si>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</si>
  <si>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</si>
  <si>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</si>
  <si>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</si>
  <si>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</si>
  <si>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</si>
  <si>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</si>
  <si>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</si>
  <si>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</si>
  <si>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</si>
  <si>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</si>
  <si>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</si>
  <si>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</si>
  <si>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</si>
  <si>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</si>
  <si>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</si>
  <si>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</si>
  <si>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</si>
  <si>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</si>
  <si>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</si>
  <si>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</si>
  <si>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</si>
  <si>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</si>
  <si>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</si>
  <si>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</si>
  <si>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</si>
  <si>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</si>
  <si>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</si>
  <si>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</si>
  <si>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</si>
  <si>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</si>
  <si>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</si>
  <si>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</si>
  <si>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</si>
  <si>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</si>
  <si>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</si>
  <si>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</si>
  <si>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</si>
  <si>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</si>
  <si>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</si>
  <si>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</si>
  <si>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</si>
  <si>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</si>
  <si>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</si>
  <si>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</si>
  <si>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</si>
  <si>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</si>
  <si>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</si>
  <si>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</si>
  <si>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</si>
  <si>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</si>
  <si>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</si>
  <si>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</si>
  <si>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</si>
  <si>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</si>
  <si>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</si>
  <si>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</si>
  <si>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</si>
  <si>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</si>
  <si>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</si>
  <si>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</si>
  <si>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</si>
  <si>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</si>
  <si>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</si>
  <si>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</si>
  <si>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</si>
  <si>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</si>
  <si>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</si>
  <si>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</si>
  <si>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</si>
  <si>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</si>
  <si>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</si>
  <si>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</si>
  <si>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</si>
  <si>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</si>
  <si>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</si>
  <si>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</si>
  <si>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</si>
  <si>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</si>
  <si>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</si>
  <si>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</si>
  <si>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</si>
  <si>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</si>
  <si>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</si>
  <si>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</si>
  <si>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</si>
  <si>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</si>
  <si>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</si>
  <si>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</si>
  <si>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</si>
  <si>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</si>
  <si>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</si>
  <si>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</si>
  <si>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</si>
  <si>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</si>
  <si>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</si>
  <si>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</si>
  <si>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</si>
  <si>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</si>
  <si>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</si>
  <si>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</si>
  <si>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</si>
  <si>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</si>
  <si>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</si>
  <si>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</si>
  <si>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</si>
  <si>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</si>
  <si>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</si>
  <si>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</si>
  <si>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</si>
  <si>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</si>
  <si>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</si>
  <si>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</si>
  <si>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</si>
  <si>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</si>
  <si>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</si>
  <si>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</si>
  <si>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</si>
  <si>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</si>
  <si>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</si>
  <si>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</si>
  <si>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</si>
  <si>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</si>
  <si>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</si>
  <si>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</si>
  <si>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</si>
  <si>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</si>
  <si>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</si>
  <si>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</si>
  <si>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</si>
  <si>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</si>
  <si>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</si>
  <si>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</si>
  <si>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</si>
  <si>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</si>
  <si>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</si>
  <si>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</si>
  <si>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</si>
  <si>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</si>
  <si>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</si>
  <si>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</si>
  <si>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</si>
  <si>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</si>
  <si>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</si>
  <si>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</si>
  <si>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</si>
  <si>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</si>
  <si>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</si>
  <si>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</si>
  <si>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</si>
  <si>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</si>
  <si>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</si>
  <si>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</si>
  <si>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</si>
  <si>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</si>
  <si>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</si>
  <si>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</si>
  <si>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</si>
  <si>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</si>
  <si>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</si>
  <si>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</si>
  <si>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</si>
  <si>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在宅医療・救急医療連携セミナー</t>
  </si>
  <si>
    <t>医政局</t>
  </si>
  <si>
    <t>平成29年度</t>
  </si>
  <si>
    <t>終了予定なし</t>
  </si>
  <si>
    <t>地域医療計画課在宅医療推進室</t>
  </si>
  <si>
    <t>-</t>
  </si>
  <si>
    <t>平成30年３月14日医政発0314第７号「『人生の最終段階における医療の決定プロセスに関するガイドライン』の改訂について」　等</t>
  </si>
  <si>
    <t xml:space="preserve">可能な限り住み慣れた地域で必要な医療・介護サービスを受けつつ、自分らしい生活を人生の最期まで続けることができる社会を目指す。
</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</si>
  <si>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</si>
  <si>
    <t>医療提供体制確保対策等委託費</t>
  </si>
  <si>
    <t>自宅で死亡する患者の増加</t>
  </si>
  <si>
    <t>自宅での死亡率</t>
  </si>
  <si>
    <t>人口動態統計調査（自宅死亡率）</t>
  </si>
  <si>
    <t>セミナー参加自治体数</t>
  </si>
  <si>
    <t>箇所</t>
  </si>
  <si>
    <t>セミナー参加人数</t>
  </si>
  <si>
    <t>人</t>
  </si>
  <si>
    <t>単位当たりコスト＝Ｘ（執行額）／Ｙ（事業参加自治体数）　　　　　　　　</t>
    <phoneticPr fontId="5"/>
  </si>
  <si>
    <t>千円</t>
  </si>
  <si>
    <t>　Ｘ　/　Ｙ</t>
    <phoneticPr fontId="5"/>
  </si>
  <si>
    <t>12,893/15</t>
  </si>
  <si>
    <t>13,741/10</t>
  </si>
  <si>
    <t>単位当たりコスト＝Ｘ（執行額）／Ｙ（事業参加人数）　　　　　　　　</t>
    <phoneticPr fontId="5"/>
  </si>
  <si>
    <t>12,893/45</t>
  </si>
  <si>
    <t>13,741/30</t>
  </si>
  <si>
    <t>政策大目標１　地域において必要な医療を提供できる体制を整備すること</t>
  </si>
  <si>
    <t>日常生活圏の中で良質かつ適切な医療が効率的に提供できる体制を整備すること（施策目標Ⅰ－１－１）</t>
  </si>
  <si>
    <t>「人生の最終段階における医療・ケアに関する患者本人等の相談に適切に対応できる医療・介護人材を育成する研修」参加者が所属する医療機関等の実数</t>
  </si>
  <si>
    <t>新29-0003</t>
  </si>
  <si>
    <t>0040</t>
  </si>
  <si>
    <t>○</t>
  </si>
  <si>
    <t>室長：有賀　玲子</t>
    <rPh sb="3" eb="4">
      <t>ア</t>
    </rPh>
    <rPh sb="4" eb="5">
      <t>カ</t>
    </rPh>
    <rPh sb="6" eb="8">
      <t>レイコ</t>
    </rPh>
    <phoneticPr fontId="5"/>
  </si>
  <si>
    <t>-</t>
    <phoneticPr fontId="5"/>
  </si>
  <si>
    <t>13,079/8</t>
    <phoneticPr fontId="5"/>
  </si>
  <si>
    <t>16,965/10</t>
    <phoneticPr fontId="5"/>
  </si>
  <si>
    <t>在宅医療と救急医療との連携がとれていないことにより、在宅医療患者の急変時に本人の希望する医療を受けられていないという現状があり、ニーズは大きい。</t>
    <rPh sb="0" eb="2">
      <t>ザイタク</t>
    </rPh>
    <rPh sb="2" eb="4">
      <t>イリョウ</t>
    </rPh>
    <rPh sb="5" eb="7">
      <t>キュウキュウ</t>
    </rPh>
    <rPh sb="7" eb="9">
      <t>イリョウ</t>
    </rPh>
    <rPh sb="11" eb="13">
      <t>レンケイ</t>
    </rPh>
    <rPh sb="30" eb="32">
      <t>カンジャ</t>
    </rPh>
    <rPh sb="37" eb="39">
      <t>ホンニン</t>
    </rPh>
    <rPh sb="40" eb="42">
      <t>キボウ</t>
    </rPh>
    <rPh sb="44" eb="46">
      <t>イリョウ</t>
    </rPh>
    <rPh sb="47" eb="48">
      <t>ウ</t>
    </rPh>
    <rPh sb="58" eb="60">
      <t>ゲンジョウ</t>
    </rPh>
    <rPh sb="68" eb="69">
      <t>オオ</t>
    </rPh>
    <phoneticPr fontId="5"/>
  </si>
  <si>
    <t>国が今後の施策の方針を示すための事業であり、国が実施すべき事業である。</t>
    <rPh sb="0" eb="1">
      <t>クニ</t>
    </rPh>
    <rPh sb="2" eb="4">
      <t>コンゴ</t>
    </rPh>
    <rPh sb="5" eb="7">
      <t>セサク</t>
    </rPh>
    <rPh sb="8" eb="10">
      <t>ホウシン</t>
    </rPh>
    <rPh sb="11" eb="12">
      <t>シメ</t>
    </rPh>
    <rPh sb="16" eb="18">
      <t>ジギョウ</t>
    </rPh>
    <rPh sb="22" eb="23">
      <t>クニ</t>
    </rPh>
    <rPh sb="24" eb="26">
      <t>ジッシ</t>
    </rPh>
    <rPh sb="29" eb="31">
      <t>ジギョウ</t>
    </rPh>
    <phoneticPr fontId="5"/>
  </si>
  <si>
    <t>本事業は在宅医療を充実させる上で重要な施策であり、優先度は高い。</t>
    <rPh sb="0" eb="1">
      <t>ホン</t>
    </rPh>
    <rPh sb="1" eb="3">
      <t>ジギョウ</t>
    </rPh>
    <rPh sb="4" eb="6">
      <t>ザイタク</t>
    </rPh>
    <rPh sb="6" eb="8">
      <t>イリョウ</t>
    </rPh>
    <rPh sb="9" eb="11">
      <t>ジュウジツ</t>
    </rPh>
    <rPh sb="14" eb="15">
      <t>ウエ</t>
    </rPh>
    <rPh sb="16" eb="18">
      <t>ジュウヨウ</t>
    </rPh>
    <rPh sb="19" eb="21">
      <t>セサク</t>
    </rPh>
    <rPh sb="25" eb="28">
      <t>ユウセンド</t>
    </rPh>
    <rPh sb="29" eb="30">
      <t>タカ</t>
    </rPh>
    <phoneticPr fontId="5"/>
  </si>
  <si>
    <t>無</t>
  </si>
  <si>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</si>
  <si>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</si>
  <si>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</si>
  <si>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</si>
  <si>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</si>
  <si>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</si>
  <si>
    <t>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一方、在宅医療関連講師人材養成事業は、地域で在宅医療を牽引できる高度な人材を養成するための研修事業である。</t>
    <phoneticPr fontId="5"/>
  </si>
  <si>
    <t>平成29年度からの事業であるが、毎年度概ね見込み通りの地域数が参加している。</t>
    <rPh sb="0" eb="2">
      <t>ヘイセイ</t>
    </rPh>
    <rPh sb="4" eb="6">
      <t>ネンド</t>
    </rPh>
    <rPh sb="9" eb="11">
      <t>ジギョウ</t>
    </rPh>
    <rPh sb="16" eb="19">
      <t>マイネンド</t>
    </rPh>
    <rPh sb="19" eb="20">
      <t>オオム</t>
    </rPh>
    <rPh sb="21" eb="23">
      <t>ミコ</t>
    </rPh>
    <rPh sb="24" eb="25">
      <t>ドオ</t>
    </rPh>
    <rPh sb="27" eb="29">
      <t>チイキ</t>
    </rPh>
    <rPh sb="29" eb="30">
      <t>スウ</t>
    </rPh>
    <rPh sb="31" eb="33">
      <t>サンカ</t>
    </rPh>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</si>
  <si>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</si>
  <si>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13,079/58</t>
    <phoneticPr fontId="5"/>
  </si>
  <si>
    <t>-</t>
    <phoneticPr fontId="5"/>
  </si>
  <si>
    <t>本事業を実施することにより、在宅医療患者等の急変時に適切に対応できる医療連携体制の構築が進み、良質かつ適切な医療・ケアを提供することに寄与する。</t>
    <phoneticPr fontId="5"/>
  </si>
  <si>
    <t>－</t>
    <phoneticPr fontId="5"/>
  </si>
  <si>
    <t>２年度の成果実績については集計中であるが、元年度については、概ね見込み通りの成果実績となっている。</t>
    <phoneticPr fontId="5"/>
  </si>
  <si>
    <t>概ね見込み通りの活動実績となっている。</t>
    <phoneticPr fontId="5"/>
  </si>
  <si>
    <t>人件費</t>
    <rPh sb="0" eb="3">
      <t>ジンケンヒ</t>
    </rPh>
    <phoneticPr fontId="5"/>
  </si>
  <si>
    <t>会議費</t>
    <rPh sb="0" eb="3">
      <t>カイギヒ</t>
    </rPh>
    <phoneticPr fontId="5"/>
  </si>
  <si>
    <t>その他</t>
    <rPh sb="2" eb="3">
      <t>タ</t>
    </rPh>
    <phoneticPr fontId="5"/>
  </si>
  <si>
    <t>事務局人件費</t>
    <rPh sb="0" eb="3">
      <t>ジムキョク</t>
    </rPh>
    <rPh sb="3" eb="6">
      <t>ジンケンヒ</t>
    </rPh>
    <phoneticPr fontId="5"/>
  </si>
  <si>
    <t>セミナー会場費</t>
    <rPh sb="4" eb="7">
      <t>カイジョウヒ</t>
    </rPh>
    <phoneticPr fontId="5"/>
  </si>
  <si>
    <t>諸謝金、旅費、印刷製本費等</t>
    <rPh sb="0" eb="1">
      <t>ショ</t>
    </rPh>
    <rPh sb="1" eb="3">
      <t>シャキン</t>
    </rPh>
    <rPh sb="4" eb="6">
      <t>リョヒ</t>
    </rPh>
    <rPh sb="7" eb="9">
      <t>インサツ</t>
    </rPh>
    <rPh sb="9" eb="11">
      <t>セイホン</t>
    </rPh>
    <rPh sb="11" eb="12">
      <t>ヒ</t>
    </rPh>
    <rPh sb="12" eb="13">
      <t>トウ</t>
    </rPh>
    <phoneticPr fontId="5"/>
  </si>
  <si>
    <t xml:space="preserve">エヌ・ティ・ティ・データ経営研究所
</t>
    <phoneticPr fontId="5"/>
  </si>
  <si>
    <t>自治体職員等を対象にセミナーやフォローアップ調査を実施し、人生の最終段階において本人の意思が尊重される環境を整備する</t>
    <phoneticPr fontId="5"/>
  </si>
  <si>
    <t>－</t>
    <phoneticPr fontId="5"/>
  </si>
  <si>
    <t>13,079/58</t>
  </si>
  <si>
    <t>厚労</t>
    <rPh sb="0" eb="2">
      <t>コウロウ</t>
    </rPh>
    <phoneticPr fontId="5"/>
  </si>
  <si>
    <t>-</t>
    <phoneticPr fontId="5"/>
  </si>
  <si>
    <t>点検対象外</t>
    <rPh sb="0" eb="2">
      <t>テンケン</t>
    </rPh>
    <rPh sb="2" eb="4">
      <t>タイショウ</t>
    </rPh>
    <rPh sb="4" eb="5">
      <t>ガイ</t>
    </rPh>
    <phoneticPr fontId="5"/>
  </si>
  <si>
    <t>引き続き、必要な予算額を確保し、適正な執行に努めること。</t>
    <phoneticPr fontId="5"/>
  </si>
  <si>
    <t>-</t>
    <phoneticPr fontId="5"/>
  </si>
  <si>
    <t>在宅医療・介護の推進</t>
    <rPh sb="8" eb="10">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</si>
</sst>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95250</xdr:colOff>
      <xdr:row>31</xdr:row>
      <xdr:rowOff>40821</xdr:rowOff>
    </xdr:from>
    <xdr:ext cx="607859" cy="275717"/>
    <xdr:sp macro="" textlink="">
      <xdr:nvSpPr>
        <xdr:cNvPr id="2" name="テキスト ボックス 1"/>
        <xdr:cNvSpPr txBox="1"/>
      </xdr:nvSpPr>
      <xdr:spPr>
        <a:xfrm>
          <a:off x="7851321" y="10001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18</xdr:col>
      <xdr:colOff>169688</xdr:colOff>
      <xdr:row>750</xdr:row>
      <xdr:rowOff>95251</xdr:rowOff>
    </xdr:from>
    <xdr:to>
      <xdr:col>39</xdr:col>
      <xdr:colOff>27214</xdr:colOff>
      <xdr:row>753</xdr:row>
      <xdr:rowOff>320089</xdr:rowOff>
    </xdr:to>
    <xdr:sp macro="" textlink="">
      <xdr:nvSpPr>
        <xdr:cNvPr id="4" name="正方形/長方形 3"/>
        <xdr:cNvSpPr/>
      </xdr:nvSpPr>
      <xdr:spPr>
        <a:xfrm>
          <a:off x="3970163" y="423957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（１３．１百万円）</a:t>
          </a:r>
        </a:p>
      </xdr:txBody>
    </xdr:sp>
    <xdr:clientData/>
  </xdr:twoCellAnchor>
  <xdr:twoCellAnchor>
    <xdr:from>
      <xdr:col>28</xdr:col>
      <xdr:colOff>106188</xdr:colOff>
      <xdr:row>753</xdr:row>
      <xdr:rowOff>321048</xdr:rowOff>
    </xdr:from>
    <xdr:to>
      <xdr:col>28</xdr:col>
      <xdr:colOff>106188</xdr:colOff>
      <xdr:row>761</xdr:row>
      <xdr:rowOff>0</xdr:rowOff>
    </xdr:to>
    <xdr:cxnSp macro="">
      <xdr:nvCxnSpPr>
        <xdr:cNvPr id="5" name="直線矢印コネクタ 4"/>
        <xdr:cNvCxnSpPr/>
      </xdr:nvCxnSpPr>
      <xdr:spPr>
        <a:xfrm>
          <a:off x="5906913" y="43678848"/>
          <a:ext cx="0" cy="24983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189005</xdr:colOff>
      <xdr:row>759</xdr:row>
      <xdr:rowOff>39220</xdr:rowOff>
    </xdr:from>
    <xdr:to>
      <xdr:col>42</xdr:col>
      <xdr:colOff>82363</xdr:colOff>
      <xdr:row>761</xdr:row>
      <xdr:rowOff>102213</xdr:rowOff>
    </xdr:to>
    <xdr:sp macro="" textlink="">
      <xdr:nvSpPr>
        <xdr:cNvPr id="6" name="正方形/長方形 5"/>
        <xdr:cNvSpPr/>
      </xdr:nvSpPr>
      <xdr:spPr>
        <a:xfrm>
          <a:off x="5789705" y="45511570"/>
          <a:ext cx="2893733" cy="7678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一般競争入札（総合評価）</a:t>
          </a:r>
          <a:r>
            <a:rPr kumimoji="1" lang="en-US" altLang="ja-JP" sz="1400"/>
            <a:t>】</a:t>
          </a:r>
          <a:endParaRPr kumimoji="1" lang="ja-JP" altLang="en-US" sz="1400"/>
        </a:p>
      </xdr:txBody>
    </xdr:sp>
    <xdr:clientData/>
  </xdr:twoCellAnchor>
  <xdr:twoCellAnchor>
    <xdr:from>
      <xdr:col>17</xdr:col>
      <xdr:colOff>100854</xdr:colOff>
      <xdr:row>761</xdr:row>
      <xdr:rowOff>106430</xdr:rowOff>
    </xdr:from>
    <xdr:to>
      <xdr:col>40</xdr:col>
      <xdr:colOff>156883</xdr:colOff>
      <xdr:row>763</xdr:row>
      <xdr:rowOff>268915</xdr:rowOff>
    </xdr:to>
    <xdr:sp macro="" textlink="">
      <xdr:nvSpPr>
        <xdr:cNvPr id="7" name="正方形/長方形 6"/>
        <xdr:cNvSpPr/>
      </xdr:nvSpPr>
      <xdr:spPr>
        <a:xfrm>
          <a:off x="3701304" y="46283630"/>
          <a:ext cx="4656604"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Ａ．エヌ・ティ・ティ・データ経営研究所</a:t>
          </a:r>
          <a:endParaRPr kumimoji="0" lang="en-US" altLang="ja-JP" sz="1600">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１３．１百万円</a:t>
          </a:r>
          <a:endParaRPr kumimoji="1" lang="en-US" altLang="ja-JP" sz="1600"/>
        </a:p>
      </xdr:txBody>
    </xdr:sp>
    <xdr:clientData/>
  </xdr:twoCellAnchor>
  <xdr:twoCellAnchor>
    <xdr:from>
      <xdr:col>17</xdr:col>
      <xdr:colOff>22412</xdr:colOff>
      <xdr:row>763</xdr:row>
      <xdr:rowOff>294046</xdr:rowOff>
    </xdr:from>
    <xdr:to>
      <xdr:col>41</xdr:col>
      <xdr:colOff>190500</xdr:colOff>
      <xdr:row>766</xdr:row>
      <xdr:rowOff>0</xdr:rowOff>
    </xdr:to>
    <xdr:sp macro="" textlink="">
      <xdr:nvSpPr>
        <xdr:cNvPr id="8" name="大かっこ 7"/>
        <xdr:cNvSpPr/>
      </xdr:nvSpPr>
      <xdr:spPr>
        <a:xfrm>
          <a:off x="3622862" y="47176096"/>
          <a:ext cx="4968688" cy="1077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67235</xdr:colOff>
      <xdr:row>764</xdr:row>
      <xdr:rowOff>11205</xdr:rowOff>
    </xdr:from>
    <xdr:to>
      <xdr:col>39</xdr:col>
      <xdr:colOff>168089</xdr:colOff>
      <xdr:row>765</xdr:row>
      <xdr:rowOff>662827</xdr:rowOff>
    </xdr:to>
    <xdr:sp macro="" textlink="">
      <xdr:nvSpPr>
        <xdr:cNvPr id="9" name="Text Box 842"/>
        <xdr:cNvSpPr txBox="1">
          <a:spLocks noChangeArrowheads="1"/>
        </xdr:cNvSpPr>
      </xdr:nvSpPr>
      <xdr:spPr bwMode="auto">
        <a:xfrm>
          <a:off x="3867710" y="47245680"/>
          <a:ext cx="4301379" cy="1004047"/>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J722" sqref="J722:K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775</v>
      </c>
      <c r="AK2" s="942"/>
      <c r="AL2" s="942"/>
      <c r="AM2" s="942"/>
      <c r="AN2" s="98" t="s">
        <v>406</v>
      </c>
      <c r="AO2" s="942">
        <v>20</v>
      </c>
      <c r="AP2" s="942"/>
      <c r="AQ2" s="942"/>
      <c r="AR2" s="99" t="s">
        <v>709</v>
      </c>
      <c r="AS2" s="948">
        <v>36</v>
      </c>
      <c r="AT2" s="948"/>
      <c r="AU2" s="948"/>
      <c r="AV2" s="98" t="str">
        <f>IF(AW2="","","-")</f>
        <v/>
      </c>
      <c r="AW2" s="908"/>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17</v>
      </c>
      <c r="Q13" s="656"/>
      <c r="R13" s="656"/>
      <c r="S13" s="656"/>
      <c r="T13" s="656"/>
      <c r="U13" s="656"/>
      <c r="V13" s="657"/>
      <c r="W13" s="655">
        <v>17</v>
      </c>
      <c r="X13" s="656"/>
      <c r="Y13" s="656"/>
      <c r="Z13" s="656"/>
      <c r="AA13" s="656"/>
      <c r="AB13" s="656"/>
      <c r="AC13" s="657"/>
      <c r="AD13" s="655">
        <v>17</v>
      </c>
      <c r="AE13" s="656"/>
      <c r="AF13" s="656"/>
      <c r="AG13" s="656"/>
      <c r="AH13" s="656"/>
      <c r="AI13" s="656"/>
      <c r="AJ13" s="657"/>
      <c r="AK13" s="655">
        <v>17</v>
      </c>
      <c r="AL13" s="656"/>
      <c r="AM13" s="656"/>
      <c r="AN13" s="656"/>
      <c r="AO13" s="656"/>
      <c r="AP13" s="656"/>
      <c r="AQ13" s="657"/>
      <c r="AR13" s="917">
        <v>17</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17</v>
      </c>
      <c r="Q18" s="874"/>
      <c r="R18" s="874"/>
      <c r="S18" s="874"/>
      <c r="T18" s="874"/>
      <c r="U18" s="874"/>
      <c r="V18" s="875"/>
      <c r="W18" s="873">
        <f>SUM(W13:AC17)</f>
        <v>17</v>
      </c>
      <c r="X18" s="874"/>
      <c r="Y18" s="874"/>
      <c r="Z18" s="874"/>
      <c r="AA18" s="874"/>
      <c r="AB18" s="874"/>
      <c r="AC18" s="875"/>
      <c r="AD18" s="873">
        <f>SUM(AD13:AJ17)</f>
        <v>17</v>
      </c>
      <c r="AE18" s="874"/>
      <c r="AF18" s="874"/>
      <c r="AG18" s="874"/>
      <c r="AH18" s="874"/>
      <c r="AI18" s="874"/>
      <c r="AJ18" s="875"/>
      <c r="AK18" s="873">
        <f>SUM(AK13:AQ17)</f>
        <v>17</v>
      </c>
      <c r="AL18" s="874"/>
      <c r="AM18" s="874"/>
      <c r="AN18" s="874"/>
      <c r="AO18" s="874"/>
      <c r="AP18" s="874"/>
      <c r="AQ18" s="875"/>
      <c r="AR18" s="873">
        <f>SUM(AR13:AX17)</f>
        <v>17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13</v>
      </c>
      <c r="Q19" s="656"/>
      <c r="R19" s="656"/>
      <c r="S19" s="656"/>
      <c r="T19" s="656"/>
      <c r="U19" s="656"/>
      <c r="V19" s="657"/>
      <c r="W19" s="655">
        <v>14</v>
      </c>
      <c r="X19" s="656"/>
      <c r="Y19" s="656"/>
      <c r="Z19" s="656"/>
      <c r="AA19" s="656"/>
      <c r="AB19" s="656"/>
      <c r="AC19" s="657"/>
      <c r="AD19" s="655">
        <v>13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0.76470588235294112</v>
      </c>
      <c r="Q20" s="316"/>
      <c r="R20" s="316"/>
      <c r="S20" s="316"/>
      <c r="T20" s="316"/>
      <c r="U20" s="316"/>
      <c r="V20" s="316"/>
      <c r="W20" s="316">
        <f t="shared" ref="W20" si="0">IF(W18=0, "-", SUM(W19)/W18)</f>
        <v>0.82352941176470584</v>
      </c>
      <c r="X20" s="316"/>
      <c r="Y20" s="316"/>
      <c r="Z20" s="316"/>
      <c r="AA20" s="316"/>
      <c r="AB20" s="316"/>
      <c r="AC20" s="316"/>
      <c r="AD20" s="316">
        <f t="shared" ref="AD20" si="1">IF(AD18=0, "-", SUM(AD19)/AD18)</f>
        <v>0.76470588235294112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0.76470588235294112</v>
      </c>
      <c r="Q21" s="316"/>
      <c r="R21" s="316"/>
      <c r="S21" s="316"/>
      <c r="T21" s="316"/>
      <c r="U21" s="316"/>
      <c r="V21" s="316"/>
      <c r="W21" s="316">
        <f t="shared" ref="W21" si="2">IF(W19=0, "-", SUM(W19)/SUM(W13,W14))</f>
        <v>0.82352941176470584</v>
      </c>
      <c r="X21" s="316"/>
      <c r="Y21" s="316"/>
      <c r="Z21" s="316"/>
      <c r="AA21" s="316"/>
      <c r="AB21" s="316"/>
      <c r="AC21" s="316"/>
      <c r="AD21" s="316">
        <f t="shared" ref="AD21" si="3">IF(AD19=0, "-", SUM(AD19)/SUM(AD13,AD14))</f>
        <v>0.76470588235294112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720</v>
      </c>
      <c r="H23" s="968"/>
      <c r="I23" s="968"/>
      <c r="J23" s="968"/>
      <c r="K23" s="968"/>
      <c r="L23" s="968"/>
      <c r="M23" s="968"/>
      <c r="N23" s="968"/>
      <c r="O23" s="969"/>
      <c r="P23" s="917">
        <v>17</v>
      </c>
      <c r="Q23" s="918"/>
      <c r="R23" s="918"/>
      <c r="S23" s="918"/>
      <c r="T23" s="918"/>
      <c r="U23" s="918"/>
      <c r="V23" s="932"/>
      <c r="W23" s="917">
        <v>17</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17</v>
      </c>
      <c r="Q29" s="656"/>
      <c r="R29" s="656"/>
      <c r="S29" s="656"/>
      <c r="T29" s="656"/>
      <c r="U29" s="656"/>
      <c r="V29" s="657"/>
      <c r="W29" s="949">
        <f>AR13</f>
        <v>17</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13.7</v>
      </c>
      <c r="AF32" s="219"/>
      <c r="AG32" s="219"/>
      <c r="AH32" s="219"/>
      <c r="AI32" s="218">
        <v>13.6</v>
      </c>
      <c r="AJ32" s="219"/>
      <c r="AK32" s="219"/>
      <c r="AL32" s="219"/>
      <c r="AM32" s="218"/>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13.2</v>
      </c>
      <c r="AF33" s="219"/>
      <c r="AG33" s="219"/>
      <c r="AH33" s="219"/>
      <c r="AI33" s="218">
        <v>13.7</v>
      </c>
      <c r="AJ33" s="219"/>
      <c r="AK33" s="219"/>
      <c r="AL33" s="219"/>
      <c r="AM33" s="218">
        <v>13.6</v>
      </c>
      <c r="AN33" s="219"/>
      <c r="AO33" s="219"/>
      <c r="AP33" s="219"/>
      <c r="AQ33" s="336" t="s">
        <v>716</v>
      </c>
      <c r="AR33" s="208"/>
      <c r="AS33" s="208"/>
      <c r="AT33" s="337"/>
      <c r="AU33" s="219">
        <v>13.6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103.8</v>
      </c>
      <c r="AF34" s="219"/>
      <c r="AG34" s="219"/>
      <c r="AH34" s="219"/>
      <c r="AI34" s="218">
        <v>99.3</v>
      </c>
      <c r="AJ34" s="219"/>
      <c r="AK34" s="219"/>
      <c r="AL34" s="219"/>
      <c r="AM34" s="218" t="s">
        <v>743</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15</v>
      </c>
      <c r="AF101" s="282"/>
      <c r="AG101" s="282"/>
      <c r="AH101" s="282"/>
      <c r="AI101" s="282">
        <v>10</v>
      </c>
      <c r="AJ101" s="282"/>
      <c r="AK101" s="282"/>
      <c r="AL101" s="282"/>
      <c r="AM101" s="282">
        <v>8</v>
      </c>
      <c r="AN101" s="282"/>
      <c r="AO101" s="282"/>
      <c r="AP101" s="282"/>
      <c r="AQ101" s="282" t="s">
        <v>743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16</v>
      </c>
      <c r="AF102" s="282"/>
      <c r="AG102" s="282"/>
      <c r="AH102" s="282"/>
      <c r="AI102" s="282">
        <v>15</v>
      </c>
      <c r="AJ102" s="282"/>
      <c r="AK102" s="282"/>
      <c r="AL102" s="282"/>
      <c r="AM102" s="282">
        <v>10</v>
      </c>
      <c r="AN102" s="282"/>
      <c r="AO102" s="282"/>
      <c r="AP102" s="282"/>
      <c r="AQ102" s="282">
        <v>10</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45</v>
      </c>
      <c r="AF104" s="282"/>
      <c r="AG104" s="282"/>
      <c r="AH104" s="282"/>
      <c r="AI104" s="282">
        <v>30</v>
      </c>
      <c r="AJ104" s="282"/>
      <c r="AK104" s="282"/>
      <c r="AL104" s="282"/>
      <c r="AM104" s="282">
        <v>58</v>
      </c>
      <c r="AN104" s="282"/>
      <c r="AO104" s="282"/>
      <c r="AP104" s="282"/>
      <c r="AQ104" s="282" t="s">
        <v>743</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47</v>
      </c>
      <c r="AF105" s="282"/>
      <c r="AG105" s="282"/>
      <c r="AH105" s="282"/>
      <c r="AI105" s="282">
        <v>45</v>
      </c>
      <c r="AJ105" s="282"/>
      <c r="AK105" s="282"/>
      <c r="AL105" s="282"/>
      <c r="AM105" s="282">
        <v>30</v>
      </c>
      <c r="AN105" s="282"/>
      <c r="AO105" s="282"/>
      <c r="AP105" s="282"/>
      <c r="AQ105" s="282">
        <v>30</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860</v>
      </c>
      <c r="AF116" s="282"/>
      <c r="AG116" s="282"/>
      <c r="AH116" s="282"/>
      <c r="AI116" s="282">
        <v>1374</v>
      </c>
      <c r="AJ116" s="282"/>
      <c r="AK116" s="282"/>
      <c r="AL116" s="282"/>
      <c r="AM116" s="282">
        <v>1635</v>
      </c>
      <c r="AN116" s="282"/>
      <c r="AO116" s="282"/>
      <c r="AP116" s="282"/>
      <c r="AQ116" s="218">
        <v>1697</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744</v>
      </c>
      <c r="AN117" s="550"/>
      <c r="AO117" s="550"/>
      <c r="AP117" s="550"/>
      <c r="AQ117" s="550" t="s">
        <v>745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729</v>
      </c>
      <c r="AC119" s="462"/>
      <c r="AD119" s="463"/>
      <c r="AE119" s="282">
        <v>287</v>
      </c>
      <c r="AF119" s="282"/>
      <c r="AG119" s="282"/>
      <c r="AH119" s="282"/>
      <c r="AI119" s="282">
        <v>458</v>
      </c>
      <c r="AJ119" s="282"/>
      <c r="AK119" s="282"/>
      <c r="AL119" s="282"/>
      <c r="AM119" s="282">
        <v>226</v>
      </c>
      <c r="AN119" s="282"/>
      <c r="AO119" s="282"/>
      <c r="AP119" s="282"/>
      <c r="AQ119" s="282">
        <v>226</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t="s">
        <v>734</v>
      </c>
      <c r="AF120" s="550"/>
      <c r="AG120" s="550"/>
      <c r="AH120" s="550"/>
      <c r="AI120" s="550" t="s">
        <v>735</v>
      </c>
      <c r="AJ120" s="550"/>
      <c r="AK120" s="550"/>
      <c r="AL120" s="550"/>
      <c r="AM120" s="550" t="s">
        <v>759</v>
      </c>
      <c r="AN120" s="550"/>
      <c r="AO120" s="550"/>
      <c r="AP120" s="550"/>
      <c r="AQ120" s="550" t="s">
        <v>774</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v>503</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v>300</v>
      </c>
      <c r="AN135" s="208"/>
      <c r="AO135" s="208"/>
      <c r="AP135" s="208"/>
      <c r="AQ135" s="207" t="s">
        <v>716</v>
      </c>
      <c r="AR135" s="208"/>
      <c r="AS135" s="208"/>
      <c r="AT135" s="208"/>
      <c r="AU135" s="207">
        <v>300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760</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760</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760</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760</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760</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760</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7.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754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752</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755</v>
      </c>
      <c r="AE715" s="603"/>
      <c r="AF715" s="654"/>
      <c r="AG715" s="740" t="s">
        <v>763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19</v>
      </c>
      <c r="K721" s="288"/>
      <c r="L721" s="77" t="str">
        <f>IF(M721="","","-")</f>
        <v/>
      </c>
      <c r="M721" s="78"/>
      <c r="N721" s="301" t="s">
        <v>780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t="s">
        <v>138</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t="s">
        <v>138</v>
      </c>
      <c r="B733" s="672"/>
      <c r="C733" s="672"/>
      <c r="D733" s="672"/>
      <c r="E733" s="673"/>
      <c r="F733" s="635" t="s">
        <v>779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716</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716</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716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716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716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716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716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739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740</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39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36</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42"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768</v>
      </c>
      <c r="M789" s="663"/>
      <c r="N789" s="663"/>
      <c r="O789" s="663"/>
      <c r="P789" s="663"/>
      <c r="Q789" s="663"/>
      <c r="R789" s="663"/>
      <c r="S789" s="663"/>
      <c r="T789" s="663"/>
      <c r="U789" s="663"/>
      <c r="V789" s="663"/>
      <c r="W789" s="663"/>
      <c r="X789" s="664"/>
      <c r="Y789" s="382">
        <v>10.1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766</v>
      </c>
      <c r="H790" s="605"/>
      <c r="I790" s="605"/>
      <c r="J790" s="605"/>
      <c r="K790" s="606"/>
      <c r="L790" s="596" t="s">
        <v>769</v>
      </c>
      <c r="M790" s="597"/>
      <c r="N790" s="597"/>
      <c r="O790" s="597"/>
      <c r="P790" s="597"/>
      <c r="Q790" s="597"/>
      <c r="R790" s="597"/>
      <c r="S790" s="597"/>
      <c r="T790" s="597"/>
      <c r="U790" s="597"/>
      <c r="V790" s="597"/>
      <c r="W790" s="597"/>
      <c r="X790" s="598"/>
      <c r="Y790" s="599">
        <v>0.4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767</v>
      </c>
      <c r="H791" s="605"/>
      <c r="I791" s="605"/>
      <c r="J791" s="605"/>
      <c r="K791" s="606"/>
      <c r="L791" s="596" t="s">
        <v>770</v>
      </c>
      <c r="M791" s="597"/>
      <c r="N791" s="597"/>
      <c r="O791" s="597"/>
      <c r="P791" s="597"/>
      <c r="Q791" s="597"/>
      <c r="R791" s="597"/>
      <c r="S791" s="597"/>
      <c r="T791" s="597"/>
      <c r="U791" s="597"/>
      <c r="V791" s="597"/>
      <c r="W791" s="597"/>
      <c r="X791" s="598"/>
      <c r="Y791" s="599">
        <v>2.6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76.5" customHeight="1" x14ac:dyDescent="0.15">
      <c r="A845" s="370">
        <v>1</v>
      </c>
      <c r="B845" s="370">
        <v>1</v>
      </c>
      <c r="C845" s="358" t="s">
        <v>771</v>
      </c>
      <c r="D845" s="343"/>
      <c r="E845" s="343"/>
      <c r="F845" s="343"/>
      <c r="G845" s="343"/>
      <c r="H845" s="343"/>
      <c r="I845" s="343"/>
      <c r="J845" s="344">
        <v>1010001143390</v>
      </c>
      <c r="K845" s="345"/>
      <c r="L845" s="345"/>
      <c r="M845" s="345"/>
      <c r="N845" s="345"/>
      <c r="O845" s="345"/>
      <c r="P845" s="902" t="s">
        <v>772</v>
      </c>
      <c r="Q845" s="903"/>
      <c r="R845" s="903"/>
      <c r="S845" s="903"/>
      <c r="T845" s="903"/>
      <c r="U845" s="903"/>
      <c r="V845" s="903"/>
      <c r="W845" s="903"/>
      <c r="X845" s="903"/>
      <c r="Y845" s="347">
        <v>13.1</v>
      </c>
      <c r="Z845" s="348"/>
      <c r="AA845" s="348"/>
      <c r="AB845" s="349"/>
      <c r="AC845" s="350" t="s">
        <v>373</v>
      </c>
      <c r="AD845" s="351"/>
      <c r="AE845" s="351"/>
      <c r="AF845" s="351"/>
      <c r="AG845" s="351"/>
      <c r="AH845" s="366">
        <v>2</v>
      </c>
      <c r="AI845" s="367"/>
      <c r="AJ845" s="367"/>
      <c r="AK845" s="367"/>
      <c r="AL845" s="354">
        <v>77</v>
      </c>
      <c r="AM845" s="355"/>
      <c r="AN845" s="355"/>
      <c r="AO845" s="356"/>
      <c r="AP845" s="357" t="s">
        <v>773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2021-06-18T06:32:15Z</cp:lastPrinted>
  <dcterms:created xsi:type="dcterms:W3CDTF">2012-03-13T00:50:25Z</dcterms:created>
  <dcterms:modified xsi:type="dcterms:W3CDTF">2021-09-03T10:47:20Z</dcterms:modified>
</cp:coreProperties>
</file>