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369" i="3" l="1"/>
  <c r="AY255"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<sst xmlns="http://schemas.openxmlformats.org/spreadsheetml/2006/main" count="3062" uniqueCount="785">
  <si>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</si>
  <si>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</si>
  <si>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</si>
  <si>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</si>
  <si>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</si>
  <si>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</si>
  <si>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</si>
  <si>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</si>
  <si>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</si>
  <si>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</si>
  <si>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</si>
  <si>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</si>
  <si>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</si>
  <si>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</si>
  <si>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</si>
  <si>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</si>
  <si>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</si>
  <si>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</si>
  <si>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</si>
  <si>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</si>
  <si>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</si>
  <si>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</si>
  <si>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</si>
  <si>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</si>
  <si>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</si>
  <si>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</si>
  <si>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</si>
  <si>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</si>
  <si>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</si>
  <si>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</si>
  <si>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</si>
  <si>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</si>
  <si>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</si>
  <si>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</si>
  <si>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</si>
  <si>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</si>
  <si>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</si>
  <si>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</si>
  <si>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</si>
  <si>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</si>
  <si>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</si>
  <si>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</si>
  <si>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</si>
  <si>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</si>
  <si>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</si>
  <si>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</si>
  <si>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</si>
  <si>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</si>
  <si>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</si>
  <si>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</si>
  <si>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</si>
  <si>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</si>
  <si>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</si>
  <si>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</si>
  <si>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</si>
  <si>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</si>
  <si>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</si>
  <si>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</si>
  <si>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</si>
  <si>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</si>
  <si>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</si>
  <si>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</si>
  <si>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</si>
  <si>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</si>
  <si>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</si>
  <si>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</si>
  <si>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</si>
  <si>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</si>
  <si>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</si>
  <si>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</si>
  <si>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</si>
  <si>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</si>
  <si>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</si>
  <si>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</si>
  <si>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</si>
  <si>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</si>
  <si>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</si>
  <si>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</si>
  <si>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</si>
  <si>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</si>
  <si>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</si>
  <si>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</si>
  <si>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</si>
  <si>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</si>
  <si>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</si>
  <si>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</si>
  <si>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</si>
  <si>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</si>
  <si>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</si>
  <si>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</si>
  <si>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</si>
  <si>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</si>
  <si>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</si>
  <si>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</si>
  <si>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</si>
  <si>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</si>
  <si>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</si>
  <si>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</si>
  <si>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</si>
  <si>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</si>
  <si>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</si>
  <si>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</si>
  <si>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</si>
  <si>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</si>
  <si>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</si>
  <si>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</si>
  <si>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</si>
  <si>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</si>
  <si>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</si>
  <si>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</si>
  <si>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</si>
  <si>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</si>
  <si>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</si>
  <si>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</si>
  <si>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</si>
  <si>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</si>
  <si>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</si>
  <si>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</si>
  <si>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</si>
  <si>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</si>
  <si>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</si>
  <si>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</si>
  <si>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</si>
  <si>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</si>
  <si>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</si>
  <si>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</si>
  <si>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</si>
  <si>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</si>
  <si>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</si>
  <si>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</si>
  <si>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</si>
  <si>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</si>
  <si>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</si>
  <si>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</si>
  <si>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</si>
  <si>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</si>
  <si>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</si>
  <si>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</si>
  <si>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</si>
  <si>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</si>
  <si>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</si>
  <si>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</si>
  <si>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</si>
  <si>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</si>
  <si>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</si>
  <si>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</si>
  <si>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</si>
  <si>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</si>
  <si>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</si>
  <si>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</si>
  <si>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</si>
  <si>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</si>
  <si>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</si>
  <si>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</si>
  <si>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</si>
  <si>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</si>
  <si>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</si>
  <si>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</si>
  <si>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</si>
  <si>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</si>
  <si>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</si>
  <si>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</si>
  <si>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</si>
  <si>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</si>
  <si>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</si>
  <si>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</si>
  <si>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</si>
  <si>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</si>
  <si>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</si>
  <si>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</si>
  <si>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</si>
  <si>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</si>
  <si>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</si>
  <si>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</si>
  <si>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</si>
  <si>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</si>
  <si>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</si>
  <si>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</si>
  <si>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</si>
  <si>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</si>
  <si>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</si>
  <si>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</si>
  <si>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</si>
  <si>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</si>
  <si>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</si>
  <si>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</si>
  <si>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</si>
  <si>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</si>
  <si>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</si>
  <si>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</si>
  <si>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</si>
  <si>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</si>
  <si>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</si>
  <si>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</si>
  <si>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</si>
  <si>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</si>
  <si>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</si>
  <si>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</si>
  <si>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</si>
  <si>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</si>
  <si>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</si>
  <si>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</si>
  <si>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</si>
  <si>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</si>
  <si>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</si>
  <si>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</si>
  <si>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</si>
  <si>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</si>
  <si>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</si>
  <si>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</si>
  <si>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</si>
  <si>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</si>
  <si>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</si>
  <si>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</si>
  <si>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</si>
  <si>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</si>
  <si>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</si>
  <si>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</si>
  <si>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</si>
  <si>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</si>
  <si>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</si>
  <si>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</si>
  <si>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</si>
  <si>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</si>
  <si>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</si>
  <si>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</si>
  <si>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</si>
  <si>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</si>
  <si>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</si>
  <si>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</si>
  <si>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</si>
  <si>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</si>
  <si>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</si>
  <si>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</si>
  <si>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</si>
  <si>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</si>
  <si>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</si>
  <si>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</si>
  <si>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</si>
  <si>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</si>
  <si>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</si>
  <si>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</si>
  <si>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</si>
  <si>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</si>
  <si>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</si>
  <si>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</si>
  <si>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</si>
  <si>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</si>
  <si>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</si>
  <si>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</si>
  <si>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</si>
  <si>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</si>
  <si>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</si>
  <si>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</si>
  <si>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</si>
  <si>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</si>
  <si>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</si>
  <si>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</si>
  <si>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</si>
  <si>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</si>
  <si>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</si>
  <si>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</si>
  <si>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</si>
  <si>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</si>
  <si>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</si>
  <si>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</si>
  <si>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</si>
  <si>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</si>
  <si>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</si>
  <si>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</si>
  <si>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</si>
  <si>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</si>
  <si>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</si>
  <si>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</si>
  <si>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</si>
  <si>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</si>
  <si>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</si>
  <si>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</si>
  <si>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</si>
  <si>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</si>
  <si>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</si>
  <si>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</si>
  <si>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</si>
  <si>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</si>
  <si>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</si>
  <si>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</si>
  <si>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</si>
  <si>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</si>
  <si>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</si>
  <si>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</si>
  <si>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</si>
  <si>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</si>
  <si>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</si>
  <si>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</si>
  <si>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</si>
  <si>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</si>
  <si>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</si>
  <si>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</si>
  <si>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</si>
  <si>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</si>
  <si>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</si>
  <si>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</si>
  <si>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</si>
  <si>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</si>
  <si>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</si>
  <si>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</si>
  <si>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</si>
  <si>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</si>
  <si>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</si>
  <si>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</si>
  <si>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</si>
  <si>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</si>
  <si>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</si>
  <si>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</si>
  <si>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</si>
  <si>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</si>
  <si>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</si>
  <si>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</si>
  <si>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</si>
  <si>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</si>
  <si>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</si>
  <si>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</si>
  <si>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</si>
  <si>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</si>
  <si>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</si>
  <si>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</si>
  <si>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</si>
  <si>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</si>
  <si>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</si>
  <si>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</si>
  <si>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</si>
  <si>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</si>
  <si>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</si>
  <si>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</si>
  <si>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</si>
  <si>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</si>
  <si>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</si>
  <si>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</si>
  <si>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</si>
  <si>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</si>
  <si>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</si>
  <si>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</si>
  <si>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</si>
  <si>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</si>
  <si>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</si>
  <si>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</si>
  <si>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</si>
  <si>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</si>
  <si>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</si>
  <si>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</si>
  <si>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</si>
  <si>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</si>
  <si>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</si>
  <si>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</si>
  <si>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</si>
  <si>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</si>
  <si>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</si>
  <si>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</si>
  <si>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</si>
  <si>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</si>
  <si>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</si>
  <si>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</si>
  <si>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</si>
  <si>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</si>
  <si>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</si>
  <si>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</si>
  <si>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</si>
  <si>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</si>
  <si>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</si>
  <si>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</si>
  <si>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</si>
  <si>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</si>
  <si>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</si>
  <si>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</si>
  <si>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</si>
  <si>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</si>
  <si>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</si>
  <si>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</si>
  <si>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</si>
  <si>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</si>
  <si>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</si>
  <si>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</si>
  <si>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</si>
  <si>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</si>
  <si>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</si>
  <si>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</si>
  <si>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</si>
  <si>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</si>
  <si>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</si>
  <si>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</si>
  <si>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</si>
  <si>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</si>
  <si>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</si>
  <si>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</si>
  <si>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</si>
  <si>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</si>
  <si>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</si>
  <si>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</si>
  <si>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</si>
  <si>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</si>
  <si>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</si>
  <si>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</si>
  <si>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</si>
  <si>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</si>
  <si>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</si>
  <si>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</si>
  <si>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</si>
  <si>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</si>
  <si>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</si>
  <si>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</si>
  <si>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</si>
  <si>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</si>
  <si>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</si>
  <si>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</si>
  <si>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</si>
  <si>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</si>
  <si>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</si>
  <si>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</si>
  <si>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</si>
  <si>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</si>
  <si>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</si>
  <si>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</si>
  <si>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</si>
  <si>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</si>
  <si>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</si>
  <si>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</si>
  <si>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</si>
  <si>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</si>
  <si>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</si>
  <si>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</si>
  <si>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</si>
  <si>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</si>
  <si>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</si>
  <si>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</si>
  <si>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</si>
  <si>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</si>
  <si>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</si>
  <si>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</si>
  <si>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</si>
  <si>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</si>
  <si>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</si>
  <si>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</si>
  <si>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</si>
  <si>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</si>
  <si>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</si>
  <si>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</si>
  <si>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</si>
  <si>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</si>
  <si>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</si>
  <si>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</si>
  <si>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</si>
  <si>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</si>
  <si>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</si>
  <si>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</si>
  <si>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</si>
  <si>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</si>
  <si>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</si>
  <si>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</si>
  <si>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</si>
  <si>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</si>
  <si>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</si>
  <si>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</si>
  <si>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</si>
  <si>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</si>
  <si>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</si>
  <si>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</si>
  <si>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</si>
  <si>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</si>
  <si>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</si>
  <si>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</si>
  <si>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</si>
  <si>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</si>
  <si>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</si>
  <si>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</si>
  <si>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</si>
  <si>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</si>
  <si>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</si>
  <si>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</si>
  <si>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</si>
  <si>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</si>
  <si>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</si>
  <si>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</si>
  <si>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</si>
  <si>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</si>
  <si>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</si>
  <si>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</si>
  <si>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</si>
  <si>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</si>
  <si>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</si>
  <si>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</si>
  <si>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</si>
  <si>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</si>
  <si>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</si>
  <si>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</si>
  <si>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</si>
  <si>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</si>
  <si>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</si>
  <si>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</si>
  <si>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</si>
  <si>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</si>
  <si>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</si>
  <si>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</si>
  <si>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</si>
  <si>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</si>
  <si>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</si>
  <si>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</si>
  <si>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</si>
  <si>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</si>
  <si>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</si>
  <si>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</si>
  <si>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</si>
  <si>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</si>
  <si>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</si>
  <si>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</si>
  <si>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</si>
  <si>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</si>
  <si>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</si>
  <si>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</si>
  <si>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</si>
  <si>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</si>
  <si>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</si>
  <si>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</si>
  <si>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</si>
  <si>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</si>
  <si>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</si>
  <si>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</si>
  <si>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</si>
  <si>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</si>
  <si>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</si>
  <si>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</si>
  <si>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</si>
  <si>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</si>
  <si>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</si>
  <si>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</si>
  <si>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</si>
  <si>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</si>
  <si>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</si>
  <si>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</si>
  <si>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</si>
  <si>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</si>
  <si>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</si>
  <si>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</si>
  <si>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</si>
  <si>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</si>
  <si>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</si>
  <si>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</si>
  <si>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</si>
  <si>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</si>
  <si>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</si>
  <si>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</si>
  <si>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</si>
  <si>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</si>
  <si>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</si>
  <si>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</si>
  <si>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</si>
  <si>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</si>
  <si>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</si>
  <si>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</si>
  <si>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</si>
  <si>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</si>
  <si>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</si>
  <si>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</si>
  <si>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</si>
  <si>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</si>
  <si>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</si>
  <si>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</si>
  <si>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</si>
  <si>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</si>
  <si>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</si>
  <si>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</si>
  <si>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</si>
  <si>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</si>
  <si>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</si>
  <si>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</si>
  <si>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</si>
  <si>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</si>
  <si>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</si>
  <si>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</si>
  <si>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</si>
  <si>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</si>
  <si>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</si>
  <si>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</si>
  <si>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</si>
  <si>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</si>
  <si>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</si>
  <si>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</si>
  <si>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</si>
  <si>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</si>
  <si>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</si>
  <si>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</si>
  <si>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</si>
  <si>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</si>
  <si>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</si>
  <si>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</si>
  <si>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</si>
  <si>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</si>
  <si>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</si>
  <si>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</si>
  <si>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</si>
  <si>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</si>
  <si>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</si>
  <si>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</si>
  <si>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</si>
  <si>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</si>
  <si>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</si>
  <si>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</si>
  <si>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</si>
  <si>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</si>
  <si>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</si>
  <si>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</si>
  <si>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</si>
  <si>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</si>
  <si>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</si>
  <si>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</si>
  <si>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</si>
  <si>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</si>
  <si>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</si>
  <si>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</si>
  <si>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</si>
  <si>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</si>
  <si>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</si>
  <si>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</si>
  <si>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</si>
  <si>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</si>
  <si>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</si>
  <si>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</si>
  <si>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</si>
  <si>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</si>
  <si>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</si>
  <si>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</si>
  <si>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</si>
  <si>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</si>
  <si>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</si>
  <si>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</si>
  <si>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</si>
  <si>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</si>
  <si>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</si>
  <si>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</si>
  <si>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</si>
  <si>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</si>
  <si>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</si>
  <si>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</si>
  <si>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</si>
  <si>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</si>
  <si>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</si>
  <si>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</si>
  <si>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</si>
  <si>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</si>
  <si>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</si>
  <si>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</si>
  <si>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</si>
  <si>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</si>
  <si>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</si>
  <si>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</si>
  <si>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</si>
  <si>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</si>
  <si>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</si>
  <si>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</si>
  <si>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</si>
  <si>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</si>
  <si>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</si>
  <si>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</si>
  <si>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</si>
  <si>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</si>
  <si>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</si>
  <si>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</si>
  <si>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</si>
  <si>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</si>
  <si>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</si>
  <si>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</si>
  <si>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</si>
  <si>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</si>
  <si>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</si>
  <si>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</si>
  <si>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</si>
  <si>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</si>
  <si>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</si>
  <si>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</si>
  <si>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</si>
  <si>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</si>
  <si>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</si>
  <si>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</si>
  <si>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</si>
  <si>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</si>
  <si>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</si>
  <si>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</si>
  <si>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</si>
  <si>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</si>
  <si>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</si>
  <si>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</si>
  <si>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</si>
  <si>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</si>
  <si>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</si>
  <si>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</si>
  <si>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</si>
  <si>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</si>
  <si>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</si>
  <si>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</si>
  <si>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</si>
  <si>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</si>
  <si>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</si>
  <si>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</si>
  <si>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</si>
  <si>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</si>
  <si>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</si>
  <si>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</si>
  <si>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</si>
  <si>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</si>
  <si>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</si>
  <si>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</si>
  <si>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</si>
  <si>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病床機能報告情報収集経費</t>
  </si>
  <si>
    <t>医政局</t>
  </si>
  <si>
    <t>課長：鈴木　健彦</t>
  </si>
  <si>
    <t>平成２６年度</t>
  </si>
  <si>
    <t>終了予定なし</t>
  </si>
  <si>
    <t>地域医療計画課</t>
  </si>
  <si>
    <t>持続可能な社会保障制度の確立を図るための                     改革の推進に関する法律第４条第1項
医療法第30条の３の２</t>
  </si>
  <si>
    <t>より効果的で効率的な医療・介護サービスの構築に向けて、病院・病床機能の分化・強化、在宅医療の推進、医師・看護職員の確保対策、チーム医療の推進等を内容とする医療サービス提供体制の制度改革に取り組めるようにすることを目的とする。</t>
  </si>
  <si>
    <t>-</t>
  </si>
  <si>
    <t>医療提供体制確保対策等委託費</t>
  </si>
  <si>
    <t>医療機関の期限内の報告率の向上</t>
  </si>
  <si>
    <t>期限内の報告率
（報告率＝報告済み医療機関数/報告対象医療機関数）</t>
  </si>
  <si>
    <t>病床機能報告（厚生労働省）</t>
  </si>
  <si>
    <t>報告用ツールの導入件数</t>
  </si>
  <si>
    <t>件</t>
  </si>
  <si>
    <t>Ｘ／Ｙ
Ｘ：執行額（百万円）　Ｙ：報告用ツールの導入件数　　　　　　　　　　　　　　</t>
    <phoneticPr fontId="5"/>
  </si>
  <si>
    <t>百万円</t>
  </si>
  <si>
    <t>　　Ｘ/Ｙ</t>
    <phoneticPr fontId="5"/>
  </si>
  <si>
    <t>71/1</t>
  </si>
  <si>
    <t>80/1</t>
  </si>
  <si>
    <t>施策大目標１　地域において必要な医療を提供できる体制を整備すること</t>
  </si>
  <si>
    <t>日常生活圏の中で良質かつ適切な医療が効率的に提供できる体制を整備すること（施策目標Ⅰ－１－１）</t>
  </si>
  <si>
    <t>医療計画に関する見直し等の検討・推進支援経費</t>
  </si>
  <si>
    <t>新26-003</t>
  </si>
  <si>
    <t>30</t>
  </si>
  <si>
    <t>29</t>
  </si>
  <si>
    <t>0028</t>
  </si>
  <si>
    <t>○</t>
  </si>
  <si>
    <t>将来に向けて必要な医療提供体制の構築に資するよう、医療法に定められた病床機能報告制度を遂行するための事業であり、社会のニーズに沿うものである。</t>
    <rPh sb="0" eb="2">
      <t>ショウライ</t>
    </rPh>
    <rPh sb="3" eb="4">
      <t>ム</t>
    </rPh>
    <rPh sb="6" eb="8">
      <t>ヒツヨウ</t>
    </rPh>
    <rPh sb="9" eb="11">
      <t>イリョウ</t>
    </rPh>
    <rPh sb="11" eb="13">
      <t>テイキョウ</t>
    </rPh>
    <rPh sb="13" eb="15">
      <t>タイセイ</t>
    </rPh>
    <rPh sb="16" eb="18">
      <t>コウチク</t>
    </rPh>
    <rPh sb="19" eb="20">
      <t>シ</t>
    </rPh>
    <rPh sb="25" eb="28">
      <t>イリョウホウ</t>
    </rPh>
    <rPh sb="29" eb="30">
      <t>サダ</t>
    </rPh>
    <rPh sb="34" eb="36">
      <t>ビョウショウ</t>
    </rPh>
    <rPh sb="36" eb="38">
      <t>キノウ</t>
    </rPh>
    <rPh sb="38" eb="40">
      <t>ホウコク</t>
    </rPh>
    <rPh sb="40" eb="42">
      <t>セイド</t>
    </rPh>
    <rPh sb="43" eb="45">
      <t>スイコウ</t>
    </rPh>
    <rPh sb="50" eb="52">
      <t>ジギョウ</t>
    </rPh>
    <rPh sb="56" eb="58">
      <t>シャカイ</t>
    </rPh>
    <rPh sb="63" eb="64">
      <t>ソ</t>
    </rPh>
    <phoneticPr fontId="5"/>
  </si>
  <si>
    <t>医療法において、厚生労働大臣が委託する者が実施することとされている。</t>
    <rPh sb="0" eb="3">
      <t>イリョウホウ</t>
    </rPh>
    <rPh sb="8" eb="10">
      <t>コウセイ</t>
    </rPh>
    <rPh sb="10" eb="12">
      <t>ロウドウ</t>
    </rPh>
    <rPh sb="12" eb="14">
      <t>ダイジン</t>
    </rPh>
    <rPh sb="15" eb="17">
      <t>イタク</t>
    </rPh>
    <rPh sb="19" eb="20">
      <t>モノ</t>
    </rPh>
    <rPh sb="21" eb="23">
      <t>ジッシ</t>
    </rPh>
    <phoneticPr fontId="5"/>
  </si>
  <si>
    <t>医療法において、厚生労働大臣が委託する者が実施することとされており、優先度は高い。</t>
    <rPh sb="34" eb="37">
      <t>ユウセンド</t>
    </rPh>
    <rPh sb="38" eb="39">
      <t>タカ</t>
    </rPh>
    <phoneticPr fontId="5"/>
  </si>
  <si>
    <t>一般競争総合評価落札方式を採用したが、一者応札となった。公告期間の延長等、今後その解消に向けてさらなる工夫を検討したい。</t>
    <rPh sb="0" eb="2">
      <t>イッパン</t>
    </rPh>
    <rPh sb="2" eb="4">
      <t>キョウソウ</t>
    </rPh>
    <rPh sb="4" eb="6">
      <t>ソウゴウ</t>
    </rPh>
    <rPh sb="6" eb="8">
      <t>ヒョウカ</t>
    </rPh>
    <rPh sb="8" eb="10">
      <t>ラクサツ</t>
    </rPh>
    <rPh sb="10" eb="12">
      <t>ホウシキ</t>
    </rPh>
    <rPh sb="13" eb="15">
      <t>サイヨウ</t>
    </rPh>
    <rPh sb="19" eb="20">
      <t>イッ</t>
    </rPh>
    <rPh sb="20" eb="21">
      <t>シャ</t>
    </rPh>
    <rPh sb="21" eb="23">
      <t>オウサツ</t>
    </rPh>
    <rPh sb="28" eb="30">
      <t>コウコク</t>
    </rPh>
    <rPh sb="30" eb="32">
      <t>キカン</t>
    </rPh>
    <rPh sb="33" eb="35">
      <t>エンチョウ</t>
    </rPh>
    <rPh sb="35" eb="36">
      <t>トウ</t>
    </rPh>
    <rPh sb="37" eb="39">
      <t>コンゴ</t>
    </rPh>
    <rPh sb="41" eb="43">
      <t>カイショウ</t>
    </rPh>
    <rPh sb="44" eb="45">
      <t>ム</t>
    </rPh>
    <rPh sb="51" eb="53">
      <t>クフウ</t>
    </rPh>
    <rPh sb="54" eb="56">
      <t>ケントウ</t>
    </rPh>
    <phoneticPr fontId="5"/>
  </si>
  <si>
    <t>有</t>
  </si>
  <si>
    <t>無</t>
  </si>
  <si>
    <t>‐</t>
  </si>
  <si>
    <t>実績に応じたコストを計上しており、妥当である。</t>
    <rPh sb="0" eb="2">
      <t>ジッセキ</t>
    </rPh>
    <rPh sb="3" eb="4">
      <t>オウ</t>
    </rPh>
    <rPh sb="10" eb="12">
      <t>ケイジョウ</t>
    </rPh>
    <rPh sb="17" eb="19">
      <t>ダトウ</t>
    </rPh>
    <phoneticPr fontId="5"/>
  </si>
  <si>
    <t>事業目的に照らし、必要なものに限定されている。</t>
    <rPh sb="0" eb="2">
      <t>ジギョウ</t>
    </rPh>
    <rPh sb="2" eb="4">
      <t>モクテキ</t>
    </rPh>
    <rPh sb="5" eb="6">
      <t>テ</t>
    </rPh>
    <rPh sb="9" eb="11">
      <t>ヒツヨウ</t>
    </rPh>
    <rPh sb="15" eb="17">
      <t>ゲンテイ</t>
    </rPh>
    <phoneticPr fontId="5"/>
  </si>
  <si>
    <t>成果目標に見合ったものとなっている。</t>
    <rPh sb="0" eb="2">
      <t>セイカ</t>
    </rPh>
    <rPh sb="2" eb="4">
      <t>モクヒョウ</t>
    </rPh>
    <rPh sb="5" eb="7">
      <t>ミア</t>
    </rPh>
    <phoneticPr fontId="5"/>
  </si>
  <si>
    <t>見込みに見合ったものとなっている。</t>
    <rPh sb="0" eb="2">
      <t>ミコ</t>
    </rPh>
    <rPh sb="4" eb="6">
      <t>ミア</t>
    </rPh>
    <phoneticPr fontId="5"/>
  </si>
  <si>
    <t>全国の医療機関が、病床機能報告を活用し報告を行っている。</t>
    <rPh sb="0" eb="2">
      <t>ゼンコク</t>
    </rPh>
    <rPh sb="3" eb="5">
      <t>イリョウ</t>
    </rPh>
    <rPh sb="5" eb="7">
      <t>キカン</t>
    </rPh>
    <rPh sb="9" eb="11">
      <t>ビョウショウ</t>
    </rPh>
    <rPh sb="11" eb="13">
      <t>キノウ</t>
    </rPh>
    <rPh sb="13" eb="15">
      <t>ホウコク</t>
    </rPh>
    <rPh sb="16" eb="18">
      <t>カツヨウ</t>
    </rPh>
    <rPh sb="19" eb="21">
      <t>ホウコク</t>
    </rPh>
    <rPh sb="22" eb="23">
      <t>オコナ</t>
    </rPh>
    <phoneticPr fontId="5"/>
  </si>
  <si>
    <t>報告医療機関の負担軽減に向けた見直しについて検討していく。</t>
    <rPh sb="12" eb="13">
      <t>ム</t>
    </rPh>
    <phoneticPr fontId="5"/>
  </si>
  <si>
    <t>医療機関の報告率について、前年度比で減少している。現下の新型コロナ対応に十分配慮し、報告医療機関の負担軽減など、見直しについて検討していくことが必要。</t>
    <rPh sb="0" eb="2">
      <t>イリョウ</t>
    </rPh>
    <rPh sb="2" eb="4">
      <t>キカン</t>
    </rPh>
    <rPh sb="5" eb="7">
      <t>ホウコク</t>
    </rPh>
    <rPh sb="7" eb="8">
      <t>リツ</t>
    </rPh>
    <rPh sb="13" eb="17">
      <t>ゼンネンドヒ</t>
    </rPh>
    <rPh sb="18" eb="20">
      <t>ゲンショウ</t>
    </rPh>
    <rPh sb="25" eb="27">
      <t>ゲンカ</t>
    </rPh>
    <rPh sb="28" eb="30">
      <t>シンガタ</t>
    </rPh>
    <rPh sb="33" eb="35">
      <t>タイオウ</t>
    </rPh>
    <rPh sb="36" eb="38">
      <t>ジュウブン</t>
    </rPh>
    <rPh sb="38" eb="40">
      <t>ハイリョ</t>
    </rPh>
    <rPh sb="42" eb="44">
      <t>ホウコク</t>
    </rPh>
    <rPh sb="44" eb="46">
      <t>イリョウ</t>
    </rPh>
    <rPh sb="46" eb="48">
      <t>キカン</t>
    </rPh>
    <rPh sb="49" eb="51">
      <t>フタン</t>
    </rPh>
    <rPh sb="51" eb="53">
      <t>ケイゲン</t>
    </rPh>
    <rPh sb="56" eb="58">
      <t>ミナオ</t>
    </rPh>
    <rPh sb="63" eb="65">
      <t>ケントウ</t>
    </rPh>
    <rPh sb="72" eb="74">
      <t>ヒツヨウ</t>
    </rPh>
    <phoneticPr fontId="5"/>
  </si>
  <si>
    <t>80/1</t>
    <phoneticPr fontId="5"/>
  </si>
  <si>
    <t>-</t>
    <phoneticPr fontId="5"/>
  </si>
  <si>
    <t>247/1</t>
    <phoneticPr fontId="5"/>
  </si>
  <si>
    <t>平成26年に創設された病床機能情報の報告制度では、医療機関は医療法第30条の３の２の規定に基づき、その有する病床において担っている医療機能をはじめ、提供している医療の内容に関する情報を全国共通サーバーに提出することとなっている。本事業において、事業者は調査サイトの運用、提出されたデータの精査、未報告医療機関に対して督促等を行うことにより情報を収集する。その後、都道府県が地域医療構想を実現させるための分析に活用できるような形で集計後、都道府県へ情報提供する。</t>
    <rPh sb="0" eb="2">
      <t>ヘイセイ</t>
    </rPh>
    <rPh sb="4" eb="5">
      <t>ネン</t>
    </rPh>
    <rPh sb="6" eb="8">
      <t>ソウセツ</t>
    </rPh>
    <rPh sb="30" eb="33">
      <t>イリョウホウ</t>
    </rPh>
    <rPh sb="33" eb="34">
      <t>ダイ</t>
    </rPh>
    <rPh sb="36" eb="37">
      <t>ジョウ</t>
    </rPh>
    <rPh sb="42" eb="44">
      <t>キテイ</t>
    </rPh>
    <rPh sb="45" eb="46">
      <t>モト</t>
    </rPh>
    <rPh sb="114" eb="115">
      <t>ホン</t>
    </rPh>
    <rPh sb="115" eb="117">
      <t>ジギョウ</t>
    </rPh>
    <rPh sb="126" eb="128">
      <t>チョウサ</t>
    </rPh>
    <rPh sb="132" eb="134">
      <t>ウンヨウ</t>
    </rPh>
    <rPh sb="160" eb="161">
      <t>トウ</t>
    </rPh>
    <rPh sb="169" eb="171">
      <t>ジョウホウ</t>
    </rPh>
    <rPh sb="172" eb="174">
      <t>シュウシュウ</t>
    </rPh>
    <phoneticPr fontId="5"/>
  </si>
  <si>
    <t>「病床機能報告情報収集経費」は、より効果的で効率的な医療・介護サービスの構築に向けて、病院・病床機能の分化・強化、在宅医療の推進、医師・看護職員の確保対策、チーム医療の推進等を内容とする医療サービス提供体制の制度改革に取り組めるようにすることを目的とし、医療機関から病床機能等の情報を収集し、収集した情報を都道府県に提供することとしている。
「医療計画に関する見直し等の検討・推進支援経費」は、都道府県の医療計画について、計画の実効性を確保するため、医療計画のPDCAサイクルを回すのに資する指標の検討、基礎資料の作成・提供等の支援を行うことにより、都道府県が自ら評価し必要な見直しの実施等を図るための事業経費であり、その事業目的・事業内容は異なっていることから、適切な役割分担を行っていると考えられる。</t>
    <rPh sb="127" eb="129">
      <t>イリョウ</t>
    </rPh>
    <rPh sb="129" eb="131">
      <t>キカン</t>
    </rPh>
    <rPh sb="133" eb="135">
      <t>ビョウショウ</t>
    </rPh>
    <rPh sb="135" eb="137">
      <t>キノウ</t>
    </rPh>
    <rPh sb="137" eb="138">
      <t>トウ</t>
    </rPh>
    <rPh sb="139" eb="141">
      <t>ジョウホウ</t>
    </rPh>
    <rPh sb="142" eb="144">
      <t>シュウシュウ</t>
    </rPh>
    <rPh sb="146" eb="148">
      <t>シュウシュウ</t>
    </rPh>
    <rPh sb="150" eb="152">
      <t>ジョウホウ</t>
    </rPh>
    <rPh sb="153" eb="157">
      <t>トドウフケン</t>
    </rPh>
    <rPh sb="158" eb="160">
      <t>テイキョウ</t>
    </rPh>
    <rPh sb="225" eb="227">
      <t>イリョウ</t>
    </rPh>
    <rPh sb="227" eb="229">
      <t>ケイカク</t>
    </rPh>
    <rPh sb="239" eb="240">
      <t>マワ</t>
    </rPh>
    <rPh sb="243" eb="244">
      <t>シ</t>
    </rPh>
    <rPh sb="246" eb="248">
      <t>シヒョウ</t>
    </rPh>
    <rPh sb="249" eb="251">
      <t>ケントウ</t>
    </rPh>
    <rPh sb="252" eb="254">
      <t>キソ</t>
    </rPh>
    <rPh sb="254" eb="256">
      <t>シリョウ</t>
    </rPh>
    <rPh sb="257" eb="259">
      <t>サクセイ</t>
    </rPh>
    <rPh sb="260" eb="262">
      <t>テイキョウ</t>
    </rPh>
    <rPh sb="262" eb="263">
      <t>トウ</t>
    </rPh>
    <rPh sb="301" eb="303">
      <t>ジギョウ</t>
    </rPh>
    <rPh sb="303" eb="305">
      <t>ケイヒ</t>
    </rPh>
    <rPh sb="316" eb="318">
      <t>ジギョウ</t>
    </rPh>
    <rPh sb="318" eb="320">
      <t>ナイヨウ</t>
    </rPh>
    <phoneticPr fontId="5"/>
  </si>
  <si>
    <t>-</t>
    <phoneticPr fontId="5"/>
  </si>
  <si>
    <t>A.株式会社三菱総合研究所</t>
    <rPh sb="2" eb="6">
      <t>カブシキガイシャ</t>
    </rPh>
    <rPh sb="6" eb="8">
      <t>ミツビシ</t>
    </rPh>
    <rPh sb="8" eb="10">
      <t>ソウゴウ</t>
    </rPh>
    <rPh sb="10" eb="13">
      <t>ケンキュウジョ</t>
    </rPh>
    <phoneticPr fontId="5"/>
  </si>
  <si>
    <t>庁費</t>
    <rPh sb="0" eb="2">
      <t>チョウヒ</t>
    </rPh>
    <phoneticPr fontId="5"/>
  </si>
  <si>
    <t>委託費</t>
    <rPh sb="0" eb="3">
      <t>イタクヒ</t>
    </rPh>
    <phoneticPr fontId="5"/>
  </si>
  <si>
    <t>賃金</t>
    <rPh sb="0" eb="2">
      <t>チンギン</t>
    </rPh>
    <phoneticPr fontId="5"/>
  </si>
  <si>
    <t>人件費</t>
    <rPh sb="0" eb="3">
      <t>ジンケンヒ</t>
    </rPh>
    <phoneticPr fontId="5"/>
  </si>
  <si>
    <t>印刷製本費、通信運搬費、その他諸経費</t>
    <rPh sb="0" eb="2">
      <t>インサツ</t>
    </rPh>
    <rPh sb="2" eb="4">
      <t>セイホン</t>
    </rPh>
    <rPh sb="4" eb="5">
      <t>ヒ</t>
    </rPh>
    <rPh sb="6" eb="8">
      <t>ツウシン</t>
    </rPh>
    <rPh sb="8" eb="11">
      <t>ウンパンヒ</t>
    </rPh>
    <rPh sb="14" eb="15">
      <t>タ</t>
    </rPh>
    <rPh sb="15" eb="18">
      <t>ショケイヒ</t>
    </rPh>
    <phoneticPr fontId="5"/>
  </si>
  <si>
    <t>一般管理費</t>
    <rPh sb="0" eb="2">
      <t>イッパン</t>
    </rPh>
    <rPh sb="2" eb="5">
      <t>カンリヒ</t>
    </rPh>
    <phoneticPr fontId="5"/>
  </si>
  <si>
    <t>－</t>
    <phoneticPr fontId="5"/>
  </si>
  <si>
    <t>株式会社三菱総合研究所</t>
    <rPh sb="0" eb="4">
      <t>カブシキガイシャ</t>
    </rPh>
    <rPh sb="4" eb="6">
      <t>ミツビシ</t>
    </rPh>
    <rPh sb="6" eb="8">
      <t>ソウゴウ</t>
    </rPh>
    <rPh sb="8" eb="11">
      <t>ケンキュウジョ</t>
    </rPh>
    <phoneticPr fontId="5"/>
  </si>
  <si>
    <t>病床機能報告情報収集事業</t>
    <rPh sb="0" eb="2">
      <t>ビョウショウ</t>
    </rPh>
    <rPh sb="2" eb="4">
      <t>キノウ</t>
    </rPh>
    <rPh sb="4" eb="6">
      <t>ホウコク</t>
    </rPh>
    <rPh sb="6" eb="8">
      <t>ジョウホウ</t>
    </rPh>
    <rPh sb="8" eb="10">
      <t>シュウシュウ</t>
    </rPh>
    <rPh sb="10" eb="12">
      <t>ジギョウ</t>
    </rPh>
    <phoneticPr fontId="5"/>
  </si>
  <si>
    <t>B.株式会社サーベイリサーチセンター</t>
    <phoneticPr fontId="5"/>
  </si>
  <si>
    <t>人件費</t>
    <rPh sb="0" eb="3">
      <t>ジンケンヒ</t>
    </rPh>
    <phoneticPr fontId="5"/>
  </si>
  <si>
    <t>事務局運営費</t>
    <rPh sb="0" eb="3">
      <t>ジムキョク</t>
    </rPh>
    <rPh sb="3" eb="5">
      <t>ウンエイ</t>
    </rPh>
    <rPh sb="5" eb="6">
      <t>ヒ</t>
    </rPh>
    <phoneticPr fontId="5"/>
  </si>
  <si>
    <t>株式会社サーベイリサーチセンター</t>
    <phoneticPr fontId="5"/>
  </si>
  <si>
    <t>日本ビジネスシステムズ株式会社</t>
    <rPh sb="0" eb="2">
      <t>ニホン</t>
    </rPh>
    <rPh sb="11" eb="15">
      <t>カブシキガイシャ</t>
    </rPh>
    <phoneticPr fontId="5"/>
  </si>
  <si>
    <t>エム・アール・アイリサーチアソシエイツ株式会社</t>
    <rPh sb="19" eb="21">
      <t>カブシキ</t>
    </rPh>
    <rPh sb="21" eb="23">
      <t>ガイシャ</t>
    </rPh>
    <phoneticPr fontId="5"/>
  </si>
  <si>
    <t>株式会社アクトジャパン</t>
    <rPh sb="0" eb="4">
      <t>カブシキガイシャ</t>
    </rPh>
    <phoneticPr fontId="5"/>
  </si>
  <si>
    <t>株式会社ニチイ学館</t>
    <rPh sb="0" eb="2">
      <t>カブシキ</t>
    </rPh>
    <rPh sb="2" eb="4">
      <t>ガイシャ</t>
    </rPh>
    <rPh sb="7" eb="9">
      <t>ガッカン</t>
    </rPh>
    <phoneticPr fontId="5"/>
  </si>
  <si>
    <t>-</t>
    <phoneticPr fontId="5"/>
  </si>
  <si>
    <t>厚労</t>
    <rPh sb="0" eb="2">
      <t>コウロウ</t>
    </rPh>
    <phoneticPr fontId="5"/>
  </si>
  <si>
    <t>-</t>
    <phoneticPr fontId="5"/>
  </si>
  <si>
    <t>-</t>
    <phoneticPr fontId="5"/>
  </si>
  <si>
    <t>医療の効率化と質の向上に大変重要な事業である。今後は、データ提出時に自動的にチェックできるシステムの構築ができれば、その後のデータの精査などの労力が削減可能なのではないだろうか。また、こうしたシステムが一度構築されれば、あとは毎年システムの微修正で済まないのかと考える。また、本事業に限らず、こうして得た情報を公開し、同じようなアンケート調査等が病院事務の負担を過度に増やさない体制作りが求めらえる。昨年度分の執行率については１００％であり、問題なしと考える。一者応募は、システム開発をした三菱総研ではないと採算が合わない、または対応できないためなのか、その原因がわからないと、また一者応募が続くと思われるため、原因追及と対策が求められる。(松原　由美)</t>
    <phoneticPr fontId="5"/>
  </si>
  <si>
    <t>一者応札の改善にあたっては、周知期間をより長く確保するために、公告期間の延長、調達時期の前倒し等の調達スケジュールの見直しを検討する。</t>
    <phoneticPr fontId="5"/>
  </si>
  <si>
    <t>一者応札となっている要因を分析し、改善すること。</t>
    <phoneticPr fontId="5"/>
  </si>
  <si>
    <t>病床機能報告・外来機能報告情報収集経費の拡充</t>
    <rPh sb="20" eb="22">
      <t>カクジュウ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</si>
</sst>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99391</xdr:colOff>
      <xdr:row>748</xdr:row>
      <xdr:rowOff>165652</xdr:rowOff>
    </xdr:from>
    <xdr:to>
      <xdr:col>37</xdr:col>
      <xdr:colOff>59028</xdr:colOff>
      <xdr:row>750</xdr:row>
      <xdr:rowOff>320123</xdr:rowOff>
    </xdr:to>
    <xdr:sp macro="" textlink="">
      <xdr:nvSpPr>
        <xdr:cNvPr id="3" name="正方形/長方形 2"/>
        <xdr:cNvSpPr/>
      </xdr:nvSpPr>
      <xdr:spPr>
        <a:xfrm>
          <a:off x="3876261" y="40833261"/>
          <a:ext cx="3537724" cy="86677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ja-JP" altLang="en-US" sz="1200"/>
            <a:t>厚生労働省</a:t>
          </a:r>
          <a:endParaRPr kumimoji="1" lang="en-US" altLang="ja-JP" sz="1200"/>
        </a:p>
        <a:p>
          <a:pPr algn="ctr"/>
          <a:r>
            <a:rPr kumimoji="1" lang="ja-JP" altLang="en-US" sz="1200"/>
            <a:t>（７９．８６百万円）</a:t>
          </a:r>
        </a:p>
      </xdr:txBody>
    </xdr:sp>
    <xdr:clientData/>
  </xdr:twoCellAnchor>
  <xdr:twoCellAnchor>
    <xdr:from>
      <xdr:col>28</xdr:col>
      <xdr:colOff>0</xdr:colOff>
      <xdr:row>751</xdr:row>
      <xdr:rowOff>66261</xdr:rowOff>
    </xdr:from>
    <xdr:to>
      <xdr:col>28</xdr:col>
      <xdr:colOff>8218</xdr:colOff>
      <xdr:row>754</xdr:row>
      <xdr:rowOff>162655</xdr:rowOff>
    </xdr:to>
    <xdr:cxnSp macro="">
      <xdr:nvCxnSpPr>
        <xdr:cNvPr id="4" name="直線矢印コネクタ 3"/>
        <xdr:cNvCxnSpPr/>
      </xdr:nvCxnSpPr>
      <xdr:spPr>
        <a:xfrm>
          <a:off x="5565913" y="41802326"/>
          <a:ext cx="8218" cy="116485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752</xdr:row>
      <xdr:rowOff>0</xdr:rowOff>
    </xdr:from>
    <xdr:to>
      <xdr:col>40</xdr:col>
      <xdr:colOff>99393</xdr:colOff>
      <xdr:row>753</xdr:row>
      <xdr:rowOff>186212</xdr:rowOff>
    </xdr:to>
    <xdr:sp macro="" textlink="">
      <xdr:nvSpPr>
        <xdr:cNvPr id="5" name="正方形/長方形 4"/>
        <xdr:cNvSpPr/>
      </xdr:nvSpPr>
      <xdr:spPr>
        <a:xfrm>
          <a:off x="6162261" y="42092217"/>
          <a:ext cx="1888436" cy="54236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一般競争（総合評価）</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19</xdr:col>
      <xdr:colOff>0</xdr:colOff>
      <xdr:row>756</xdr:row>
      <xdr:rowOff>0</xdr:rowOff>
    </xdr:from>
    <xdr:to>
      <xdr:col>36</xdr:col>
      <xdr:colOff>160821</xdr:colOff>
      <xdr:row>758</xdr:row>
      <xdr:rowOff>144946</xdr:rowOff>
    </xdr:to>
    <xdr:sp macro="" textlink="">
      <xdr:nvSpPr>
        <xdr:cNvPr id="6" name="正方形/長方形 5"/>
        <xdr:cNvSpPr/>
      </xdr:nvSpPr>
      <xdr:spPr>
        <a:xfrm>
          <a:off x="3776870" y="43516826"/>
          <a:ext cx="3540125" cy="8572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0" lang="ja-JP" altLang="en-US" sz="1200">
              <a:effectLst/>
            </a:rPr>
            <a:t>Ａ．株式会社三菱総合研究所</a:t>
          </a:r>
          <a:endParaRPr kumimoji="0" lang="en-US" altLang="ja-JP" sz="1200">
            <a:effectLst/>
          </a:endParaRPr>
        </a:p>
        <a:p>
          <a:pPr algn="ctr"/>
          <a:r>
            <a:rPr kumimoji="1" lang="ja-JP" altLang="en-US" sz="1200"/>
            <a:t>７９．８６百万円</a:t>
          </a:r>
          <a:endParaRPr kumimoji="1" lang="en-US" altLang="ja-JP" sz="1200"/>
        </a:p>
      </xdr:txBody>
    </xdr:sp>
    <xdr:clientData/>
  </xdr:twoCellAnchor>
  <xdr:twoCellAnchor>
    <xdr:from>
      <xdr:col>19</xdr:col>
      <xdr:colOff>0</xdr:colOff>
      <xdr:row>759</xdr:row>
      <xdr:rowOff>0</xdr:rowOff>
    </xdr:from>
    <xdr:to>
      <xdr:col>37</xdr:col>
      <xdr:colOff>128819</xdr:colOff>
      <xdr:row>762</xdr:row>
      <xdr:rowOff>100691</xdr:rowOff>
    </xdr:to>
    <xdr:sp macro="" textlink="">
      <xdr:nvSpPr>
        <xdr:cNvPr id="8" name="大かっこ 7"/>
        <xdr:cNvSpPr/>
      </xdr:nvSpPr>
      <xdr:spPr>
        <a:xfrm>
          <a:off x="3776870" y="44585283"/>
          <a:ext cx="3706906" cy="1169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endParaRPr lang="ja-JP" altLang="en-US"/>
        </a:p>
      </xdr:txBody>
    </xdr:sp>
    <xdr:clientData/>
  </xdr:twoCellAnchor>
  <xdr:twoCellAnchor>
    <xdr:from>
      <xdr:col>20</xdr:col>
      <xdr:colOff>8282</xdr:colOff>
      <xdr:row>759</xdr:row>
      <xdr:rowOff>115956</xdr:rowOff>
    </xdr:from>
    <xdr:to>
      <xdr:col>36</xdr:col>
      <xdr:colOff>148436</xdr:colOff>
      <xdr:row>762</xdr:row>
      <xdr:rowOff>14941</xdr:rowOff>
    </xdr:to>
    <xdr:sp macro="" textlink="">
      <xdr:nvSpPr>
        <xdr:cNvPr id="10" name="Text Box 842"/>
        <xdr:cNvSpPr txBox="1">
          <a:spLocks noChangeArrowheads="1"/>
        </xdr:cNvSpPr>
      </xdr:nvSpPr>
      <xdr:spPr bwMode="auto">
        <a:xfrm>
          <a:off x="3983934" y="44701239"/>
          <a:ext cx="3320676" cy="967441"/>
        </a:xfrm>
        <a:prstGeom prst="rect">
          <a:avLst/>
        </a:prstGeom>
        <a:solidFill>
          <a:srgbClr val="FFFFFF"/>
        </a:solidFill>
        <a:ln w="9525">
          <a:no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医療機関が自病院の情報を全国共通サーバーへ報告し、集計後都道府県へ報告する仕組みの構築</a:t>
          </a:r>
          <a:endParaRPr lang="ja-JP" altLang="ja-JP">
            <a:effectLst/>
          </a:endParaRPr>
        </a:p>
      </xdr:txBody>
    </xdr:sp>
    <xdr:clientData/>
  </xdr:twoCellAnchor>
  <xdr:twoCellAnchor>
    <xdr:from>
      <xdr:col>27</xdr:col>
      <xdr:colOff>0</xdr:colOff>
      <xdr:row>763</xdr:row>
      <xdr:rowOff>0</xdr:rowOff>
    </xdr:from>
    <xdr:to>
      <xdr:col>27</xdr:col>
      <xdr:colOff>0</xdr:colOff>
      <xdr:row>764</xdr:row>
      <xdr:rowOff>512839</xdr:rowOff>
    </xdr:to>
    <xdr:cxnSp macro="">
      <xdr:nvCxnSpPr>
        <xdr:cNvPr id="12" name="直線矢印コネクタ 11"/>
        <xdr:cNvCxnSpPr/>
      </xdr:nvCxnSpPr>
      <xdr:spPr>
        <a:xfrm>
          <a:off x="5367130" y="46009891"/>
          <a:ext cx="0" cy="86899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763</xdr:row>
      <xdr:rowOff>0</xdr:rowOff>
    </xdr:from>
    <xdr:to>
      <xdr:col>43</xdr:col>
      <xdr:colOff>181332</xdr:colOff>
      <xdr:row>764</xdr:row>
      <xdr:rowOff>78317</xdr:rowOff>
    </xdr:to>
    <xdr:sp macro="" textlink="">
      <xdr:nvSpPr>
        <xdr:cNvPr id="14" name="正方形/長方形 13"/>
        <xdr:cNvSpPr/>
      </xdr:nvSpPr>
      <xdr:spPr>
        <a:xfrm>
          <a:off x="5963478" y="46009891"/>
          <a:ext cx="2765506" cy="43446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随意契約（その他）　</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17</xdr:col>
      <xdr:colOff>1</xdr:colOff>
      <xdr:row>764</xdr:row>
      <xdr:rowOff>650686</xdr:rowOff>
    </xdr:from>
    <xdr:to>
      <xdr:col>37</xdr:col>
      <xdr:colOff>104671</xdr:colOff>
      <xdr:row>766</xdr:row>
      <xdr:rowOff>188407</xdr:rowOff>
    </xdr:to>
    <xdr:sp macro="" textlink="">
      <xdr:nvSpPr>
        <xdr:cNvPr id="16" name="正方形/長方形 15"/>
        <xdr:cNvSpPr/>
      </xdr:nvSpPr>
      <xdr:spPr>
        <a:xfrm>
          <a:off x="3380853" y="46914972"/>
          <a:ext cx="4082142" cy="87750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0" lang="ja-JP" altLang="en-US" sz="1200">
              <a:effectLst/>
            </a:rPr>
            <a:t>Ｂ</a:t>
          </a:r>
          <a:r>
            <a:rPr kumimoji="0" lang="en-US" altLang="ja-JP" sz="1200">
              <a:effectLst/>
            </a:rPr>
            <a:t>.</a:t>
          </a:r>
          <a:r>
            <a:rPr kumimoji="0" lang="ja-JP" altLang="en-US" sz="1200">
              <a:effectLst/>
            </a:rPr>
            <a:t>民間企業等　２９百万円（５）</a:t>
          </a:r>
          <a:endParaRPr kumimoji="0" lang="en-US" altLang="ja-JP" sz="1200">
            <a:effectLst/>
          </a:endParaRPr>
        </a:p>
        <a:p>
          <a:pPr algn="ctr"/>
          <a:r>
            <a:rPr kumimoji="0" lang="ja-JP" altLang="en-US" sz="1200">
              <a:effectLst/>
            </a:rPr>
            <a:t>補助率第１位：株式会社サーベイリサーチセンター</a:t>
          </a:r>
          <a:endParaRPr kumimoji="0" lang="en-US" altLang="ja-JP" sz="1200">
            <a:effectLst/>
          </a:endParaRPr>
        </a:p>
        <a:p>
          <a:pPr algn="ctr"/>
          <a:r>
            <a:rPr kumimoji="1" lang="ja-JP" altLang="en-US" sz="1200"/>
            <a:t>１８百万円</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AY24" sqref="A24:XFD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778</v>
      </c>
      <c r="AK2" s="206"/>
      <c r="AL2" s="206"/>
      <c r="AM2" s="206"/>
      <c r="AN2" s="98" t="s">
        <v>406</v>
      </c>
      <c r="AO2" s="206">
        <v>20</v>
      </c>
      <c r="AP2" s="206"/>
      <c r="AQ2" s="206"/>
      <c r="AR2" s="99" t="s">
        <v>709</v>
      </c>
      <c r="AS2" s="207">
        <v>26</v>
      </c>
      <c r="AT2" s="207"/>
      <c r="AU2" s="207"/>
      <c r="AV2" s="98" t="str">
        <f>IF(AW2="","","-")</f>
        <v/>
      </c>
      <c r="AW2" s="394"/>
      <c r="AX2" s="394"/>
    </row>
    <row r="3" spans="1:50" ht="21" customHeight="1" thickBot="1" x14ac:dyDescent="0.2">
      <c r="A3" s="521" t="s">
        <v>702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710</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711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714</v>
      </c>
      <c r="H5" s="557"/>
      <c r="I5" s="557"/>
      <c r="J5" s="557"/>
      <c r="K5" s="557"/>
      <c r="L5" s="557"/>
      <c r="M5" s="558" t="s">
        <v>66</v>
      </c>
      <c r="N5" s="559"/>
      <c r="O5" s="559"/>
      <c r="P5" s="559"/>
      <c r="Q5" s="559"/>
      <c r="R5" s="560"/>
      <c r="S5" s="561" t="s">
        <v>715</v>
      </c>
      <c r="T5" s="557"/>
      <c r="U5" s="557"/>
      <c r="V5" s="557"/>
      <c r="W5" s="557"/>
      <c r="X5" s="562"/>
      <c r="Y5" s="715" t="s">
        <v>3</v>
      </c>
      <c r="Z5" s="716"/>
      <c r="AA5" s="716"/>
      <c r="AB5" s="716"/>
      <c r="AC5" s="716"/>
      <c r="AD5" s="717"/>
      <c r="AE5" s="718" t="s">
        <v>716</v>
      </c>
      <c r="AF5" s="718"/>
      <c r="AG5" s="718"/>
      <c r="AH5" s="718"/>
      <c r="AI5" s="718"/>
      <c r="AJ5" s="718"/>
      <c r="AK5" s="718"/>
      <c r="AL5" s="718"/>
      <c r="AM5" s="718"/>
      <c r="AN5" s="718"/>
      <c r="AO5" s="718"/>
      <c r="AP5" s="719"/>
      <c r="AQ5" s="720" t="s">
        <v>713</v>
      </c>
      <c r="AR5" s="721"/>
      <c r="AS5" s="721"/>
      <c r="AT5" s="721"/>
      <c r="AU5" s="721"/>
      <c r="AV5" s="721"/>
      <c r="AW5" s="721"/>
      <c r="AX5" s="722"/>
    </row>
    <row r="6" spans="1:50" ht="39" customHeight="1" x14ac:dyDescent="0.15">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717</v>
      </c>
      <c r="H7" s="826"/>
      <c r="I7" s="826"/>
      <c r="J7" s="826"/>
      <c r="K7" s="826"/>
      <c r="L7" s="826"/>
      <c r="M7" s="826"/>
      <c r="N7" s="826"/>
      <c r="O7" s="826"/>
      <c r="P7" s="826"/>
      <c r="Q7" s="826"/>
      <c r="R7" s="826"/>
      <c r="S7" s="826"/>
      <c r="T7" s="826"/>
      <c r="U7" s="826"/>
      <c r="V7" s="826"/>
      <c r="W7" s="826"/>
      <c r="X7" s="827"/>
      <c r="Y7" s="392" t="s">
        <v>389</v>
      </c>
      <c r="Z7" s="296"/>
      <c r="AA7" s="296"/>
      <c r="AB7" s="296"/>
      <c r="AC7" s="296"/>
      <c r="AD7" s="393"/>
      <c r="AE7" s="379" t="s">
        <v>780</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256</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8"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70" t="s">
        <v>718</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69.75" customHeight="1" x14ac:dyDescent="0.15">
      <c r="A10" s="740" t="s">
        <v>30</v>
      </c>
      <c r="B10" s="741"/>
      <c r="C10" s="741"/>
      <c r="D10" s="741"/>
      <c r="E10" s="741"/>
      <c r="F10" s="741"/>
      <c r="G10" s="673" t="s">
        <v>756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v>72</v>
      </c>
      <c r="Q13" s="164"/>
      <c r="R13" s="164"/>
      <c r="S13" s="164"/>
      <c r="T13" s="164"/>
      <c r="U13" s="164"/>
      <c r="V13" s="165"/>
      <c r="W13" s="163">
        <v>80</v>
      </c>
      <c r="X13" s="164"/>
      <c r="Y13" s="164"/>
      <c r="Z13" s="164"/>
      <c r="AA13" s="164"/>
      <c r="AB13" s="164"/>
      <c r="AC13" s="165"/>
      <c r="AD13" s="163">
        <v>80</v>
      </c>
      <c r="AE13" s="164"/>
      <c r="AF13" s="164"/>
      <c r="AG13" s="164"/>
      <c r="AH13" s="164"/>
      <c r="AI13" s="164"/>
      <c r="AJ13" s="165"/>
      <c r="AK13" s="163">
        <v>247</v>
      </c>
      <c r="AL13" s="164"/>
      <c r="AM13" s="164"/>
      <c r="AN13" s="164"/>
      <c r="AO13" s="164"/>
      <c r="AP13" s="164"/>
      <c r="AQ13" s="165"/>
      <c r="AR13" s="160">
        <v>288</v>
      </c>
      <c r="AS13" s="161"/>
      <c r="AT13" s="161"/>
      <c r="AU13" s="161"/>
      <c r="AV13" s="161"/>
      <c r="AW13" s="161"/>
      <c r="AX13" s="391"/>
    </row>
    <row r="14" spans="1:50" ht="21" customHeight="1" x14ac:dyDescent="0.15">
      <c r="A14" s="120"/>
      <c r="B14" s="121"/>
      <c r="C14" s="121"/>
      <c r="D14" s="121"/>
      <c r="E14" s="121"/>
      <c r="F14" s="122"/>
      <c r="G14" s="745"/>
      <c r="H14" s="746"/>
      <c r="I14" s="573" t="s">
        <v>8</v>
      </c>
      <c r="J14" s="627"/>
      <c r="K14" s="627"/>
      <c r="L14" s="627"/>
      <c r="M14" s="627"/>
      <c r="N14" s="627"/>
      <c r="O14" s="628"/>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3" t="s">
        <v>51</v>
      </c>
      <c r="J15" s="574"/>
      <c r="K15" s="574"/>
      <c r="L15" s="574"/>
      <c r="M15" s="574"/>
      <c r="N15" s="574"/>
      <c r="O15" s="575"/>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779</v>
      </c>
      <c r="AL15" s="164"/>
      <c r="AM15" s="164"/>
      <c r="AN15" s="164"/>
      <c r="AO15" s="164"/>
      <c r="AP15" s="164"/>
      <c r="AQ15" s="165"/>
      <c r="AR15" s="163"/>
      <c r="AS15" s="164"/>
      <c r="AT15" s="164"/>
      <c r="AU15" s="164"/>
      <c r="AV15" s="164"/>
      <c r="AW15" s="164"/>
      <c r="AX15" s="626"/>
    </row>
    <row r="16" spans="1:50" ht="21" customHeight="1" x14ac:dyDescent="0.15">
      <c r="A16" s="120"/>
      <c r="B16" s="121"/>
      <c r="C16" s="121"/>
      <c r="D16" s="121"/>
      <c r="E16" s="121"/>
      <c r="F16" s="122"/>
      <c r="G16" s="745"/>
      <c r="H16" s="746"/>
      <c r="I16" s="573" t="s">
        <v>52</v>
      </c>
      <c r="J16" s="574"/>
      <c r="K16" s="574"/>
      <c r="L16" s="574"/>
      <c r="M16" s="574"/>
      <c r="N16" s="574"/>
      <c r="O16" s="575"/>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3" t="s">
        <v>50</v>
      </c>
      <c r="J17" s="627"/>
      <c r="K17" s="627"/>
      <c r="L17" s="627"/>
      <c r="M17" s="627"/>
      <c r="N17" s="627"/>
      <c r="O17" s="628"/>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7"/>
      <c r="H18" s="748"/>
      <c r="I18" s="735" t="s">
        <v>20</v>
      </c>
      <c r="J18" s="736"/>
      <c r="K18" s="736"/>
      <c r="L18" s="736"/>
      <c r="M18" s="736"/>
      <c r="N18" s="736"/>
      <c r="O18" s="737"/>
      <c r="P18" s="169">
        <f>SUM(P13:V17)</f>
        <v>72</v>
      </c>
      <c r="Q18" s="170"/>
      <c r="R18" s="170"/>
      <c r="S18" s="170"/>
      <c r="T18" s="170"/>
      <c r="U18" s="170"/>
      <c r="V18" s="171"/>
      <c r="W18" s="169">
        <f>SUM(W13:AC17)</f>
        <v>80</v>
      </c>
      <c r="X18" s="170"/>
      <c r="Y18" s="170"/>
      <c r="Z18" s="170"/>
      <c r="AA18" s="170"/>
      <c r="AB18" s="170"/>
      <c r="AC18" s="171"/>
      <c r="AD18" s="169">
        <f>SUM(AD13:AJ17)</f>
        <v>80</v>
      </c>
      <c r="AE18" s="170"/>
      <c r="AF18" s="170"/>
      <c r="AG18" s="170"/>
      <c r="AH18" s="170"/>
      <c r="AI18" s="170"/>
      <c r="AJ18" s="171"/>
      <c r="AK18" s="169">
        <f>SUM(AK13:AQ17)</f>
        <v>247</v>
      </c>
      <c r="AL18" s="170"/>
      <c r="AM18" s="170"/>
      <c r="AN18" s="170"/>
      <c r="AO18" s="170"/>
      <c r="AP18" s="170"/>
      <c r="AQ18" s="171"/>
      <c r="AR18" s="169">
        <f>SUM(AR13:AX17)</f>
        <v>288</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71</v>
      </c>
      <c r="Q19" s="164"/>
      <c r="R19" s="164"/>
      <c r="S19" s="164"/>
      <c r="T19" s="164"/>
      <c r="U19" s="164"/>
      <c r="V19" s="165"/>
      <c r="W19" s="163">
        <v>80</v>
      </c>
      <c r="X19" s="164"/>
      <c r="Y19" s="164"/>
      <c r="Z19" s="164"/>
      <c r="AA19" s="164"/>
      <c r="AB19" s="164"/>
      <c r="AC19" s="165"/>
      <c r="AD19" s="163">
        <v>80</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f>IF(P18=0, "-", SUM(P19)/P18)</f>
        <v>0.98611111111111116</v>
      </c>
      <c r="Q20" s="537"/>
      <c r="R20" s="537"/>
      <c r="S20" s="537"/>
      <c r="T20" s="537"/>
      <c r="U20" s="537"/>
      <c r="V20" s="537"/>
      <c r="W20" s="537">
        <f t="shared" ref="W20" si="0">IF(W18=0, "-", SUM(W19)/W18)</f>
        <v>1</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20" t="s">
        <v>354</v>
      </c>
      <c r="H21" s="921"/>
      <c r="I21" s="921"/>
      <c r="J21" s="921"/>
      <c r="K21" s="921"/>
      <c r="L21" s="921"/>
      <c r="M21" s="921"/>
      <c r="N21" s="921"/>
      <c r="O21" s="921"/>
      <c r="P21" s="537">
        <f>IF(P19=0, "-", SUM(P19)/SUM(P13,P14))</f>
        <v>0.98611111111111116</v>
      </c>
      <c r="Q21" s="537"/>
      <c r="R21" s="537"/>
      <c r="S21" s="537"/>
      <c r="T21" s="537"/>
      <c r="U21" s="537"/>
      <c r="V21" s="537"/>
      <c r="W21" s="537">
        <f t="shared" ref="W21" si="2">IF(W19=0, "-", SUM(W19)/SUM(W13,W14))</f>
        <v>1</v>
      </c>
      <c r="X21" s="537"/>
      <c r="Y21" s="537"/>
      <c r="Z21" s="537"/>
      <c r="AA21" s="537"/>
      <c r="AB21" s="537"/>
      <c r="AC21" s="537"/>
      <c r="AD21" s="537">
        <f t="shared" ref="AD21" si="3">IF(AD19=0, "-", SUM(AD19)/SUM(AD13,AD14))</f>
        <v>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8.25" customHeight="1" x14ac:dyDescent="0.15">
      <c r="A23" s="141"/>
      <c r="B23" s="142"/>
      <c r="C23" s="142"/>
      <c r="D23" s="142"/>
      <c r="E23" s="142"/>
      <c r="F23" s="143"/>
      <c r="G23" s="132" t="s">
        <v>720</v>
      </c>
      <c r="H23" s="133"/>
      <c r="I23" s="133"/>
      <c r="J23" s="133"/>
      <c r="K23" s="133"/>
      <c r="L23" s="133"/>
      <c r="M23" s="133"/>
      <c r="N23" s="133"/>
      <c r="O23" s="134"/>
      <c r="P23" s="160">
        <v>247</v>
      </c>
      <c r="Q23" s="161"/>
      <c r="R23" s="161"/>
      <c r="S23" s="161"/>
      <c r="T23" s="161"/>
      <c r="U23" s="161"/>
      <c r="V23" s="162"/>
      <c r="W23" s="160">
        <v>288</v>
      </c>
      <c r="X23" s="161"/>
      <c r="Y23" s="161"/>
      <c r="Z23" s="161"/>
      <c r="AA23" s="161"/>
      <c r="AB23" s="161"/>
      <c r="AC23" s="162"/>
      <c r="AD23" s="149" t="s">
        <v>784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247</v>
      </c>
      <c r="Q29" s="164"/>
      <c r="R29" s="164"/>
      <c r="S29" s="164"/>
      <c r="T29" s="164"/>
      <c r="U29" s="164"/>
      <c r="V29" s="165"/>
      <c r="W29" s="211">
        <f>AR13</f>
        <v>288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349</v>
      </c>
      <c r="B30" s="508"/>
      <c r="C30" s="508"/>
      <c r="D30" s="508"/>
      <c r="E30" s="508"/>
      <c r="F30" s="509"/>
      <c r="G30" s="648" t="s">
        <v>146</v>
      </c>
      <c r="H30" s="387"/>
      <c r="I30" s="387"/>
      <c r="J30" s="387"/>
      <c r="K30" s="387"/>
      <c r="L30" s="387"/>
      <c r="M30" s="387"/>
      <c r="N30" s="387"/>
      <c r="O30" s="577"/>
      <c r="P30" s="576" t="s">
        <v>59</v>
      </c>
      <c r="Q30" s="387"/>
      <c r="R30" s="387"/>
      <c r="S30" s="387"/>
      <c r="T30" s="387"/>
      <c r="U30" s="387"/>
      <c r="V30" s="387"/>
      <c r="W30" s="387"/>
      <c r="X30" s="577"/>
      <c r="Y30" s="463"/>
      <c r="Z30" s="464"/>
      <c r="AA30" s="465"/>
      <c r="AB30" s="382" t="s">
        <v>11</v>
      </c>
      <c r="AC30" s="383"/>
      <c r="AD30" s="384"/>
      <c r="AE30" s="382" t="s">
        <v>390</v>
      </c>
      <c r="AF30" s="383"/>
      <c r="AG30" s="383"/>
      <c r="AH30" s="384"/>
      <c r="AI30" s="385" t="s">
        <v>412</v>
      </c>
      <c r="AJ30" s="385"/>
      <c r="AK30" s="385"/>
      <c r="AL30" s="382"/>
      <c r="AM30" s="385" t="s">
        <v>509</v>
      </c>
      <c r="AN30" s="385"/>
      <c r="AO30" s="385"/>
      <c r="AP30" s="382"/>
      <c r="AQ30" s="639" t="s">
        <v>232</v>
      </c>
      <c r="AR30" s="640"/>
      <c r="AS30" s="640"/>
      <c r="AT30" s="641"/>
      <c r="AU30" s="387" t="s">
        <v>134</v>
      </c>
      <c r="AV30" s="387"/>
      <c r="AW30" s="387"/>
      <c r="AX30" s="388"/>
    </row>
    <row r="31" spans="1:50"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466"/>
      <c r="Z31" s="467"/>
      <c r="AA31" s="468"/>
      <c r="AB31" s="332"/>
      <c r="AC31" s="333"/>
      <c r="AD31" s="334"/>
      <c r="AE31" s="332"/>
      <c r="AF31" s="333"/>
      <c r="AG31" s="333"/>
      <c r="AH31" s="334"/>
      <c r="AI31" s="386"/>
      <c r="AJ31" s="386"/>
      <c r="AK31" s="386"/>
      <c r="AL31" s="332"/>
      <c r="AM31" s="386"/>
      <c r="AN31" s="386"/>
      <c r="AO31" s="386"/>
      <c r="AP31" s="332"/>
      <c r="AQ31" s="231">
        <v>1</v>
      </c>
      <c r="AR31" s="178"/>
      <c r="AS31" s="179" t="s">
        <v>233</v>
      </c>
      <c r="AT31" s="202"/>
      <c r="AU31" s="271">
        <v>7</v>
      </c>
      <c r="AV31" s="271"/>
      <c r="AW31" s="375" t="s">
        <v>179</v>
      </c>
      <c r="AX31" s="376"/>
    </row>
    <row r="32" spans="1:50" ht="23.25" customHeight="1" x14ac:dyDescent="0.15">
      <c r="A32" s="513"/>
      <c r="B32" s="511"/>
      <c r="C32" s="511"/>
      <c r="D32" s="511"/>
      <c r="E32" s="511"/>
      <c r="F32" s="512"/>
      <c r="G32" s="538" t="s">
        <v>721</v>
      </c>
      <c r="H32" s="539"/>
      <c r="I32" s="539"/>
      <c r="J32" s="539"/>
      <c r="K32" s="539"/>
      <c r="L32" s="539"/>
      <c r="M32" s="539"/>
      <c r="N32" s="539"/>
      <c r="O32" s="540"/>
      <c r="P32" s="191" t="s">
        <v>722</v>
      </c>
      <c r="Q32" s="191"/>
      <c r="R32" s="191"/>
      <c r="S32" s="191"/>
      <c r="T32" s="191"/>
      <c r="U32" s="191"/>
      <c r="V32" s="191"/>
      <c r="W32" s="191"/>
      <c r="X32" s="233"/>
      <c r="Y32" s="339" t="s">
        <v>12</v>
      </c>
      <c r="Z32" s="547"/>
      <c r="AA32" s="548"/>
      <c r="AB32" s="549" t="s">
        <v>371</v>
      </c>
      <c r="AC32" s="549"/>
      <c r="AD32" s="549"/>
      <c r="AE32" s="363">
        <v>97</v>
      </c>
      <c r="AF32" s="364"/>
      <c r="AG32" s="364"/>
      <c r="AH32" s="364"/>
      <c r="AI32" s="363">
        <v>97</v>
      </c>
      <c r="AJ32" s="364"/>
      <c r="AK32" s="364"/>
      <c r="AL32" s="364"/>
      <c r="AM32" s="363">
        <v>96</v>
      </c>
      <c r="AN32" s="364"/>
      <c r="AO32" s="364"/>
      <c r="AP32" s="364"/>
      <c r="AQ32" s="166">
        <v>97</v>
      </c>
      <c r="AR32" s="167"/>
      <c r="AS32" s="167"/>
      <c r="AT32" s="168"/>
      <c r="AU32" s="364" t="s">
        <v>719</v>
      </c>
      <c r="AV32" s="364"/>
      <c r="AW32" s="364"/>
      <c r="AX32" s="365"/>
    </row>
    <row r="33" spans="1:51" ht="23.2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371</v>
      </c>
      <c r="AC33" s="520"/>
      <c r="AD33" s="520"/>
      <c r="AE33" s="363">
        <v>100</v>
      </c>
      <c r="AF33" s="364"/>
      <c r="AG33" s="364"/>
      <c r="AH33" s="364"/>
      <c r="AI33" s="363">
        <v>100</v>
      </c>
      <c r="AJ33" s="364"/>
      <c r="AK33" s="364"/>
      <c r="AL33" s="364"/>
      <c r="AM33" s="363">
        <v>100</v>
      </c>
      <c r="AN33" s="364"/>
      <c r="AO33" s="364"/>
      <c r="AP33" s="364"/>
      <c r="AQ33" s="166">
        <v>100</v>
      </c>
      <c r="AR33" s="167"/>
      <c r="AS33" s="167"/>
      <c r="AT33" s="168"/>
      <c r="AU33" s="364">
        <v>100</v>
      </c>
      <c r="AV33" s="364"/>
      <c r="AW33" s="364"/>
      <c r="AX33" s="365"/>
    </row>
    <row r="34" spans="1:51" ht="23.2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3">
        <v>97</v>
      </c>
      <c r="AF34" s="364"/>
      <c r="AG34" s="364"/>
      <c r="AH34" s="364"/>
      <c r="AI34" s="363">
        <v>97</v>
      </c>
      <c r="AJ34" s="364"/>
      <c r="AK34" s="364"/>
      <c r="AL34" s="364"/>
      <c r="AM34" s="363">
        <v>96</v>
      </c>
      <c r="AN34" s="364"/>
      <c r="AO34" s="364"/>
      <c r="AP34" s="364"/>
      <c r="AQ34" s="166">
        <v>97</v>
      </c>
      <c r="AR34" s="167"/>
      <c r="AS34" s="167"/>
      <c r="AT34" s="168"/>
      <c r="AU34" s="364" t="s">
        <v>719</v>
      </c>
      <c r="AV34" s="364"/>
      <c r="AW34" s="364"/>
      <c r="AX34" s="365"/>
    </row>
    <row r="35" spans="1:51" ht="23.25" customHeight="1" x14ac:dyDescent="0.15">
      <c r="A35" s="893" t="s">
        <v>380</v>
      </c>
      <c r="B35" s="894"/>
      <c r="C35" s="894"/>
      <c r="D35" s="894"/>
      <c r="E35" s="894"/>
      <c r="F35" s="895"/>
      <c r="G35" s="899" t="s">
        <v>723</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2" t="s">
        <v>349</v>
      </c>
      <c r="B37" s="643"/>
      <c r="C37" s="643"/>
      <c r="D37" s="643"/>
      <c r="E37" s="643"/>
      <c r="F37" s="644"/>
      <c r="G37" s="563" t="s">
        <v>146</v>
      </c>
      <c r="H37" s="377"/>
      <c r="I37" s="377"/>
      <c r="J37" s="377"/>
      <c r="K37" s="377"/>
      <c r="L37" s="377"/>
      <c r="M37" s="377"/>
      <c r="N37" s="377"/>
      <c r="O37" s="564"/>
      <c r="P37" s="629" t="s">
        <v>59</v>
      </c>
      <c r="Q37" s="377"/>
      <c r="R37" s="377"/>
      <c r="S37" s="377"/>
      <c r="T37" s="377"/>
      <c r="U37" s="377"/>
      <c r="V37" s="377"/>
      <c r="W37" s="377"/>
      <c r="X37" s="564"/>
      <c r="Y37" s="630"/>
      <c r="Z37" s="631"/>
      <c r="AA37" s="632"/>
      <c r="AB37" s="633" t="s">
        <v>11</v>
      </c>
      <c r="AC37" s="634"/>
      <c r="AD37" s="635"/>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466"/>
      <c r="Z38" s="467"/>
      <c r="AA38" s="468"/>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39" t="s">
        <v>12</v>
      </c>
      <c r="Z39" s="547"/>
      <c r="AA39" s="548"/>
      <c r="AB39" s="549"/>
      <c r="AC39" s="549"/>
      <c r="AD39" s="549"/>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c r="AC40" s="520"/>
      <c r="AD40" s="520"/>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3" t="s">
        <v>380</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2" t="s">
        <v>349</v>
      </c>
      <c r="B44" s="643"/>
      <c r="C44" s="643"/>
      <c r="D44" s="643"/>
      <c r="E44" s="643"/>
      <c r="F44" s="644"/>
      <c r="G44" s="563" t="s">
        <v>146</v>
      </c>
      <c r="H44" s="377"/>
      <c r="I44" s="377"/>
      <c r="J44" s="377"/>
      <c r="K44" s="377"/>
      <c r="L44" s="377"/>
      <c r="M44" s="377"/>
      <c r="N44" s="377"/>
      <c r="O44" s="564"/>
      <c r="P44" s="629" t="s">
        <v>59</v>
      </c>
      <c r="Q44" s="377"/>
      <c r="R44" s="377"/>
      <c r="S44" s="377"/>
      <c r="T44" s="377"/>
      <c r="U44" s="377"/>
      <c r="V44" s="377"/>
      <c r="W44" s="377"/>
      <c r="X44" s="564"/>
      <c r="Y44" s="630"/>
      <c r="Z44" s="631"/>
      <c r="AA44" s="632"/>
      <c r="AB44" s="633" t="s">
        <v>11</v>
      </c>
      <c r="AC44" s="634"/>
      <c r="AD44" s="635"/>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466"/>
      <c r="Z45" s="467"/>
      <c r="AA45" s="468"/>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39" t="s">
        <v>12</v>
      </c>
      <c r="Z46" s="547"/>
      <c r="AA46" s="548"/>
      <c r="AB46" s="549"/>
      <c r="AC46" s="549"/>
      <c r="AD46" s="549"/>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c r="AC47" s="520"/>
      <c r="AD47" s="520"/>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3" t="s">
        <v>380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10" t="s">
        <v>349</v>
      </c>
      <c r="B51" s="511"/>
      <c r="C51" s="511"/>
      <c r="D51" s="511"/>
      <c r="E51" s="511"/>
      <c r="F51" s="512"/>
      <c r="G51" s="563" t="s">
        <v>146</v>
      </c>
      <c r="H51" s="377"/>
      <c r="I51" s="377"/>
      <c r="J51" s="377"/>
      <c r="K51" s="377"/>
      <c r="L51" s="377"/>
      <c r="M51" s="377"/>
      <c r="N51" s="377"/>
      <c r="O51" s="564"/>
      <c r="P51" s="629" t="s">
        <v>59</v>
      </c>
      <c r="Q51" s="377"/>
      <c r="R51" s="377"/>
      <c r="S51" s="377"/>
      <c r="T51" s="377"/>
      <c r="U51" s="377"/>
      <c r="V51" s="377"/>
      <c r="W51" s="377"/>
      <c r="X51" s="564"/>
      <c r="Y51" s="630"/>
      <c r="Z51" s="631"/>
      <c r="AA51" s="632"/>
      <c r="AB51" s="633" t="s">
        <v>11</v>
      </c>
      <c r="AC51" s="634"/>
      <c r="AD51" s="635"/>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466"/>
      <c r="Z52" s="467"/>
      <c r="AA52" s="468"/>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39" t="s">
        <v>12</v>
      </c>
      <c r="Z53" s="547"/>
      <c r="AA53" s="548"/>
      <c r="AB53" s="549"/>
      <c r="AC53" s="549"/>
      <c r="AD53" s="549"/>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10" t="s">
        <v>349</v>
      </c>
      <c r="B58" s="511"/>
      <c r="C58" s="511"/>
      <c r="D58" s="511"/>
      <c r="E58" s="511"/>
      <c r="F58" s="512"/>
      <c r="G58" s="563" t="s">
        <v>146</v>
      </c>
      <c r="H58" s="377"/>
      <c r="I58" s="377"/>
      <c r="J58" s="377"/>
      <c r="K58" s="377"/>
      <c r="L58" s="377"/>
      <c r="M58" s="377"/>
      <c r="N58" s="377"/>
      <c r="O58" s="564"/>
      <c r="P58" s="629" t="s">
        <v>59</v>
      </c>
      <c r="Q58" s="377"/>
      <c r="R58" s="377"/>
      <c r="S58" s="377"/>
      <c r="T58" s="377"/>
      <c r="U58" s="377"/>
      <c r="V58" s="377"/>
      <c r="W58" s="377"/>
      <c r="X58" s="564"/>
      <c r="Y58" s="630"/>
      <c r="Z58" s="631"/>
      <c r="AA58" s="632"/>
      <c r="AB58" s="633" t="s">
        <v>11</v>
      </c>
      <c r="AC58" s="634"/>
      <c r="AD58" s="635"/>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466"/>
      <c r="Z59" s="467"/>
      <c r="AA59" s="468"/>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39" t="s">
        <v>12</v>
      </c>
      <c r="Z60" s="547"/>
      <c r="AA60" s="548"/>
      <c r="AB60" s="549"/>
      <c r="AC60" s="549"/>
      <c r="AD60" s="549"/>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5" t="s">
        <v>390</v>
      </c>
      <c r="AF65" s="335"/>
      <c r="AG65" s="335"/>
      <c r="AH65" s="335"/>
      <c r="AI65" s="335" t="s">
        <v>412</v>
      </c>
      <c r="AJ65" s="335"/>
      <c r="AK65" s="335"/>
      <c r="AL65" s="335"/>
      <c r="AM65" s="335" t="s">
        <v>509</v>
      </c>
      <c r="AN65" s="335"/>
      <c r="AO65" s="335"/>
      <c r="AP65" s="335"/>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233</v>
      </c>
      <c r="AT66" s="202"/>
      <c r="AU66" s="271"/>
      <c r="AV66" s="271"/>
      <c r="AW66" s="861" t="s">
        <v>348</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370</v>
      </c>
      <c r="AC67" s="947"/>
      <c r="AD67" s="947"/>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370</v>
      </c>
      <c r="AC68" s="970"/>
      <c r="AD68" s="970"/>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371</v>
      </c>
      <c r="AC69" s="971"/>
      <c r="AD69" s="971"/>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x14ac:dyDescent="0.15">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369</v>
      </c>
      <c r="X70" s="940"/>
      <c r="Y70" s="945" t="s">
        <v>12</v>
      </c>
      <c r="Z70" s="945"/>
      <c r="AA70" s="946"/>
      <c r="AB70" s="947" t="s">
        <v>370</v>
      </c>
      <c r="AC70" s="947"/>
      <c r="AD70" s="947"/>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370</v>
      </c>
      <c r="AC71" s="970"/>
      <c r="AD71" s="970"/>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371</v>
      </c>
      <c r="AC72" s="971"/>
      <c r="AD72" s="971"/>
      <c r="AE72" s="371"/>
      <c r="AF72" s="372"/>
      <c r="AG72" s="372"/>
      <c r="AH72" s="372"/>
      <c r="AI72" s="371"/>
      <c r="AJ72" s="372"/>
      <c r="AK72" s="372"/>
      <c r="AL72" s="372"/>
      <c r="AM72" s="371"/>
      <c r="AN72" s="372"/>
      <c r="AO72" s="372"/>
      <c r="AP72" s="934"/>
      <c r="AQ72" s="363"/>
      <c r="AR72" s="364"/>
      <c r="AS72" s="364"/>
      <c r="AT72" s="812"/>
      <c r="AU72" s="364"/>
      <c r="AV72" s="364"/>
      <c r="AW72" s="364"/>
      <c r="AX72" s="365"/>
      <c r="AY72">
        <f t="shared" si="8"/>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383</v>
      </c>
      <c r="B78" s="909"/>
      <c r="C78" s="909"/>
      <c r="D78" s="909"/>
      <c r="E78" s="906" t="s">
        <v>328</v>
      </c>
      <c r="F78" s="907"/>
      <c r="G78" s="54" t="s">
        <v>235</v>
      </c>
      <c r="H78" s="790"/>
      <c r="I78" s="245"/>
      <c r="J78" s="245"/>
      <c r="K78" s="245"/>
      <c r="L78" s="245"/>
      <c r="M78" s="245"/>
      <c r="N78" s="245"/>
      <c r="O78" s="791"/>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t="s">
        <v>342</v>
      </c>
      <c r="AS79" s="126"/>
      <c r="AT79" s="127"/>
      <c r="AU79" s="127"/>
      <c r="AV79" s="127"/>
      <c r="AW79" s="127"/>
      <c r="AX79" s="128"/>
      <c r="AY79">
        <f>COUNTIF($AR$79,"☑")</f>
        <v>0</v>
      </c>
    </row>
    <row r="80" spans="1:51" ht="18.75" hidden="1" customHeight="1" x14ac:dyDescent="0.15">
      <c r="A80" s="517"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700</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8"/>
      <c r="B81" s="845"/>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8"/>
      <c r="B82" s="84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6" t="s">
        <v>11</v>
      </c>
      <c r="AC85" s="457"/>
      <c r="AD85" s="458"/>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8"/>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8"/>
      <c r="B87" s="550"/>
      <c r="C87" s="550"/>
      <c r="D87" s="550"/>
      <c r="E87" s="550"/>
      <c r="F87" s="551"/>
      <c r="G87" s="232"/>
      <c r="H87" s="191"/>
      <c r="I87" s="191"/>
      <c r="J87" s="191"/>
      <c r="K87" s="191"/>
      <c r="L87" s="191"/>
      <c r="M87" s="191"/>
      <c r="N87" s="191"/>
      <c r="O87" s="233"/>
      <c r="P87" s="191"/>
      <c r="Q87" s="797"/>
      <c r="R87" s="797"/>
      <c r="S87" s="797"/>
      <c r="T87" s="797"/>
      <c r="U87" s="797"/>
      <c r="V87" s="797"/>
      <c r="W87" s="797"/>
      <c r="X87" s="798"/>
      <c r="Y87" s="753" t="s">
        <v>62</v>
      </c>
      <c r="Z87" s="754"/>
      <c r="AA87" s="755"/>
      <c r="AB87" s="549"/>
      <c r="AC87" s="549"/>
      <c r="AD87" s="549"/>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8"/>
      <c r="B88" s="550"/>
      <c r="C88" s="550"/>
      <c r="D88" s="550"/>
      <c r="E88" s="550"/>
      <c r="F88" s="551"/>
      <c r="G88" s="234"/>
      <c r="H88" s="235"/>
      <c r="I88" s="235"/>
      <c r="J88" s="235"/>
      <c r="K88" s="235"/>
      <c r="L88" s="235"/>
      <c r="M88" s="235"/>
      <c r="N88" s="235"/>
      <c r="O88" s="236"/>
      <c r="P88" s="799"/>
      <c r="Q88" s="799"/>
      <c r="R88" s="799"/>
      <c r="S88" s="799"/>
      <c r="T88" s="799"/>
      <c r="U88" s="799"/>
      <c r="V88" s="799"/>
      <c r="W88" s="799"/>
      <c r="X88" s="800"/>
      <c r="Y88" s="730" t="s">
        <v>54</v>
      </c>
      <c r="Z88" s="731"/>
      <c r="AA88" s="732"/>
      <c r="AB88" s="520"/>
      <c r="AC88" s="520"/>
      <c r="AD88" s="520"/>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1"/>
      <c r="Y89" s="730" t="s">
        <v>13</v>
      </c>
      <c r="Z89" s="731"/>
      <c r="AA89" s="732"/>
      <c r="AB89" s="459" t="s">
        <v>14</v>
      </c>
      <c r="AC89" s="459"/>
      <c r="AD89" s="459"/>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6" t="s">
        <v>11</v>
      </c>
      <c r="AC90" s="457"/>
      <c r="AD90" s="458"/>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8"/>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8"/>
      <c r="B92" s="550"/>
      <c r="C92" s="550"/>
      <c r="D92" s="550"/>
      <c r="E92" s="550"/>
      <c r="F92" s="551"/>
      <c r="G92" s="232"/>
      <c r="H92" s="191"/>
      <c r="I92" s="191"/>
      <c r="J92" s="191"/>
      <c r="K92" s="191"/>
      <c r="L92" s="191"/>
      <c r="M92" s="191"/>
      <c r="N92" s="191"/>
      <c r="O92" s="233"/>
      <c r="P92" s="191"/>
      <c r="Q92" s="797"/>
      <c r="R92" s="797"/>
      <c r="S92" s="797"/>
      <c r="T92" s="797"/>
      <c r="U92" s="797"/>
      <c r="V92" s="797"/>
      <c r="W92" s="797"/>
      <c r="X92" s="798"/>
      <c r="Y92" s="753" t="s">
        <v>62</v>
      </c>
      <c r="Z92" s="754"/>
      <c r="AA92" s="755"/>
      <c r="AB92" s="549"/>
      <c r="AC92" s="549"/>
      <c r="AD92" s="549"/>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4"/>
      <c r="H93" s="235"/>
      <c r="I93" s="235"/>
      <c r="J93" s="235"/>
      <c r="K93" s="235"/>
      <c r="L93" s="235"/>
      <c r="M93" s="235"/>
      <c r="N93" s="235"/>
      <c r="O93" s="236"/>
      <c r="P93" s="799"/>
      <c r="Q93" s="799"/>
      <c r="R93" s="799"/>
      <c r="S93" s="799"/>
      <c r="T93" s="799"/>
      <c r="U93" s="799"/>
      <c r="V93" s="799"/>
      <c r="W93" s="799"/>
      <c r="X93" s="800"/>
      <c r="Y93" s="730" t="s">
        <v>54</v>
      </c>
      <c r="Z93" s="731"/>
      <c r="AA93" s="732"/>
      <c r="AB93" s="520"/>
      <c r="AC93" s="520"/>
      <c r="AD93" s="520"/>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1"/>
      <c r="Y94" s="730" t="s">
        <v>13</v>
      </c>
      <c r="Z94" s="731"/>
      <c r="AA94" s="732"/>
      <c r="AB94" s="459" t="s">
        <v>14</v>
      </c>
      <c r="AC94" s="459"/>
      <c r="AD94" s="459"/>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6" t="s">
        <v>11</v>
      </c>
      <c r="AC95" s="457"/>
      <c r="AD95" s="458"/>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8"/>
      <c r="B97" s="550"/>
      <c r="C97" s="550"/>
      <c r="D97" s="550"/>
      <c r="E97" s="550"/>
      <c r="F97" s="551"/>
      <c r="G97" s="232"/>
      <c r="H97" s="191"/>
      <c r="I97" s="191"/>
      <c r="J97" s="191"/>
      <c r="K97" s="191"/>
      <c r="L97" s="191"/>
      <c r="M97" s="191"/>
      <c r="N97" s="191"/>
      <c r="O97" s="233"/>
      <c r="P97" s="191"/>
      <c r="Q97" s="797"/>
      <c r="R97" s="797"/>
      <c r="S97" s="797"/>
      <c r="T97" s="797"/>
      <c r="U97" s="797"/>
      <c r="V97" s="797"/>
      <c r="W97" s="797"/>
      <c r="X97" s="798"/>
      <c r="Y97" s="753" t="s">
        <v>62</v>
      </c>
      <c r="Z97" s="754"/>
      <c r="AA97" s="755"/>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8"/>
      <c r="B98" s="550"/>
      <c r="C98" s="550"/>
      <c r="D98" s="550"/>
      <c r="E98" s="550"/>
      <c r="F98" s="551"/>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9"/>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8" t="s">
        <v>13</v>
      </c>
      <c r="Z99" s="479"/>
      <c r="AA99" s="480"/>
      <c r="AB99" s="460" t="s">
        <v>14</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390</v>
      </c>
      <c r="AF100" s="820"/>
      <c r="AG100" s="820"/>
      <c r="AH100" s="821"/>
      <c r="AI100" s="819" t="s">
        <v>412</v>
      </c>
      <c r="AJ100" s="820"/>
      <c r="AK100" s="820"/>
      <c r="AL100" s="821"/>
      <c r="AM100" s="819" t="s">
        <v>509</v>
      </c>
      <c r="AN100" s="820"/>
      <c r="AO100" s="820"/>
      <c r="AP100" s="821"/>
      <c r="AQ100" s="922" t="s">
        <v>417</v>
      </c>
      <c r="AR100" s="923"/>
      <c r="AS100" s="923"/>
      <c r="AT100" s="924"/>
      <c r="AU100" s="922" t="s">
        <v>541</v>
      </c>
      <c r="AV100" s="923"/>
      <c r="AW100" s="923"/>
      <c r="AX100" s="925"/>
    </row>
    <row r="101" spans="1:60" ht="23.25" customHeight="1" x14ac:dyDescent="0.15">
      <c r="A101" s="489"/>
      <c r="B101" s="490"/>
      <c r="C101" s="490"/>
      <c r="D101" s="490"/>
      <c r="E101" s="490"/>
      <c r="F101" s="491"/>
      <c r="G101" s="191" t="s">
        <v>724</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9" t="s">
        <v>725</v>
      </c>
      <c r="AC101" s="549"/>
      <c r="AD101" s="549"/>
      <c r="AE101" s="358">
        <v>1</v>
      </c>
      <c r="AF101" s="358"/>
      <c r="AG101" s="358"/>
      <c r="AH101" s="358"/>
      <c r="AI101" s="358">
        <v>1</v>
      </c>
      <c r="AJ101" s="358"/>
      <c r="AK101" s="358"/>
      <c r="AL101" s="358"/>
      <c r="AM101" s="358">
        <v>1</v>
      </c>
      <c r="AN101" s="358"/>
      <c r="AO101" s="358"/>
      <c r="AP101" s="358"/>
      <c r="AQ101" s="358" t="s">
        <v>754</v>
      </c>
      <c r="AR101" s="358"/>
      <c r="AS101" s="358"/>
      <c r="AT101" s="358"/>
      <c r="AU101" s="363" t="s">
        <v>754</v>
      </c>
      <c r="AV101" s="364"/>
      <c r="AW101" s="364"/>
      <c r="AX101" s="365"/>
    </row>
    <row r="102" spans="1:60" ht="23.2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0"/>
      <c r="AA102" s="341"/>
      <c r="AB102" s="549" t="s">
        <v>725</v>
      </c>
      <c r="AC102" s="549"/>
      <c r="AD102" s="549"/>
      <c r="AE102" s="358">
        <v>1</v>
      </c>
      <c r="AF102" s="358"/>
      <c r="AG102" s="358"/>
      <c r="AH102" s="358"/>
      <c r="AI102" s="358">
        <v>1</v>
      </c>
      <c r="AJ102" s="358"/>
      <c r="AK102" s="358"/>
      <c r="AL102" s="358"/>
      <c r="AM102" s="358">
        <v>1</v>
      </c>
      <c r="AN102" s="358"/>
      <c r="AO102" s="358"/>
      <c r="AP102" s="358"/>
      <c r="AQ102" s="358">
        <v>1</v>
      </c>
      <c r="AR102" s="358"/>
      <c r="AS102" s="358"/>
      <c r="AT102" s="358"/>
      <c r="AU102" s="371">
        <v>1</v>
      </c>
      <c r="AV102" s="372"/>
      <c r="AW102" s="372"/>
      <c r="AX102" s="926"/>
    </row>
    <row r="103" spans="1:60" ht="31.5" hidden="1" customHeight="1" x14ac:dyDescent="0.15">
      <c r="A103" s="486" t="s">
        <v>351</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9"/>
      <c r="B104" s="490"/>
      <c r="C104" s="490"/>
      <c r="D104" s="490"/>
      <c r="E104" s="490"/>
      <c r="F104" s="491"/>
      <c r="G104" s="191"/>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c r="AC104" s="470"/>
      <c r="AD104" s="471"/>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6" t="s">
        <v>351</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6" t="s">
        <v>351</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6" t="s">
        <v>351</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71</v>
      </c>
      <c r="AF116" s="358"/>
      <c r="AG116" s="358"/>
      <c r="AH116" s="358"/>
      <c r="AI116" s="358">
        <v>80</v>
      </c>
      <c r="AJ116" s="358"/>
      <c r="AK116" s="358"/>
      <c r="AL116" s="358"/>
      <c r="AM116" s="358">
        <v>80</v>
      </c>
      <c r="AN116" s="358"/>
      <c r="AO116" s="358"/>
      <c r="AP116" s="358"/>
      <c r="AQ116" s="363">
        <v>247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729</v>
      </c>
      <c r="AF117" s="306"/>
      <c r="AG117" s="306"/>
      <c r="AH117" s="306"/>
      <c r="AI117" s="306" t="s">
        <v>730</v>
      </c>
      <c r="AJ117" s="306"/>
      <c r="AK117" s="306"/>
      <c r="AL117" s="306"/>
      <c r="AM117" s="306" t="s">
        <v>753</v>
      </c>
      <c r="AN117" s="306"/>
      <c r="AO117" s="306"/>
      <c r="AP117" s="306"/>
      <c r="AQ117" s="306" t="s">
        <v>755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405</v>
      </c>
      <c r="B130" s="987"/>
      <c r="C130" s="986" t="s">
        <v>236</v>
      </c>
      <c r="D130" s="987"/>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90"/>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t="s">
        <v>758</v>
      </c>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t="s">
        <v>758</v>
      </c>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1</v>
      </c>
    </row>
    <row r="153" spans="1:51" ht="22.5"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0"/>
      <c r="B154" s="253"/>
      <c r="C154" s="252"/>
      <c r="D154" s="253"/>
      <c r="E154" s="252"/>
      <c r="F154" s="314"/>
      <c r="G154" s="232" t="s">
        <v>719</v>
      </c>
      <c r="H154" s="191"/>
      <c r="I154" s="191"/>
      <c r="J154" s="191"/>
      <c r="K154" s="191"/>
      <c r="L154" s="191"/>
      <c r="M154" s="191"/>
      <c r="N154" s="191"/>
      <c r="O154" s="191"/>
      <c r="P154" s="233"/>
      <c r="Q154" s="190" t="s">
        <v>719</v>
      </c>
      <c r="R154" s="191"/>
      <c r="S154" s="191"/>
      <c r="T154" s="191"/>
      <c r="U154" s="191"/>
      <c r="V154" s="191"/>
      <c r="W154" s="191"/>
      <c r="X154" s="191"/>
      <c r="Y154" s="191"/>
      <c r="Z154" s="191"/>
      <c r="AA154" s="917"/>
      <c r="AB154" s="256" t="s">
        <v>719</v>
      </c>
      <c r="AC154" s="257"/>
      <c r="AD154" s="257"/>
      <c r="AE154" s="262" t="s">
        <v>719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0"/>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0"/>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0"/>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0"/>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0"/>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0</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0"/>
      <c r="B430" s="253"/>
      <c r="C430" s="250" t="s">
        <v>671</v>
      </c>
      <c r="D430" s="251"/>
      <c r="E430" s="239" t="s">
        <v>399</v>
      </c>
      <c r="F430" s="446"/>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customHeight="1" x14ac:dyDescent="0.15">
      <c r="A433" s="990"/>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c r="AN433" s="167"/>
      <c r="AO433" s="167"/>
      <c r="AP433" s="168"/>
      <c r="AQ433" s="166" t="s">
        <v>719</v>
      </c>
      <c r="AR433" s="167"/>
      <c r="AS433" s="167"/>
      <c r="AT433" s="168"/>
      <c r="AU433" s="167" t="s">
        <v>719</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c r="AN434" s="167"/>
      <c r="AO434" s="167"/>
      <c r="AP434" s="168"/>
      <c r="AQ434" s="166" t="s">
        <v>719</v>
      </c>
      <c r="AR434" s="167"/>
      <c r="AS434" s="167"/>
      <c r="AT434" s="168"/>
      <c r="AU434" s="167" t="s">
        <v>719</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c r="AN435" s="167"/>
      <c r="AO435" s="167"/>
      <c r="AP435" s="168"/>
      <c r="AQ435" s="166" t="s">
        <v>719</v>
      </c>
      <c r="AR435" s="167"/>
      <c r="AS435" s="167"/>
      <c r="AT435" s="168"/>
      <c r="AU435" s="167" t="s">
        <v>719</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customHeight="1" x14ac:dyDescent="0.15">
      <c r="A458" s="990"/>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c r="AN458" s="167"/>
      <c r="AO458" s="167"/>
      <c r="AP458" s="168"/>
      <c r="AQ458" s="166" t="s">
        <v>719</v>
      </c>
      <c r="AR458" s="167"/>
      <c r="AS458" s="167"/>
      <c r="AT458" s="168"/>
      <c r="AU458" s="167" t="s">
        <v>719</v>
      </c>
      <c r="AV458" s="167"/>
      <c r="AW458" s="167"/>
      <c r="AX458" s="208"/>
      <c r="AY458">
        <f t="shared" ref="AY458:AY460" si="68">$AY$456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c r="AN459" s="167"/>
      <c r="AO459" s="167"/>
      <c r="AP459" s="168"/>
      <c r="AQ459" s="166" t="s">
        <v>719</v>
      </c>
      <c r="AR459" s="167"/>
      <c r="AS459" s="167"/>
      <c r="AT459" s="168"/>
      <c r="AU459" s="167" t="s">
        <v>719</v>
      </c>
      <c r="AV459" s="167"/>
      <c r="AW459" s="167"/>
      <c r="AX459" s="208"/>
      <c r="AY459">
        <f t="shared" si="68"/>
        <v>1</v>
      </c>
    </row>
    <row r="460" spans="1:51" ht="23.25" customHeight="1" thickBot="1" x14ac:dyDescent="0.2">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c r="AN460" s="167"/>
      <c r="AO460" s="167"/>
      <c r="AP460" s="168"/>
      <c r="AQ460" s="166" t="s">
        <v>719</v>
      </c>
      <c r="AR460" s="167"/>
      <c r="AS460" s="167"/>
      <c r="AT460" s="168"/>
      <c r="AU460" s="167" t="s">
        <v>719</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0"/>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0"/>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52.5"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738</v>
      </c>
      <c r="AE702" s="892"/>
      <c r="AF702" s="892"/>
      <c r="AG702" s="881" t="s">
        <v>739</v>
      </c>
      <c r="AH702" s="882"/>
      <c r="AI702" s="882"/>
      <c r="AJ702" s="882"/>
      <c r="AK702" s="882"/>
      <c r="AL702" s="882"/>
      <c r="AM702" s="882"/>
      <c r="AN702" s="882"/>
      <c r="AO702" s="882"/>
      <c r="AP702" s="882"/>
      <c r="AQ702" s="882"/>
      <c r="AR702" s="882"/>
      <c r="AS702" s="882"/>
      <c r="AT702" s="882"/>
      <c r="AU702" s="882"/>
      <c r="AV702" s="882"/>
      <c r="AW702" s="882"/>
      <c r="AX702" s="883"/>
    </row>
    <row r="703" spans="1:51" ht="39"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738</v>
      </c>
      <c r="AE703" s="185"/>
      <c r="AF703" s="185"/>
      <c r="AG703" s="665" t="s">
        <v>740</v>
      </c>
      <c r="AH703" s="666"/>
      <c r="AI703" s="666"/>
      <c r="AJ703" s="666"/>
      <c r="AK703" s="666"/>
      <c r="AL703" s="666"/>
      <c r="AM703" s="666"/>
      <c r="AN703" s="666"/>
      <c r="AO703" s="666"/>
      <c r="AP703" s="666"/>
      <c r="AQ703" s="666"/>
      <c r="AR703" s="666"/>
      <c r="AS703" s="666"/>
      <c r="AT703" s="666"/>
      <c r="AU703" s="666"/>
      <c r="AV703" s="666"/>
      <c r="AW703" s="666"/>
      <c r="AX703" s="667"/>
    </row>
    <row r="704" spans="1:51" ht="37.5"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738</v>
      </c>
      <c r="AE704" s="584"/>
      <c r="AF704" s="584"/>
      <c r="AG704" s="426" t="s">
        <v>741</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738</v>
      </c>
      <c r="AE705" s="734"/>
      <c r="AF705" s="734"/>
      <c r="AG705" s="190" t="s">
        <v>742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68"/>
      <c r="C706" s="612"/>
      <c r="D706" s="613"/>
      <c r="E706" s="684" t="s">
        <v>381</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743</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744</v>
      </c>
      <c r="AE707" s="582"/>
      <c r="AF707" s="582"/>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745</v>
      </c>
      <c r="AE708" s="669"/>
      <c r="AF708" s="669"/>
      <c r="AG708" s="524"/>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738</v>
      </c>
      <c r="AE709" s="185"/>
      <c r="AF709" s="185"/>
      <c r="AG709" s="665" t="s">
        <v>746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745</v>
      </c>
      <c r="AE710" s="185"/>
      <c r="AF710" s="185"/>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738</v>
      </c>
      <c r="AE711" s="185"/>
      <c r="AF711" s="185"/>
      <c r="AG711" s="665" t="s">
        <v>747</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6" t="s">
        <v>346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745</v>
      </c>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745</v>
      </c>
      <c r="AE714" s="590"/>
      <c r="AF714" s="591"/>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738</v>
      </c>
      <c r="AE715" s="669"/>
      <c r="AF715" s="775"/>
      <c r="AG715" s="524" t="s">
        <v>748</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745</v>
      </c>
      <c r="AE716" s="757"/>
      <c r="AF716" s="757"/>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738</v>
      </c>
      <c r="AE717" s="185"/>
      <c r="AF717" s="185"/>
      <c r="AG717" s="665" t="s">
        <v>749</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738</v>
      </c>
      <c r="AE718" s="185"/>
      <c r="AF718" s="185"/>
      <c r="AG718" s="193" t="s">
        <v>750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738</v>
      </c>
      <c r="AE719" s="669"/>
      <c r="AF719" s="669"/>
      <c r="AG719" s="190" t="s">
        <v>757</v>
      </c>
      <c r="AH719" s="191"/>
      <c r="AI719" s="191"/>
      <c r="AJ719" s="191"/>
      <c r="AK719" s="191"/>
      <c r="AL719" s="191"/>
      <c r="AM719" s="191"/>
      <c r="AN719" s="191"/>
      <c r="AO719" s="191"/>
      <c r="AP719" s="191"/>
      <c r="AQ719" s="191"/>
      <c r="AR719" s="191"/>
      <c r="AS719" s="191"/>
      <c r="AT719" s="191"/>
      <c r="AU719" s="191"/>
      <c r="AV719" s="191"/>
      <c r="AW719" s="191"/>
      <c r="AX719" s="192"/>
    </row>
    <row r="720" spans="1:50" ht="29.25" customHeight="1" x14ac:dyDescent="0.15">
      <c r="A720" s="651"/>
      <c r="B720" s="652"/>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6"/>
      <c r="AH720" s="235"/>
      <c r="AI720" s="235"/>
      <c r="AJ720" s="235"/>
      <c r="AK720" s="235"/>
      <c r="AL720" s="235"/>
      <c r="AM720" s="235"/>
      <c r="AN720" s="235"/>
      <c r="AO720" s="235"/>
      <c r="AP720" s="235"/>
      <c r="AQ720" s="235"/>
      <c r="AR720" s="235"/>
      <c r="AS720" s="235"/>
      <c r="AT720" s="235"/>
      <c r="AU720" s="235"/>
      <c r="AV720" s="235"/>
      <c r="AW720" s="235"/>
      <c r="AX720" s="427"/>
    </row>
    <row r="721" spans="1:52" ht="29.25" customHeight="1" x14ac:dyDescent="0.15">
      <c r="A721" s="651"/>
      <c r="B721" s="652"/>
      <c r="C721" s="914" t="s">
        <v>710</v>
      </c>
      <c r="D721" s="915"/>
      <c r="E721" s="915"/>
      <c r="F721" s="916"/>
      <c r="G721" s="932"/>
      <c r="H721" s="933"/>
      <c r="I721" s="77" t="str">
        <f>IF(OR(G721="　", G721=""), "", "-")</f>
        <v/>
      </c>
      <c r="J721" s="913">
        <v>17</v>
      </c>
      <c r="K721" s="913"/>
      <c r="L721" s="77" t="str">
        <f>IF(M721="","","-")</f>
        <v/>
      </c>
      <c r="M721" s="78"/>
      <c r="N721" s="910" t="s">
        <v>733</v>
      </c>
      <c r="O721" s="911"/>
      <c r="P721" s="911"/>
      <c r="Q721" s="911"/>
      <c r="R721" s="911"/>
      <c r="S721" s="911"/>
      <c r="T721" s="911"/>
      <c r="U721" s="911"/>
      <c r="V721" s="911"/>
      <c r="W721" s="911"/>
      <c r="X721" s="911"/>
      <c r="Y721" s="911"/>
      <c r="Z721" s="911"/>
      <c r="AA721" s="911"/>
      <c r="AB721" s="911"/>
      <c r="AC721" s="911"/>
      <c r="AD721" s="911"/>
      <c r="AE721" s="911"/>
      <c r="AF721" s="912"/>
      <c r="AG721" s="426"/>
      <c r="AH721" s="235"/>
      <c r="AI721" s="235"/>
      <c r="AJ721" s="235"/>
      <c r="AK721" s="235"/>
      <c r="AL721" s="235"/>
      <c r="AM721" s="235"/>
      <c r="AN721" s="235"/>
      <c r="AO721" s="235"/>
      <c r="AP721" s="235"/>
      <c r="AQ721" s="235"/>
      <c r="AR721" s="235"/>
      <c r="AS721" s="235"/>
      <c r="AT721" s="235"/>
      <c r="AU721" s="235"/>
      <c r="AV721" s="235"/>
      <c r="AW721" s="235"/>
      <c r="AX721" s="427"/>
    </row>
    <row r="722" spans="1:52" ht="29.25" customHeight="1" x14ac:dyDescent="0.15">
      <c r="A722" s="651"/>
      <c r="B722" s="652"/>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6"/>
      <c r="AH722" s="235"/>
      <c r="AI722" s="235"/>
      <c r="AJ722" s="235"/>
      <c r="AK722" s="235"/>
      <c r="AL722" s="235"/>
      <c r="AM722" s="235"/>
      <c r="AN722" s="235"/>
      <c r="AO722" s="235"/>
      <c r="AP722" s="235"/>
      <c r="AQ722" s="235"/>
      <c r="AR722" s="235"/>
      <c r="AS722" s="235"/>
      <c r="AT722" s="235"/>
      <c r="AU722" s="235"/>
      <c r="AV722" s="235"/>
      <c r="AW722" s="235"/>
      <c r="AX722" s="427"/>
    </row>
    <row r="723" spans="1:52" ht="29.25" customHeight="1" x14ac:dyDescent="0.15">
      <c r="A723" s="651"/>
      <c r="B723" s="652"/>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6"/>
      <c r="AH723" s="235"/>
      <c r="AI723" s="235"/>
      <c r="AJ723" s="235"/>
      <c r="AK723" s="235"/>
      <c r="AL723" s="235"/>
      <c r="AM723" s="235"/>
      <c r="AN723" s="235"/>
      <c r="AO723" s="235"/>
      <c r="AP723" s="235"/>
      <c r="AQ723" s="235"/>
      <c r="AR723" s="235"/>
      <c r="AS723" s="235"/>
      <c r="AT723" s="235"/>
      <c r="AU723" s="235"/>
      <c r="AV723" s="235"/>
      <c r="AW723" s="235"/>
      <c r="AX723" s="427"/>
    </row>
    <row r="724" spans="1:52" ht="29.25" customHeight="1" x14ac:dyDescent="0.15">
      <c r="A724" s="651"/>
      <c r="B724" s="652"/>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6"/>
      <c r="AH724" s="235"/>
      <c r="AI724" s="235"/>
      <c r="AJ724" s="235"/>
      <c r="AK724" s="235"/>
      <c r="AL724" s="235"/>
      <c r="AM724" s="235"/>
      <c r="AN724" s="235"/>
      <c r="AO724" s="235"/>
      <c r="AP724" s="235"/>
      <c r="AQ724" s="235"/>
      <c r="AR724" s="235"/>
      <c r="AS724" s="235"/>
      <c r="AT724" s="235"/>
      <c r="AU724" s="235"/>
      <c r="AV724" s="235"/>
      <c r="AW724" s="235"/>
      <c r="AX724" s="427"/>
    </row>
    <row r="725" spans="1:52" ht="29.25" customHeight="1" x14ac:dyDescent="0.15">
      <c r="A725" s="653"/>
      <c r="B725" s="654"/>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2.25" customHeight="1" x14ac:dyDescent="0.15">
      <c r="A726" s="619" t="s">
        <v>48</v>
      </c>
      <c r="B726" s="620"/>
      <c r="C726" s="441" t="s">
        <v>53</v>
      </c>
      <c r="D726" s="579"/>
      <c r="E726" s="579"/>
      <c r="F726" s="580"/>
      <c r="G726" s="795" t="s">
        <v>752</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2.25" customHeight="1" thickBot="1" x14ac:dyDescent="0.2">
      <c r="A727" s="621"/>
      <c r="B727" s="622"/>
      <c r="C727" s="696" t="s">
        <v>57</v>
      </c>
      <c r="D727" s="697"/>
      <c r="E727" s="697"/>
      <c r="F727" s="698"/>
      <c r="G727" s="793" t="s">
        <v>751</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81" customHeight="1" thickBot="1" x14ac:dyDescent="0.2">
      <c r="A729" s="763" t="s">
        <v>781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47.25" customHeight="1" thickBot="1" x14ac:dyDescent="0.2">
      <c r="A731" s="616" t="s">
        <v>137</v>
      </c>
      <c r="B731" s="617"/>
      <c r="C731" s="617"/>
      <c r="D731" s="617"/>
      <c r="E731" s="618"/>
      <c r="F731" s="681" t="s">
        <v>783</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47.25" customHeight="1" thickBot="1" x14ac:dyDescent="0.2">
      <c r="A733" s="616" t="s">
        <v>385</v>
      </c>
      <c r="B733" s="617"/>
      <c r="C733" s="617"/>
      <c r="D733" s="617"/>
      <c r="E733" s="618"/>
      <c r="F733" s="764" t="s">
        <v>782</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31.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672</v>
      </c>
      <c r="B737" s="158"/>
      <c r="C737" s="158"/>
      <c r="D737" s="159"/>
      <c r="E737" s="105" t="s">
        <v>719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719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737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28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26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6.7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386</v>
      </c>
      <c r="B787" s="759"/>
      <c r="C787" s="759"/>
      <c r="D787" s="759"/>
      <c r="E787" s="759"/>
      <c r="F787" s="760"/>
      <c r="G787" s="437" t="s">
        <v>759</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769</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1"/>
      <c r="C788" s="761"/>
      <c r="D788" s="761"/>
      <c r="E788" s="761"/>
      <c r="F788" s="762"/>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4"/>
      <c r="B789" s="761"/>
      <c r="C789" s="761"/>
      <c r="D789" s="761"/>
      <c r="E789" s="761"/>
      <c r="F789" s="762"/>
      <c r="G789" s="447" t="s">
        <v>760</v>
      </c>
      <c r="H789" s="448"/>
      <c r="I789" s="448"/>
      <c r="J789" s="448"/>
      <c r="K789" s="449"/>
      <c r="L789" s="450" t="s">
        <v>761</v>
      </c>
      <c r="M789" s="451"/>
      <c r="N789" s="451"/>
      <c r="O789" s="451"/>
      <c r="P789" s="451"/>
      <c r="Q789" s="451"/>
      <c r="R789" s="451"/>
      <c r="S789" s="451"/>
      <c r="T789" s="451"/>
      <c r="U789" s="451"/>
      <c r="V789" s="451"/>
      <c r="W789" s="451"/>
      <c r="X789" s="452"/>
      <c r="Y789" s="453">
        <v>23</v>
      </c>
      <c r="Z789" s="454"/>
      <c r="AA789" s="454"/>
      <c r="AB789" s="555"/>
      <c r="AC789" s="447" t="s">
        <v>770</v>
      </c>
      <c r="AD789" s="448"/>
      <c r="AE789" s="448"/>
      <c r="AF789" s="448"/>
      <c r="AG789" s="449"/>
      <c r="AH789" s="450" t="s">
        <v>771</v>
      </c>
      <c r="AI789" s="451"/>
      <c r="AJ789" s="451"/>
      <c r="AK789" s="451"/>
      <c r="AL789" s="451"/>
      <c r="AM789" s="451"/>
      <c r="AN789" s="451"/>
      <c r="AO789" s="451"/>
      <c r="AP789" s="451"/>
      <c r="AQ789" s="451"/>
      <c r="AR789" s="451"/>
      <c r="AS789" s="451"/>
      <c r="AT789" s="452"/>
      <c r="AU789" s="453">
        <v>18</v>
      </c>
      <c r="AV789" s="454"/>
      <c r="AW789" s="454"/>
      <c r="AX789" s="455"/>
    </row>
    <row r="790" spans="1:51" ht="24.75" customHeight="1" x14ac:dyDescent="0.15">
      <c r="A790" s="554"/>
      <c r="B790" s="761"/>
      <c r="C790" s="761"/>
      <c r="D790" s="761"/>
      <c r="E790" s="761"/>
      <c r="F790" s="762"/>
      <c r="G790" s="348" t="s">
        <v>762</v>
      </c>
      <c r="H790" s="349"/>
      <c r="I790" s="349"/>
      <c r="J790" s="349"/>
      <c r="K790" s="350"/>
      <c r="L790" s="398" t="s">
        <v>763</v>
      </c>
      <c r="M790" s="399"/>
      <c r="N790" s="399"/>
      <c r="O790" s="399"/>
      <c r="P790" s="399"/>
      <c r="Q790" s="399"/>
      <c r="R790" s="399"/>
      <c r="S790" s="399"/>
      <c r="T790" s="399"/>
      <c r="U790" s="399"/>
      <c r="V790" s="399"/>
      <c r="W790" s="399"/>
      <c r="X790" s="400"/>
      <c r="Y790" s="395">
        <v>35</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4"/>
      <c r="B791" s="761"/>
      <c r="C791" s="761"/>
      <c r="D791" s="761"/>
      <c r="E791" s="761"/>
      <c r="F791" s="762"/>
      <c r="G791" s="348" t="s">
        <v>760</v>
      </c>
      <c r="H791" s="349"/>
      <c r="I791" s="349"/>
      <c r="J791" s="349"/>
      <c r="K791" s="350"/>
      <c r="L791" s="398" t="s">
        <v>764</v>
      </c>
      <c r="M791" s="399"/>
      <c r="N791" s="399"/>
      <c r="O791" s="399"/>
      <c r="P791" s="399"/>
      <c r="Q791" s="399"/>
      <c r="R791" s="399"/>
      <c r="S791" s="399"/>
      <c r="T791" s="399"/>
      <c r="U791" s="399"/>
      <c r="V791" s="399"/>
      <c r="W791" s="399"/>
      <c r="X791" s="400"/>
      <c r="Y791" s="395">
        <v>11</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4"/>
      <c r="B792" s="761"/>
      <c r="C792" s="761"/>
      <c r="D792" s="761"/>
      <c r="E792" s="761"/>
      <c r="F792" s="762"/>
      <c r="G792" s="348" t="s">
        <v>765</v>
      </c>
      <c r="H792" s="349"/>
      <c r="I792" s="349"/>
      <c r="J792" s="349"/>
      <c r="K792" s="350"/>
      <c r="L792" s="398" t="s">
        <v>765</v>
      </c>
      <c r="M792" s="399"/>
      <c r="N792" s="399"/>
      <c r="O792" s="399"/>
      <c r="P792" s="399"/>
      <c r="Q792" s="399"/>
      <c r="R792" s="399"/>
      <c r="S792" s="399"/>
      <c r="T792" s="399"/>
      <c r="U792" s="399"/>
      <c r="V792" s="399"/>
      <c r="W792" s="399"/>
      <c r="X792" s="400"/>
      <c r="Y792" s="395">
        <v>11</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4"/>
      <c r="B793" s="761"/>
      <c r="C793" s="761"/>
      <c r="D793" s="761"/>
      <c r="E793" s="761"/>
      <c r="F793" s="76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4"/>
      <c r="B794" s="761"/>
      <c r="C794" s="761"/>
      <c r="D794" s="761"/>
      <c r="E794" s="761"/>
      <c r="F794" s="76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4"/>
      <c r="B795" s="761"/>
      <c r="C795" s="761"/>
      <c r="D795" s="761"/>
      <c r="E795" s="761"/>
      <c r="F795" s="76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4"/>
      <c r="B796" s="761"/>
      <c r="C796" s="761"/>
      <c r="D796" s="761"/>
      <c r="E796" s="761"/>
      <c r="F796" s="76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4"/>
      <c r="B797" s="761"/>
      <c r="C797" s="761"/>
      <c r="D797" s="761"/>
      <c r="E797" s="761"/>
      <c r="F797" s="76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4"/>
      <c r="B798" s="761"/>
      <c r="C798" s="761"/>
      <c r="D798" s="761"/>
      <c r="E798" s="761"/>
      <c r="F798" s="76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4"/>
      <c r="B799" s="761"/>
      <c r="C799" s="761"/>
      <c r="D799" s="761"/>
      <c r="E799" s="761"/>
      <c r="F799" s="762"/>
      <c r="G799" s="406" t="s">
        <v>20</v>
      </c>
      <c r="H799" s="407"/>
      <c r="I799" s="407"/>
      <c r="J799" s="407"/>
      <c r="K799" s="407"/>
      <c r="L799" s="408"/>
      <c r="M799" s="409"/>
      <c r="N799" s="409"/>
      <c r="O799" s="409"/>
      <c r="P799" s="409"/>
      <c r="Q799" s="409"/>
      <c r="R799" s="409"/>
      <c r="S799" s="409"/>
      <c r="T799" s="409"/>
      <c r="U799" s="409"/>
      <c r="V799" s="409"/>
      <c r="W799" s="409"/>
      <c r="X799" s="410"/>
      <c r="Y799" s="411">
        <f>SUM(Y789:AB798)</f>
        <v>80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18</v>
      </c>
      <c r="AV799" s="412"/>
      <c r="AW799" s="412"/>
      <c r="AX799" s="414"/>
    </row>
    <row r="800" spans="1:51" ht="24.75" hidden="1" customHeight="1" x14ac:dyDescent="0.15">
      <c r="A800" s="554"/>
      <c r="B800" s="761"/>
      <c r="C800" s="761"/>
      <c r="D800" s="761"/>
      <c r="E800" s="761"/>
      <c r="F800" s="762"/>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4"/>
      <c r="B801" s="761"/>
      <c r="C801" s="761"/>
      <c r="D801" s="761"/>
      <c r="E801" s="761"/>
      <c r="F801" s="762"/>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4"/>
      <c r="B802" s="761"/>
      <c r="C802" s="761"/>
      <c r="D802" s="761"/>
      <c r="E802" s="761"/>
      <c r="F802" s="762"/>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4"/>
      <c r="B803" s="761"/>
      <c r="C803" s="761"/>
      <c r="D803" s="761"/>
      <c r="E803" s="761"/>
      <c r="F803" s="76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4"/>
      <c r="B804" s="761"/>
      <c r="C804" s="761"/>
      <c r="D804" s="761"/>
      <c r="E804" s="761"/>
      <c r="F804" s="76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4"/>
      <c r="B805" s="761"/>
      <c r="C805" s="761"/>
      <c r="D805" s="761"/>
      <c r="E805" s="761"/>
      <c r="F805" s="76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4"/>
      <c r="B806" s="761"/>
      <c r="C806" s="761"/>
      <c r="D806" s="761"/>
      <c r="E806" s="761"/>
      <c r="F806" s="76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4"/>
      <c r="B807" s="761"/>
      <c r="C807" s="761"/>
      <c r="D807" s="761"/>
      <c r="E807" s="761"/>
      <c r="F807" s="76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4"/>
      <c r="B808" s="761"/>
      <c r="C808" s="761"/>
      <c r="D808" s="761"/>
      <c r="E808" s="761"/>
      <c r="F808" s="76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4"/>
      <c r="B809" s="761"/>
      <c r="C809" s="761"/>
      <c r="D809" s="761"/>
      <c r="E809" s="761"/>
      <c r="F809" s="76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4"/>
      <c r="B810" s="761"/>
      <c r="C810" s="761"/>
      <c r="D810" s="761"/>
      <c r="E810" s="761"/>
      <c r="F810" s="76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4"/>
      <c r="B811" s="761"/>
      <c r="C811" s="761"/>
      <c r="D811" s="761"/>
      <c r="E811" s="761"/>
      <c r="F811" s="76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4"/>
      <c r="B812" s="761"/>
      <c r="C812" s="761"/>
      <c r="D812" s="761"/>
      <c r="E812" s="761"/>
      <c r="F812" s="762"/>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4"/>
      <c r="B813" s="761"/>
      <c r="C813" s="761"/>
      <c r="D813" s="761"/>
      <c r="E813" s="761"/>
      <c r="F813" s="762"/>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1"/>
      <c r="C814" s="761"/>
      <c r="D814" s="761"/>
      <c r="E814" s="761"/>
      <c r="F814" s="762"/>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1"/>
      <c r="C815" s="761"/>
      <c r="D815" s="761"/>
      <c r="E815" s="761"/>
      <c r="F815" s="762"/>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61"/>
      <c r="C816" s="761"/>
      <c r="D816" s="761"/>
      <c r="E816" s="761"/>
      <c r="F816" s="76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4"/>
      <c r="B817" s="761"/>
      <c r="C817" s="761"/>
      <c r="D817" s="761"/>
      <c r="E817" s="761"/>
      <c r="F817" s="76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4"/>
      <c r="B818" s="761"/>
      <c r="C818" s="761"/>
      <c r="D818" s="761"/>
      <c r="E818" s="761"/>
      <c r="F818" s="76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4"/>
      <c r="B819" s="761"/>
      <c r="C819" s="761"/>
      <c r="D819" s="761"/>
      <c r="E819" s="761"/>
      <c r="F819" s="76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4"/>
      <c r="B820" s="761"/>
      <c r="C820" s="761"/>
      <c r="D820" s="761"/>
      <c r="E820" s="761"/>
      <c r="F820" s="76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4"/>
      <c r="B821" s="761"/>
      <c r="C821" s="761"/>
      <c r="D821" s="761"/>
      <c r="E821" s="761"/>
      <c r="F821" s="76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4"/>
      <c r="B822" s="761"/>
      <c r="C822" s="761"/>
      <c r="D822" s="761"/>
      <c r="E822" s="761"/>
      <c r="F822" s="76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4"/>
      <c r="B823" s="761"/>
      <c r="C823" s="761"/>
      <c r="D823" s="761"/>
      <c r="E823" s="761"/>
      <c r="F823" s="76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4"/>
      <c r="B824" s="761"/>
      <c r="C824" s="761"/>
      <c r="D824" s="761"/>
      <c r="E824" s="761"/>
      <c r="F824" s="76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4"/>
      <c r="B825" s="761"/>
      <c r="C825" s="761"/>
      <c r="D825" s="761"/>
      <c r="E825" s="761"/>
      <c r="F825" s="762"/>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4"/>
      <c r="B826" s="761"/>
      <c r="C826" s="761"/>
      <c r="D826" s="761"/>
      <c r="E826" s="761"/>
      <c r="F826" s="762"/>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1"/>
      <c r="C827" s="761"/>
      <c r="D827" s="761"/>
      <c r="E827" s="761"/>
      <c r="F827" s="762"/>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1"/>
      <c r="C828" s="761"/>
      <c r="D828" s="761"/>
      <c r="E828" s="761"/>
      <c r="F828" s="762"/>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61"/>
      <c r="C829" s="761"/>
      <c r="D829" s="761"/>
      <c r="E829" s="761"/>
      <c r="F829" s="76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4"/>
      <c r="B830" s="761"/>
      <c r="C830" s="761"/>
      <c r="D830" s="761"/>
      <c r="E830" s="761"/>
      <c r="F830" s="76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4"/>
      <c r="B831" s="761"/>
      <c r="C831" s="761"/>
      <c r="D831" s="761"/>
      <c r="E831" s="761"/>
      <c r="F831" s="76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4"/>
      <c r="B832" s="761"/>
      <c r="C832" s="761"/>
      <c r="D832" s="761"/>
      <c r="E832" s="761"/>
      <c r="F832" s="76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4"/>
      <c r="B833" s="761"/>
      <c r="C833" s="761"/>
      <c r="D833" s="761"/>
      <c r="E833" s="761"/>
      <c r="F833" s="76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4"/>
      <c r="B834" s="761"/>
      <c r="C834" s="761"/>
      <c r="D834" s="761"/>
      <c r="E834" s="761"/>
      <c r="F834" s="76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4"/>
      <c r="B835" s="761"/>
      <c r="C835" s="761"/>
      <c r="D835" s="761"/>
      <c r="E835" s="761"/>
      <c r="F835" s="76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4"/>
      <c r="B836" s="761"/>
      <c r="C836" s="761"/>
      <c r="D836" s="761"/>
      <c r="E836" s="761"/>
      <c r="F836" s="76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4"/>
      <c r="B837" s="761"/>
      <c r="C837" s="761"/>
      <c r="D837" s="761"/>
      <c r="E837" s="761"/>
      <c r="F837" s="76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4"/>
      <c r="B838" s="761"/>
      <c r="C838" s="761"/>
      <c r="D838" s="761"/>
      <c r="E838" s="761"/>
      <c r="F838" s="762"/>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48" customHeight="1" x14ac:dyDescent="0.15">
      <c r="A845" s="401">
        <v>1</v>
      </c>
      <c r="B845" s="401">
        <v>1</v>
      </c>
      <c r="C845" s="420" t="s">
        <v>767</v>
      </c>
      <c r="D845" s="415"/>
      <c r="E845" s="415"/>
      <c r="F845" s="415"/>
      <c r="G845" s="415"/>
      <c r="H845" s="415"/>
      <c r="I845" s="415"/>
      <c r="J845" s="416">
        <v>6010001030403</v>
      </c>
      <c r="K845" s="417"/>
      <c r="L845" s="417"/>
      <c r="M845" s="417"/>
      <c r="N845" s="417"/>
      <c r="O845" s="417"/>
      <c r="P845" s="424" t="s">
        <v>768</v>
      </c>
      <c r="Q845" s="425"/>
      <c r="R845" s="425"/>
      <c r="S845" s="425"/>
      <c r="T845" s="425"/>
      <c r="U845" s="425"/>
      <c r="V845" s="425"/>
      <c r="W845" s="425"/>
      <c r="X845" s="425"/>
      <c r="Y845" s="318">
        <v>80</v>
      </c>
      <c r="Z845" s="319"/>
      <c r="AA845" s="319"/>
      <c r="AB845" s="320"/>
      <c r="AC845" s="322" t="s">
        <v>373</v>
      </c>
      <c r="AD845" s="323"/>
      <c r="AE845" s="323"/>
      <c r="AF845" s="323"/>
      <c r="AG845" s="323"/>
      <c r="AH845" s="418">
        <v>1</v>
      </c>
      <c r="AI845" s="419"/>
      <c r="AJ845" s="419"/>
      <c r="AK845" s="419"/>
      <c r="AL845" s="326">
        <v>97.9</v>
      </c>
      <c r="AM845" s="327"/>
      <c r="AN845" s="327"/>
      <c r="AO845" s="328"/>
      <c r="AP845" s="321" t="s">
        <v>766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8.25" customHeight="1" x14ac:dyDescent="0.15">
      <c r="A878" s="401">
        <v>1</v>
      </c>
      <c r="B878" s="401">
        <v>1</v>
      </c>
      <c r="C878" s="420" t="s">
        <v>772</v>
      </c>
      <c r="D878" s="415"/>
      <c r="E878" s="415"/>
      <c r="F878" s="415"/>
      <c r="G878" s="415"/>
      <c r="H878" s="415"/>
      <c r="I878" s="415"/>
      <c r="J878" s="416">
        <v>6011501006529</v>
      </c>
      <c r="K878" s="417"/>
      <c r="L878" s="417"/>
      <c r="M878" s="417"/>
      <c r="N878" s="417"/>
      <c r="O878" s="417"/>
      <c r="P878" s="424" t="s">
        <v>768</v>
      </c>
      <c r="Q878" s="425"/>
      <c r="R878" s="425"/>
      <c r="S878" s="425"/>
      <c r="T878" s="425"/>
      <c r="U878" s="425"/>
      <c r="V878" s="425"/>
      <c r="W878" s="425"/>
      <c r="X878" s="425"/>
      <c r="Y878" s="318">
        <v>18</v>
      </c>
      <c r="Z878" s="319"/>
      <c r="AA878" s="319"/>
      <c r="AB878" s="320"/>
      <c r="AC878" s="322" t="s">
        <v>379</v>
      </c>
      <c r="AD878" s="323"/>
      <c r="AE878" s="323"/>
      <c r="AF878" s="323"/>
      <c r="AG878" s="323"/>
      <c r="AH878" s="418" t="s">
        <v>777</v>
      </c>
      <c r="AI878" s="419"/>
      <c r="AJ878" s="419"/>
      <c r="AK878" s="419"/>
      <c r="AL878" s="326" t="s">
        <v>777</v>
      </c>
      <c r="AM878" s="327"/>
      <c r="AN878" s="327"/>
      <c r="AO878" s="328"/>
      <c r="AP878" s="321" t="s">
        <v>777</v>
      </c>
      <c r="AQ878" s="321"/>
      <c r="AR878" s="321"/>
      <c r="AS878" s="321"/>
      <c r="AT878" s="321"/>
      <c r="AU878" s="321"/>
      <c r="AV878" s="321"/>
      <c r="AW878" s="321"/>
      <c r="AX878" s="321"/>
      <c r="AY878">
        <f t="shared" si="118"/>
        <v>1</v>
      </c>
    </row>
    <row r="879" spans="1:51" ht="38.25" customHeight="1" x14ac:dyDescent="0.15">
      <c r="A879" s="401">
        <v>2</v>
      </c>
      <c r="B879" s="401">
        <v>1</v>
      </c>
      <c r="C879" s="420" t="s">
        <v>773</v>
      </c>
      <c r="D879" s="415"/>
      <c r="E879" s="415"/>
      <c r="F879" s="415"/>
      <c r="G879" s="415"/>
      <c r="H879" s="415"/>
      <c r="I879" s="415"/>
      <c r="J879" s="416">
        <v>1120001109430</v>
      </c>
      <c r="K879" s="417"/>
      <c r="L879" s="417"/>
      <c r="M879" s="417"/>
      <c r="N879" s="417"/>
      <c r="O879" s="417"/>
      <c r="P879" s="424" t="s">
        <v>768</v>
      </c>
      <c r="Q879" s="425"/>
      <c r="R879" s="425"/>
      <c r="S879" s="425"/>
      <c r="T879" s="425"/>
      <c r="U879" s="425"/>
      <c r="V879" s="425"/>
      <c r="W879" s="425"/>
      <c r="X879" s="425"/>
      <c r="Y879" s="318">
        <v>4</v>
      </c>
      <c r="Z879" s="319"/>
      <c r="AA879" s="319"/>
      <c r="AB879" s="320"/>
      <c r="AC879" s="322" t="s">
        <v>379</v>
      </c>
      <c r="AD879" s="323"/>
      <c r="AE879" s="323"/>
      <c r="AF879" s="323"/>
      <c r="AG879" s="323"/>
      <c r="AH879" s="418" t="s">
        <v>777</v>
      </c>
      <c r="AI879" s="419"/>
      <c r="AJ879" s="419"/>
      <c r="AK879" s="419"/>
      <c r="AL879" s="326" t="s">
        <v>777</v>
      </c>
      <c r="AM879" s="327"/>
      <c r="AN879" s="327"/>
      <c r="AO879" s="328"/>
      <c r="AP879" s="321" t="s">
        <v>777</v>
      </c>
      <c r="AQ879" s="321"/>
      <c r="AR879" s="321"/>
      <c r="AS879" s="321"/>
      <c r="AT879" s="321"/>
      <c r="AU879" s="321"/>
      <c r="AV879" s="321"/>
      <c r="AW879" s="321"/>
      <c r="AX879" s="321"/>
      <c r="AY879">
        <f>COUNTA($C$879)</f>
        <v>1</v>
      </c>
    </row>
    <row r="880" spans="1:51" ht="48" customHeight="1" x14ac:dyDescent="0.15">
      <c r="A880" s="401">
        <v>3</v>
      </c>
      <c r="B880" s="401">
        <v>1</v>
      </c>
      <c r="C880" s="420" t="s">
        <v>774</v>
      </c>
      <c r="D880" s="415"/>
      <c r="E880" s="415"/>
      <c r="F880" s="415"/>
      <c r="G880" s="415"/>
      <c r="H880" s="415"/>
      <c r="I880" s="415"/>
      <c r="J880" s="416">
        <v>7010001012532</v>
      </c>
      <c r="K880" s="417"/>
      <c r="L880" s="417"/>
      <c r="M880" s="417"/>
      <c r="N880" s="417"/>
      <c r="O880" s="417"/>
      <c r="P880" s="424" t="s">
        <v>768</v>
      </c>
      <c r="Q880" s="425"/>
      <c r="R880" s="425"/>
      <c r="S880" s="425"/>
      <c r="T880" s="425"/>
      <c r="U880" s="425"/>
      <c r="V880" s="425"/>
      <c r="W880" s="425"/>
      <c r="X880" s="425"/>
      <c r="Y880" s="318">
        <v>3</v>
      </c>
      <c r="Z880" s="319"/>
      <c r="AA880" s="319"/>
      <c r="AB880" s="320"/>
      <c r="AC880" s="322" t="s">
        <v>379</v>
      </c>
      <c r="AD880" s="323"/>
      <c r="AE880" s="323"/>
      <c r="AF880" s="323"/>
      <c r="AG880" s="323"/>
      <c r="AH880" s="418" t="s">
        <v>777</v>
      </c>
      <c r="AI880" s="419"/>
      <c r="AJ880" s="419"/>
      <c r="AK880" s="419"/>
      <c r="AL880" s="326" t="s">
        <v>777</v>
      </c>
      <c r="AM880" s="327"/>
      <c r="AN880" s="327"/>
      <c r="AO880" s="328"/>
      <c r="AP880" s="321" t="s">
        <v>777</v>
      </c>
      <c r="AQ880" s="321"/>
      <c r="AR880" s="321"/>
      <c r="AS880" s="321"/>
      <c r="AT880" s="321"/>
      <c r="AU880" s="321"/>
      <c r="AV880" s="321"/>
      <c r="AW880" s="321"/>
      <c r="AX880" s="321"/>
      <c r="AY880">
        <f>COUNTA($C$880)</f>
        <v>1</v>
      </c>
    </row>
    <row r="881" spans="1:51" ht="38.25" customHeight="1" x14ac:dyDescent="0.15">
      <c r="A881" s="401">
        <v>4</v>
      </c>
      <c r="B881" s="401">
        <v>1</v>
      </c>
      <c r="C881" s="420" t="s">
        <v>775</v>
      </c>
      <c r="D881" s="415"/>
      <c r="E881" s="415"/>
      <c r="F881" s="415"/>
      <c r="G881" s="415"/>
      <c r="H881" s="415"/>
      <c r="I881" s="415"/>
      <c r="J881" s="416">
        <v>3010901000375</v>
      </c>
      <c r="K881" s="417"/>
      <c r="L881" s="417"/>
      <c r="M881" s="417"/>
      <c r="N881" s="417"/>
      <c r="O881" s="417"/>
      <c r="P881" s="424" t="s">
        <v>768</v>
      </c>
      <c r="Q881" s="425"/>
      <c r="R881" s="425"/>
      <c r="S881" s="425"/>
      <c r="T881" s="425"/>
      <c r="U881" s="425"/>
      <c r="V881" s="425"/>
      <c r="W881" s="425"/>
      <c r="X881" s="425"/>
      <c r="Y881" s="318">
        <v>2</v>
      </c>
      <c r="Z881" s="319"/>
      <c r="AA881" s="319"/>
      <c r="AB881" s="320"/>
      <c r="AC881" s="322" t="s">
        <v>379</v>
      </c>
      <c r="AD881" s="323"/>
      <c r="AE881" s="323"/>
      <c r="AF881" s="323"/>
      <c r="AG881" s="323"/>
      <c r="AH881" s="418" t="s">
        <v>777</v>
      </c>
      <c r="AI881" s="419"/>
      <c r="AJ881" s="419"/>
      <c r="AK881" s="419"/>
      <c r="AL881" s="326" t="s">
        <v>777</v>
      </c>
      <c r="AM881" s="327"/>
      <c r="AN881" s="327"/>
      <c r="AO881" s="328"/>
      <c r="AP881" s="321" t="s">
        <v>777</v>
      </c>
      <c r="AQ881" s="321"/>
      <c r="AR881" s="321"/>
      <c r="AS881" s="321"/>
      <c r="AT881" s="321"/>
      <c r="AU881" s="321"/>
      <c r="AV881" s="321"/>
      <c r="AW881" s="321"/>
      <c r="AX881" s="321"/>
      <c r="AY881">
        <f>COUNTA($C$881)</f>
        <v>1</v>
      </c>
    </row>
    <row r="882" spans="1:51" ht="38.25" customHeight="1" x14ac:dyDescent="0.15">
      <c r="A882" s="401">
        <v>5</v>
      </c>
      <c r="B882" s="401">
        <v>1</v>
      </c>
      <c r="C882" s="420" t="s">
        <v>776</v>
      </c>
      <c r="D882" s="415"/>
      <c r="E882" s="415"/>
      <c r="F882" s="415"/>
      <c r="G882" s="415"/>
      <c r="H882" s="415"/>
      <c r="I882" s="415"/>
      <c r="J882" s="416">
        <v>3010001025868</v>
      </c>
      <c r="K882" s="417"/>
      <c r="L882" s="417"/>
      <c r="M882" s="417"/>
      <c r="N882" s="417"/>
      <c r="O882" s="417"/>
      <c r="P882" s="424" t="s">
        <v>768</v>
      </c>
      <c r="Q882" s="425"/>
      <c r="R882" s="425"/>
      <c r="S882" s="425"/>
      <c r="T882" s="425"/>
      <c r="U882" s="425"/>
      <c r="V882" s="425"/>
      <c r="W882" s="425"/>
      <c r="X882" s="425"/>
      <c r="Y882" s="318">
        <v>1</v>
      </c>
      <c r="Z882" s="319"/>
      <c r="AA882" s="319"/>
      <c r="AB882" s="320"/>
      <c r="AC882" s="322" t="s">
        <v>379</v>
      </c>
      <c r="AD882" s="323"/>
      <c r="AE882" s="323"/>
      <c r="AF882" s="323"/>
      <c r="AG882" s="323"/>
      <c r="AH882" s="418" t="s">
        <v>777</v>
      </c>
      <c r="AI882" s="419"/>
      <c r="AJ882" s="419"/>
      <c r="AK882" s="419"/>
      <c r="AL882" s="326" t="s">
        <v>777</v>
      </c>
      <c r="AM882" s="327"/>
      <c r="AN882" s="327"/>
      <c r="AO882" s="328"/>
      <c r="AP882" s="321" t="s">
        <v>777</v>
      </c>
      <c r="AQ882" s="321"/>
      <c r="AR882" s="321"/>
      <c r="AS882" s="321"/>
      <c r="AT882" s="321"/>
      <c r="AU882" s="321"/>
      <c r="AV882" s="321"/>
      <c r="AW882" s="321"/>
      <c r="AX882" s="321"/>
      <c r="AY882">
        <f>COUNTA($C$882)</f>
        <v>1</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330</v>
      </c>
      <c r="AQ1109" s="423"/>
      <c r="AR1109" s="423"/>
      <c r="AS1109" s="423"/>
      <c r="AT1109" s="423"/>
      <c r="AU1109" s="423"/>
      <c r="AV1109" s="423"/>
      <c r="AW1109" s="423"/>
      <c r="AX1109" s="423"/>
    </row>
    <row r="1110" spans="1:51" ht="30" customHeight="1" x14ac:dyDescent="0.15">
      <c r="A1110" s="401">
        <v>1</v>
      </c>
      <c r="B1110" s="401">
        <v>1</v>
      </c>
      <c r="C1110" s="889"/>
      <c r="D1110" s="889"/>
      <c r="E1110" s="262" t="s">
        <v>779</v>
      </c>
      <c r="F1110" s="888"/>
      <c r="G1110" s="888"/>
      <c r="H1110" s="888"/>
      <c r="I1110" s="888"/>
      <c r="J1110" s="416" t="s">
        <v>779</v>
      </c>
      <c r="K1110" s="417"/>
      <c r="L1110" s="417"/>
      <c r="M1110" s="417"/>
      <c r="N1110" s="417"/>
      <c r="O1110" s="417"/>
      <c r="P1110" s="421" t="s">
        <v>779</v>
      </c>
      <c r="Q1110" s="317"/>
      <c r="R1110" s="317"/>
      <c r="S1110" s="317"/>
      <c r="T1110" s="317"/>
      <c r="U1110" s="317"/>
      <c r="V1110" s="317"/>
      <c r="W1110" s="317"/>
      <c r="X1110" s="317"/>
      <c r="Y1110" s="318" t="s">
        <v>779</v>
      </c>
      <c r="Z1110" s="319"/>
      <c r="AA1110" s="319"/>
      <c r="AB1110" s="320"/>
      <c r="AC1110" s="322"/>
      <c r="AD1110" s="323"/>
      <c r="AE1110" s="323"/>
      <c r="AF1110" s="323"/>
      <c r="AG1110" s="323"/>
      <c r="AH1110" s="324" t="s">
        <v>779</v>
      </c>
      <c r="AI1110" s="325"/>
      <c r="AJ1110" s="325"/>
      <c r="AK1110" s="325"/>
      <c r="AL1110" s="326" t="s">
        <v>779</v>
      </c>
      <c r="AM1110" s="327"/>
      <c r="AN1110" s="327"/>
      <c r="AO1110" s="328"/>
      <c r="AP1110" s="321" t="s">
        <v>779</v>
      </c>
      <c r="AQ1110" s="321"/>
      <c r="AR1110" s="321"/>
      <c r="AS1110" s="321"/>
      <c r="AT1110" s="321"/>
      <c r="AU1110" s="321"/>
      <c r="AV1110" s="321"/>
      <c r="AW1110" s="321"/>
      <c r="AX1110" s="321"/>
    </row>
    <row r="1111" spans="1:51" ht="30" hidden="1" customHeight="1" x14ac:dyDescent="0.15">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3:AO907">
    <cfRule type="expression" dxfId="1959" priority="2071">
      <formula>IF(AND(AL883&gt;=0, RIGHT(TEXT(AL883,"0.#"),1)&lt;&gt;"."),TRUE,FALSE)</formula>
    </cfRule>
    <cfRule type="expression" dxfId="1958" priority="2072">
      <formula>IF(AND(AL883&gt;=0, RIGHT(TEXT(AL883,"0.#"),1)="."),TRUE,FALSE)</formula>
    </cfRule>
    <cfRule type="expression" dxfId="1957" priority="2073">
      <formula>IF(AND(AL883&lt;0, RIGHT(TEXT(AL883,"0.#"),1)&lt;&gt;"."),TRUE,FALSE)</formula>
    </cfRule>
    <cfRule type="expression" dxfId="1956" priority="2074">
      <formula>IF(AND(AL883&lt;0, RIGHT(TEXT(AL883,"0.#"),1)="."),TRUE,FALSE)</formula>
    </cfRule>
  </conditionalFormatting>
  <conditionalFormatting sqref="AL878:AO882">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738</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738</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349</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1000"/>
      <c r="Z2" s="409"/>
      <c r="AA2" s="410"/>
      <c r="AB2" s="1004" t="s">
        <v>11</v>
      </c>
      <c r="AC2" s="1005"/>
      <c r="AD2" s="1006"/>
      <c r="AE2" s="992" t="s">
        <v>390</v>
      </c>
      <c r="AF2" s="992"/>
      <c r="AG2" s="992"/>
      <c r="AH2" s="992"/>
      <c r="AI2" s="992" t="s">
        <v>412</v>
      </c>
      <c r="AJ2" s="992"/>
      <c r="AK2" s="992"/>
      <c r="AL2" s="456"/>
      <c r="AM2" s="992" t="s">
        <v>509</v>
      </c>
      <c r="AN2" s="992"/>
      <c r="AO2" s="992"/>
      <c r="AP2" s="456"/>
      <c r="AQ2" s="215" t="s">
        <v>232</v>
      </c>
      <c r="AR2" s="199"/>
      <c r="AS2" s="199"/>
      <c r="AT2" s="200"/>
      <c r="AU2" s="369" t="s">
        <v>134</v>
      </c>
      <c r="AV2" s="369"/>
      <c r="AW2" s="369"/>
      <c r="AX2" s="370"/>
      <c r="AY2" s="34">
        <f>COUNTA($G$4)</f>
        <v>0</v>
      </c>
    </row>
    <row r="3" spans="1:51" ht="18.75" customHeight="1" x14ac:dyDescent="0.15">
      <c r="A3" s="510"/>
      <c r="B3" s="511"/>
      <c r="C3" s="511"/>
      <c r="D3" s="511"/>
      <c r="E3" s="511"/>
      <c r="F3" s="512"/>
      <c r="G3" s="565"/>
      <c r="H3" s="375"/>
      <c r="I3" s="375"/>
      <c r="J3" s="375"/>
      <c r="K3" s="375"/>
      <c r="L3" s="375"/>
      <c r="M3" s="375"/>
      <c r="N3" s="375"/>
      <c r="O3" s="566"/>
      <c r="P3" s="578"/>
      <c r="Q3" s="375"/>
      <c r="R3" s="375"/>
      <c r="S3" s="375"/>
      <c r="T3" s="375"/>
      <c r="U3" s="375"/>
      <c r="V3" s="375"/>
      <c r="W3" s="375"/>
      <c r="X3" s="566"/>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3"/>
      <c r="B4" s="511"/>
      <c r="C4" s="511"/>
      <c r="D4" s="511"/>
      <c r="E4" s="511"/>
      <c r="F4" s="512"/>
      <c r="G4" s="538"/>
      <c r="H4" s="1010"/>
      <c r="I4" s="1010"/>
      <c r="J4" s="1010"/>
      <c r="K4" s="1010"/>
      <c r="L4" s="1010"/>
      <c r="M4" s="1010"/>
      <c r="N4" s="1010"/>
      <c r="O4" s="1011"/>
      <c r="P4" s="191"/>
      <c r="Q4" s="1018"/>
      <c r="R4" s="1018"/>
      <c r="S4" s="1018"/>
      <c r="T4" s="1018"/>
      <c r="U4" s="1018"/>
      <c r="V4" s="1018"/>
      <c r="W4" s="1018"/>
      <c r="X4" s="1019"/>
      <c r="Y4" s="996" t="s">
        <v>12</v>
      </c>
      <c r="Z4" s="997"/>
      <c r="AA4" s="998"/>
      <c r="AB4" s="549"/>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4"/>
      <c r="B5" s="515"/>
      <c r="C5" s="515"/>
      <c r="D5" s="515"/>
      <c r="E5" s="515"/>
      <c r="F5" s="516"/>
      <c r="G5" s="1012"/>
      <c r="H5" s="1013"/>
      <c r="I5" s="1013"/>
      <c r="J5" s="1013"/>
      <c r="K5" s="1013"/>
      <c r="L5" s="1013"/>
      <c r="M5" s="1013"/>
      <c r="N5" s="1013"/>
      <c r="O5" s="1014"/>
      <c r="P5" s="1020"/>
      <c r="Q5" s="1020"/>
      <c r="R5" s="1020"/>
      <c r="S5" s="1020"/>
      <c r="T5" s="1020"/>
      <c r="U5" s="1020"/>
      <c r="V5" s="1020"/>
      <c r="W5" s="1020"/>
      <c r="X5" s="1021"/>
      <c r="Y5" s="303" t="s">
        <v>54</v>
      </c>
      <c r="Z5" s="993"/>
      <c r="AA5" s="994"/>
      <c r="AB5" s="520"/>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4"/>
      <c r="B6" s="515"/>
      <c r="C6" s="515"/>
      <c r="D6" s="515"/>
      <c r="E6" s="515"/>
      <c r="F6" s="516"/>
      <c r="G6" s="1015"/>
      <c r="H6" s="1016"/>
      <c r="I6" s="1016"/>
      <c r="J6" s="1016"/>
      <c r="K6" s="1016"/>
      <c r="L6" s="1016"/>
      <c r="M6" s="1016"/>
      <c r="N6" s="1016"/>
      <c r="O6" s="1017"/>
      <c r="P6" s="1022"/>
      <c r="Q6" s="1022"/>
      <c r="R6" s="1022"/>
      <c r="S6" s="1022"/>
      <c r="T6" s="1022"/>
      <c r="U6" s="1022"/>
      <c r="V6" s="1022"/>
      <c r="W6" s="1022"/>
      <c r="X6" s="1023"/>
      <c r="Y6" s="1024" t="s">
        <v>13</v>
      </c>
      <c r="Z6" s="993"/>
      <c r="AA6" s="994"/>
      <c r="AB6" s="459"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3" t="s">
        <v>380</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0" t="s">
        <v>349</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1000"/>
      <c r="Z9" s="409"/>
      <c r="AA9" s="410"/>
      <c r="AB9" s="1004" t="s">
        <v>11</v>
      </c>
      <c r="AC9" s="1005"/>
      <c r="AD9" s="1006"/>
      <c r="AE9" s="992" t="s">
        <v>390</v>
      </c>
      <c r="AF9" s="992"/>
      <c r="AG9" s="992"/>
      <c r="AH9" s="992"/>
      <c r="AI9" s="992" t="s">
        <v>412</v>
      </c>
      <c r="AJ9" s="992"/>
      <c r="AK9" s="992"/>
      <c r="AL9" s="456"/>
      <c r="AM9" s="992" t="s">
        <v>509</v>
      </c>
      <c r="AN9" s="992"/>
      <c r="AO9" s="992"/>
      <c r="AP9" s="456"/>
      <c r="AQ9" s="215" t="s">
        <v>232</v>
      </c>
      <c r="AR9" s="199"/>
      <c r="AS9" s="199"/>
      <c r="AT9" s="200"/>
      <c r="AU9" s="369" t="s">
        <v>134</v>
      </c>
      <c r="AV9" s="369"/>
      <c r="AW9" s="369"/>
      <c r="AX9" s="370"/>
      <c r="AY9" s="34">
        <f>COUNTA($G$11)</f>
        <v>0</v>
      </c>
    </row>
    <row r="10" spans="1:51" ht="18.75" customHeight="1" x14ac:dyDescent="0.15">
      <c r="A10" s="510"/>
      <c r="B10" s="511"/>
      <c r="C10" s="511"/>
      <c r="D10" s="511"/>
      <c r="E10" s="511"/>
      <c r="F10" s="512"/>
      <c r="G10" s="565"/>
      <c r="H10" s="375"/>
      <c r="I10" s="375"/>
      <c r="J10" s="375"/>
      <c r="K10" s="375"/>
      <c r="L10" s="375"/>
      <c r="M10" s="375"/>
      <c r="N10" s="375"/>
      <c r="O10" s="566"/>
      <c r="P10" s="578"/>
      <c r="Q10" s="375"/>
      <c r="R10" s="375"/>
      <c r="S10" s="375"/>
      <c r="T10" s="375"/>
      <c r="U10" s="375"/>
      <c r="V10" s="375"/>
      <c r="W10" s="375"/>
      <c r="X10" s="566"/>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3"/>
      <c r="B11" s="511"/>
      <c r="C11" s="511"/>
      <c r="D11" s="511"/>
      <c r="E11" s="511"/>
      <c r="F11" s="512"/>
      <c r="G11" s="538"/>
      <c r="H11" s="1010"/>
      <c r="I11" s="1010"/>
      <c r="J11" s="1010"/>
      <c r="K11" s="1010"/>
      <c r="L11" s="1010"/>
      <c r="M11" s="1010"/>
      <c r="N11" s="1010"/>
      <c r="O11" s="1011"/>
      <c r="P11" s="191"/>
      <c r="Q11" s="1018"/>
      <c r="R11" s="1018"/>
      <c r="S11" s="1018"/>
      <c r="T11" s="1018"/>
      <c r="U11" s="1018"/>
      <c r="V11" s="1018"/>
      <c r="W11" s="1018"/>
      <c r="X11" s="1019"/>
      <c r="Y11" s="996" t="s">
        <v>12</v>
      </c>
      <c r="Z11" s="997"/>
      <c r="AA11" s="998"/>
      <c r="AB11" s="549"/>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4"/>
      <c r="B12" s="515"/>
      <c r="C12" s="515"/>
      <c r="D12" s="515"/>
      <c r="E12" s="515"/>
      <c r="F12" s="516"/>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0"/>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5"/>
      <c r="B13" s="646"/>
      <c r="C13" s="646"/>
      <c r="D13" s="646"/>
      <c r="E13" s="646"/>
      <c r="F13" s="647"/>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9"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380</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0" t="s">
        <v>349</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1000"/>
      <c r="Z16" s="409"/>
      <c r="AA16" s="410"/>
      <c r="AB16" s="1004" t="s">
        <v>11</v>
      </c>
      <c r="AC16" s="1005"/>
      <c r="AD16" s="1006"/>
      <c r="AE16" s="992" t="s">
        <v>390</v>
      </c>
      <c r="AF16" s="992"/>
      <c r="AG16" s="992"/>
      <c r="AH16" s="992"/>
      <c r="AI16" s="992" t="s">
        <v>412</v>
      </c>
      <c r="AJ16" s="992"/>
      <c r="AK16" s="992"/>
      <c r="AL16" s="456"/>
      <c r="AM16" s="992" t="s">
        <v>509</v>
      </c>
      <c r="AN16" s="992"/>
      <c r="AO16" s="992"/>
      <c r="AP16" s="456"/>
      <c r="AQ16" s="215" t="s">
        <v>232</v>
      </c>
      <c r="AR16" s="199"/>
      <c r="AS16" s="199"/>
      <c r="AT16" s="200"/>
      <c r="AU16" s="369" t="s">
        <v>134</v>
      </c>
      <c r="AV16" s="369"/>
      <c r="AW16" s="369"/>
      <c r="AX16" s="370"/>
      <c r="AY16" s="34">
        <f>COUNTA($G$18)</f>
        <v>0</v>
      </c>
    </row>
    <row r="17" spans="1:51" ht="18.75" customHeight="1" x14ac:dyDescent="0.15">
      <c r="A17" s="510"/>
      <c r="B17" s="511"/>
      <c r="C17" s="511"/>
      <c r="D17" s="511"/>
      <c r="E17" s="511"/>
      <c r="F17" s="512"/>
      <c r="G17" s="565"/>
      <c r="H17" s="375"/>
      <c r="I17" s="375"/>
      <c r="J17" s="375"/>
      <c r="K17" s="375"/>
      <c r="L17" s="375"/>
      <c r="M17" s="375"/>
      <c r="N17" s="375"/>
      <c r="O17" s="566"/>
      <c r="P17" s="578"/>
      <c r="Q17" s="375"/>
      <c r="R17" s="375"/>
      <c r="S17" s="375"/>
      <c r="T17" s="375"/>
      <c r="U17" s="375"/>
      <c r="V17" s="375"/>
      <c r="W17" s="375"/>
      <c r="X17" s="566"/>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3"/>
      <c r="B18" s="511"/>
      <c r="C18" s="511"/>
      <c r="D18" s="511"/>
      <c r="E18" s="511"/>
      <c r="F18" s="512"/>
      <c r="G18" s="538"/>
      <c r="H18" s="1010"/>
      <c r="I18" s="1010"/>
      <c r="J18" s="1010"/>
      <c r="K18" s="1010"/>
      <c r="L18" s="1010"/>
      <c r="M18" s="1010"/>
      <c r="N18" s="1010"/>
      <c r="O18" s="1011"/>
      <c r="P18" s="191"/>
      <c r="Q18" s="1018"/>
      <c r="R18" s="1018"/>
      <c r="S18" s="1018"/>
      <c r="T18" s="1018"/>
      <c r="U18" s="1018"/>
      <c r="V18" s="1018"/>
      <c r="W18" s="1018"/>
      <c r="X18" s="1019"/>
      <c r="Y18" s="996" t="s">
        <v>12</v>
      </c>
      <c r="Z18" s="997"/>
      <c r="AA18" s="998"/>
      <c r="AB18" s="549"/>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4"/>
      <c r="B19" s="515"/>
      <c r="C19" s="515"/>
      <c r="D19" s="515"/>
      <c r="E19" s="515"/>
      <c r="F19" s="516"/>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0"/>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5"/>
      <c r="B20" s="646"/>
      <c r="C20" s="646"/>
      <c r="D20" s="646"/>
      <c r="E20" s="646"/>
      <c r="F20" s="647"/>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9"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380</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0" t="s">
        <v>349</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1000"/>
      <c r="Z23" s="409"/>
      <c r="AA23" s="410"/>
      <c r="AB23" s="1004" t="s">
        <v>11</v>
      </c>
      <c r="AC23" s="1005"/>
      <c r="AD23" s="1006"/>
      <c r="AE23" s="992" t="s">
        <v>390</v>
      </c>
      <c r="AF23" s="992"/>
      <c r="AG23" s="992"/>
      <c r="AH23" s="992"/>
      <c r="AI23" s="992" t="s">
        <v>412</v>
      </c>
      <c r="AJ23" s="992"/>
      <c r="AK23" s="992"/>
      <c r="AL23" s="456"/>
      <c r="AM23" s="992" t="s">
        <v>509</v>
      </c>
      <c r="AN23" s="992"/>
      <c r="AO23" s="992"/>
      <c r="AP23" s="456"/>
      <c r="AQ23" s="215" t="s">
        <v>232</v>
      </c>
      <c r="AR23" s="199"/>
      <c r="AS23" s="199"/>
      <c r="AT23" s="200"/>
      <c r="AU23" s="369" t="s">
        <v>134</v>
      </c>
      <c r="AV23" s="369"/>
      <c r="AW23" s="369"/>
      <c r="AX23" s="370"/>
      <c r="AY23" s="34">
        <f>COUNTA($G$25)</f>
        <v>0</v>
      </c>
    </row>
    <row r="24" spans="1:51" ht="18.75" customHeight="1" x14ac:dyDescent="0.15">
      <c r="A24" s="510"/>
      <c r="B24" s="511"/>
      <c r="C24" s="511"/>
      <c r="D24" s="511"/>
      <c r="E24" s="511"/>
      <c r="F24" s="512"/>
      <c r="G24" s="565"/>
      <c r="H24" s="375"/>
      <c r="I24" s="375"/>
      <c r="J24" s="375"/>
      <c r="K24" s="375"/>
      <c r="L24" s="375"/>
      <c r="M24" s="375"/>
      <c r="N24" s="375"/>
      <c r="O24" s="566"/>
      <c r="P24" s="578"/>
      <c r="Q24" s="375"/>
      <c r="R24" s="375"/>
      <c r="S24" s="375"/>
      <c r="T24" s="375"/>
      <c r="U24" s="375"/>
      <c r="V24" s="375"/>
      <c r="W24" s="375"/>
      <c r="X24" s="566"/>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3"/>
      <c r="B25" s="511"/>
      <c r="C25" s="511"/>
      <c r="D25" s="511"/>
      <c r="E25" s="511"/>
      <c r="F25" s="512"/>
      <c r="G25" s="538"/>
      <c r="H25" s="1010"/>
      <c r="I25" s="1010"/>
      <c r="J25" s="1010"/>
      <c r="K25" s="1010"/>
      <c r="L25" s="1010"/>
      <c r="M25" s="1010"/>
      <c r="N25" s="1010"/>
      <c r="O25" s="1011"/>
      <c r="P25" s="191"/>
      <c r="Q25" s="1018"/>
      <c r="R25" s="1018"/>
      <c r="S25" s="1018"/>
      <c r="T25" s="1018"/>
      <c r="U25" s="1018"/>
      <c r="V25" s="1018"/>
      <c r="W25" s="1018"/>
      <c r="X25" s="1019"/>
      <c r="Y25" s="996" t="s">
        <v>12</v>
      </c>
      <c r="Z25" s="997"/>
      <c r="AA25" s="998"/>
      <c r="AB25" s="549"/>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4"/>
      <c r="B26" s="515"/>
      <c r="C26" s="515"/>
      <c r="D26" s="515"/>
      <c r="E26" s="515"/>
      <c r="F26" s="516"/>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0"/>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5"/>
      <c r="B27" s="646"/>
      <c r="C27" s="646"/>
      <c r="D27" s="646"/>
      <c r="E27" s="646"/>
      <c r="F27" s="647"/>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9"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380</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0" t="s">
        <v>349</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1000"/>
      <c r="Z30" s="409"/>
      <c r="AA30" s="410"/>
      <c r="AB30" s="1004" t="s">
        <v>11</v>
      </c>
      <c r="AC30" s="1005"/>
      <c r="AD30" s="1006"/>
      <c r="AE30" s="992" t="s">
        <v>390</v>
      </c>
      <c r="AF30" s="992"/>
      <c r="AG30" s="992"/>
      <c r="AH30" s="992"/>
      <c r="AI30" s="992" t="s">
        <v>412</v>
      </c>
      <c r="AJ30" s="992"/>
      <c r="AK30" s="992"/>
      <c r="AL30" s="456"/>
      <c r="AM30" s="992" t="s">
        <v>509</v>
      </c>
      <c r="AN30" s="992"/>
      <c r="AO30" s="992"/>
      <c r="AP30" s="456"/>
      <c r="AQ30" s="215" t="s">
        <v>232</v>
      </c>
      <c r="AR30" s="199"/>
      <c r="AS30" s="199"/>
      <c r="AT30" s="200"/>
      <c r="AU30" s="369" t="s">
        <v>134</v>
      </c>
      <c r="AV30" s="369"/>
      <c r="AW30" s="369"/>
      <c r="AX30" s="370"/>
      <c r="AY30" s="34">
        <f>COUNTA($G$32)</f>
        <v>0</v>
      </c>
    </row>
    <row r="31" spans="1:51"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3"/>
      <c r="B32" s="511"/>
      <c r="C32" s="511"/>
      <c r="D32" s="511"/>
      <c r="E32" s="511"/>
      <c r="F32" s="512"/>
      <c r="G32" s="538"/>
      <c r="H32" s="1010"/>
      <c r="I32" s="1010"/>
      <c r="J32" s="1010"/>
      <c r="K32" s="1010"/>
      <c r="L32" s="1010"/>
      <c r="M32" s="1010"/>
      <c r="N32" s="1010"/>
      <c r="O32" s="1011"/>
      <c r="P32" s="191"/>
      <c r="Q32" s="1018"/>
      <c r="R32" s="1018"/>
      <c r="S32" s="1018"/>
      <c r="T32" s="1018"/>
      <c r="U32" s="1018"/>
      <c r="V32" s="1018"/>
      <c r="W32" s="1018"/>
      <c r="X32" s="1019"/>
      <c r="Y32" s="996" t="s">
        <v>12</v>
      </c>
      <c r="Z32" s="997"/>
      <c r="AA32" s="998"/>
      <c r="AB32" s="549"/>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4"/>
      <c r="B33" s="515"/>
      <c r="C33" s="515"/>
      <c r="D33" s="515"/>
      <c r="E33" s="515"/>
      <c r="F33" s="516"/>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0"/>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5"/>
      <c r="B34" s="646"/>
      <c r="C34" s="646"/>
      <c r="D34" s="646"/>
      <c r="E34" s="646"/>
      <c r="F34" s="647"/>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9"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380</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0" t="s">
        <v>349</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1000"/>
      <c r="Z37" s="409"/>
      <c r="AA37" s="410"/>
      <c r="AB37" s="1004" t="s">
        <v>11</v>
      </c>
      <c r="AC37" s="1005"/>
      <c r="AD37" s="1006"/>
      <c r="AE37" s="992" t="s">
        <v>390</v>
      </c>
      <c r="AF37" s="992"/>
      <c r="AG37" s="992"/>
      <c r="AH37" s="992"/>
      <c r="AI37" s="992" t="s">
        <v>412</v>
      </c>
      <c r="AJ37" s="992"/>
      <c r="AK37" s="992"/>
      <c r="AL37" s="456"/>
      <c r="AM37" s="992" t="s">
        <v>509</v>
      </c>
      <c r="AN37" s="992"/>
      <c r="AO37" s="992"/>
      <c r="AP37" s="456"/>
      <c r="AQ37" s="215" t="s">
        <v>232</v>
      </c>
      <c r="AR37" s="199"/>
      <c r="AS37" s="199"/>
      <c r="AT37" s="200"/>
      <c r="AU37" s="369" t="s">
        <v>134</v>
      </c>
      <c r="AV37" s="369"/>
      <c r="AW37" s="369"/>
      <c r="AX37" s="370"/>
      <c r="AY37" s="34">
        <f>COUNTA($G$39)</f>
        <v>0</v>
      </c>
    </row>
    <row r="38" spans="1:51" ht="18.75"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3"/>
      <c r="B39" s="511"/>
      <c r="C39" s="511"/>
      <c r="D39" s="511"/>
      <c r="E39" s="511"/>
      <c r="F39" s="512"/>
      <c r="G39" s="538"/>
      <c r="H39" s="1010"/>
      <c r="I39" s="1010"/>
      <c r="J39" s="1010"/>
      <c r="K39" s="1010"/>
      <c r="L39" s="1010"/>
      <c r="M39" s="1010"/>
      <c r="N39" s="1010"/>
      <c r="O39" s="1011"/>
      <c r="P39" s="191"/>
      <c r="Q39" s="1018"/>
      <c r="R39" s="1018"/>
      <c r="S39" s="1018"/>
      <c r="T39" s="1018"/>
      <c r="U39" s="1018"/>
      <c r="V39" s="1018"/>
      <c r="W39" s="1018"/>
      <c r="X39" s="1019"/>
      <c r="Y39" s="996" t="s">
        <v>12</v>
      </c>
      <c r="Z39" s="997"/>
      <c r="AA39" s="998"/>
      <c r="AB39" s="549"/>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4"/>
      <c r="B40" s="515"/>
      <c r="C40" s="515"/>
      <c r="D40" s="515"/>
      <c r="E40" s="515"/>
      <c r="F40" s="516"/>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0"/>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5"/>
      <c r="B41" s="646"/>
      <c r="C41" s="646"/>
      <c r="D41" s="646"/>
      <c r="E41" s="646"/>
      <c r="F41" s="647"/>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9"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380</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0" t="s">
        <v>349</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1000"/>
      <c r="Z44" s="409"/>
      <c r="AA44" s="410"/>
      <c r="AB44" s="1004" t="s">
        <v>11</v>
      </c>
      <c r="AC44" s="1005"/>
      <c r="AD44" s="1006"/>
      <c r="AE44" s="992" t="s">
        <v>390</v>
      </c>
      <c r="AF44" s="992"/>
      <c r="AG44" s="992"/>
      <c r="AH44" s="992"/>
      <c r="AI44" s="992" t="s">
        <v>412</v>
      </c>
      <c r="AJ44" s="992"/>
      <c r="AK44" s="992"/>
      <c r="AL44" s="456"/>
      <c r="AM44" s="992" t="s">
        <v>509</v>
      </c>
      <c r="AN44" s="992"/>
      <c r="AO44" s="992"/>
      <c r="AP44" s="456"/>
      <c r="AQ44" s="215" t="s">
        <v>232</v>
      </c>
      <c r="AR44" s="199"/>
      <c r="AS44" s="199"/>
      <c r="AT44" s="200"/>
      <c r="AU44" s="369" t="s">
        <v>134</v>
      </c>
      <c r="AV44" s="369"/>
      <c r="AW44" s="369"/>
      <c r="AX44" s="370"/>
      <c r="AY44" s="34">
        <f>COUNTA($G$46)</f>
        <v>0</v>
      </c>
    </row>
    <row r="45" spans="1:51" ht="18.75"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3"/>
      <c r="B46" s="511"/>
      <c r="C46" s="511"/>
      <c r="D46" s="511"/>
      <c r="E46" s="511"/>
      <c r="F46" s="512"/>
      <c r="G46" s="538"/>
      <c r="H46" s="1010"/>
      <c r="I46" s="1010"/>
      <c r="J46" s="1010"/>
      <c r="K46" s="1010"/>
      <c r="L46" s="1010"/>
      <c r="M46" s="1010"/>
      <c r="N46" s="1010"/>
      <c r="O46" s="1011"/>
      <c r="P46" s="191"/>
      <c r="Q46" s="1018"/>
      <c r="R46" s="1018"/>
      <c r="S46" s="1018"/>
      <c r="T46" s="1018"/>
      <c r="U46" s="1018"/>
      <c r="V46" s="1018"/>
      <c r="W46" s="1018"/>
      <c r="X46" s="1019"/>
      <c r="Y46" s="996" t="s">
        <v>12</v>
      </c>
      <c r="Z46" s="997"/>
      <c r="AA46" s="998"/>
      <c r="AB46" s="549"/>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4"/>
      <c r="B47" s="515"/>
      <c r="C47" s="515"/>
      <c r="D47" s="515"/>
      <c r="E47" s="515"/>
      <c r="F47" s="516"/>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0"/>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5"/>
      <c r="B48" s="646"/>
      <c r="C48" s="646"/>
      <c r="D48" s="646"/>
      <c r="E48" s="646"/>
      <c r="F48" s="647"/>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9"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380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0" t="s">
        <v>349</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1000"/>
      <c r="Z51" s="409"/>
      <c r="AA51" s="410"/>
      <c r="AB51" s="456" t="s">
        <v>11</v>
      </c>
      <c r="AC51" s="1005"/>
      <c r="AD51" s="1006"/>
      <c r="AE51" s="992" t="s">
        <v>390</v>
      </c>
      <c r="AF51" s="992"/>
      <c r="AG51" s="992"/>
      <c r="AH51" s="992"/>
      <c r="AI51" s="992" t="s">
        <v>412</v>
      </c>
      <c r="AJ51" s="992"/>
      <c r="AK51" s="992"/>
      <c r="AL51" s="456"/>
      <c r="AM51" s="992" t="s">
        <v>509</v>
      </c>
      <c r="AN51" s="992"/>
      <c r="AO51" s="992"/>
      <c r="AP51" s="456"/>
      <c r="AQ51" s="215" t="s">
        <v>232</v>
      </c>
      <c r="AR51" s="199"/>
      <c r="AS51" s="199"/>
      <c r="AT51" s="200"/>
      <c r="AU51" s="369" t="s">
        <v>134</v>
      </c>
      <c r="AV51" s="369"/>
      <c r="AW51" s="369"/>
      <c r="AX51" s="370"/>
      <c r="AY51" s="34">
        <f>COUNTA($G$53)</f>
        <v>0</v>
      </c>
    </row>
    <row r="52" spans="1:51" ht="18.75"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3"/>
      <c r="B53" s="511"/>
      <c r="C53" s="511"/>
      <c r="D53" s="511"/>
      <c r="E53" s="511"/>
      <c r="F53" s="512"/>
      <c r="G53" s="538"/>
      <c r="H53" s="1010"/>
      <c r="I53" s="1010"/>
      <c r="J53" s="1010"/>
      <c r="K53" s="1010"/>
      <c r="L53" s="1010"/>
      <c r="M53" s="1010"/>
      <c r="N53" s="1010"/>
      <c r="O53" s="1011"/>
      <c r="P53" s="191"/>
      <c r="Q53" s="1018"/>
      <c r="R53" s="1018"/>
      <c r="S53" s="1018"/>
      <c r="T53" s="1018"/>
      <c r="U53" s="1018"/>
      <c r="V53" s="1018"/>
      <c r="W53" s="1018"/>
      <c r="X53" s="1019"/>
      <c r="Y53" s="996" t="s">
        <v>12</v>
      </c>
      <c r="Z53" s="997"/>
      <c r="AA53" s="998"/>
      <c r="AB53" s="549"/>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4"/>
      <c r="B54" s="515"/>
      <c r="C54" s="515"/>
      <c r="D54" s="515"/>
      <c r="E54" s="515"/>
      <c r="F54" s="516"/>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0"/>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5"/>
      <c r="B55" s="646"/>
      <c r="C55" s="646"/>
      <c r="D55" s="646"/>
      <c r="E55" s="646"/>
      <c r="F55" s="647"/>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9"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0" t="s">
        <v>349</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1000"/>
      <c r="Z58" s="409"/>
      <c r="AA58" s="410"/>
      <c r="AB58" s="1004" t="s">
        <v>11</v>
      </c>
      <c r="AC58" s="1005"/>
      <c r="AD58" s="1006"/>
      <c r="AE58" s="992" t="s">
        <v>390</v>
      </c>
      <c r="AF58" s="992"/>
      <c r="AG58" s="992"/>
      <c r="AH58" s="992"/>
      <c r="AI58" s="992" t="s">
        <v>412</v>
      </c>
      <c r="AJ58" s="992"/>
      <c r="AK58" s="992"/>
      <c r="AL58" s="456"/>
      <c r="AM58" s="992" t="s">
        <v>509</v>
      </c>
      <c r="AN58" s="992"/>
      <c r="AO58" s="992"/>
      <c r="AP58" s="456"/>
      <c r="AQ58" s="215" t="s">
        <v>232</v>
      </c>
      <c r="AR58" s="199"/>
      <c r="AS58" s="199"/>
      <c r="AT58" s="200"/>
      <c r="AU58" s="369" t="s">
        <v>134</v>
      </c>
      <c r="AV58" s="369"/>
      <c r="AW58" s="369"/>
      <c r="AX58" s="370"/>
      <c r="AY58" s="34">
        <f>COUNTA($G$60)</f>
        <v>0</v>
      </c>
    </row>
    <row r="59" spans="1:51" ht="18.75"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3"/>
      <c r="B60" s="511"/>
      <c r="C60" s="511"/>
      <c r="D60" s="511"/>
      <c r="E60" s="511"/>
      <c r="F60" s="512"/>
      <c r="G60" s="538"/>
      <c r="H60" s="1010"/>
      <c r="I60" s="1010"/>
      <c r="J60" s="1010"/>
      <c r="K60" s="1010"/>
      <c r="L60" s="1010"/>
      <c r="M60" s="1010"/>
      <c r="N60" s="1010"/>
      <c r="O60" s="1011"/>
      <c r="P60" s="191"/>
      <c r="Q60" s="1018"/>
      <c r="R60" s="1018"/>
      <c r="S60" s="1018"/>
      <c r="T60" s="1018"/>
      <c r="U60" s="1018"/>
      <c r="V60" s="1018"/>
      <c r="W60" s="1018"/>
      <c r="X60" s="1019"/>
      <c r="Y60" s="996" t="s">
        <v>12</v>
      </c>
      <c r="Z60" s="997"/>
      <c r="AA60" s="998"/>
      <c r="AB60" s="549"/>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4"/>
      <c r="B61" s="515"/>
      <c r="C61" s="515"/>
      <c r="D61" s="515"/>
      <c r="E61" s="515"/>
      <c r="F61" s="516"/>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0"/>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5"/>
      <c r="B62" s="646"/>
      <c r="C62" s="646"/>
      <c r="D62" s="646"/>
      <c r="E62" s="646"/>
      <c r="F62" s="647"/>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9"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0" t="s">
        <v>349</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1000"/>
      <c r="Z65" s="409"/>
      <c r="AA65" s="410"/>
      <c r="AB65" s="1004" t="s">
        <v>11</v>
      </c>
      <c r="AC65" s="1005"/>
      <c r="AD65" s="1006"/>
      <c r="AE65" s="992" t="s">
        <v>390</v>
      </c>
      <c r="AF65" s="992"/>
      <c r="AG65" s="992"/>
      <c r="AH65" s="992"/>
      <c r="AI65" s="992" t="s">
        <v>412</v>
      </c>
      <c r="AJ65" s="992"/>
      <c r="AK65" s="992"/>
      <c r="AL65" s="456"/>
      <c r="AM65" s="992" t="s">
        <v>509</v>
      </c>
      <c r="AN65" s="992"/>
      <c r="AO65" s="992"/>
      <c r="AP65" s="456"/>
      <c r="AQ65" s="215" t="s">
        <v>232</v>
      </c>
      <c r="AR65" s="199"/>
      <c r="AS65" s="199"/>
      <c r="AT65" s="200"/>
      <c r="AU65" s="369" t="s">
        <v>134</v>
      </c>
      <c r="AV65" s="369"/>
      <c r="AW65" s="369"/>
      <c r="AX65" s="370"/>
      <c r="AY65" s="34">
        <f>COUNTA($G$67)</f>
        <v>0</v>
      </c>
    </row>
    <row r="66" spans="1:51" ht="18.75" customHeight="1" x14ac:dyDescent="0.15">
      <c r="A66" s="510"/>
      <c r="B66" s="511"/>
      <c r="C66" s="511"/>
      <c r="D66" s="511"/>
      <c r="E66" s="511"/>
      <c r="F66" s="512"/>
      <c r="G66" s="565"/>
      <c r="H66" s="375"/>
      <c r="I66" s="375"/>
      <c r="J66" s="375"/>
      <c r="K66" s="375"/>
      <c r="L66" s="375"/>
      <c r="M66" s="375"/>
      <c r="N66" s="375"/>
      <c r="O66" s="566"/>
      <c r="P66" s="578"/>
      <c r="Q66" s="375"/>
      <c r="R66" s="375"/>
      <c r="S66" s="375"/>
      <c r="T66" s="375"/>
      <c r="U66" s="375"/>
      <c r="V66" s="375"/>
      <c r="W66" s="375"/>
      <c r="X66" s="566"/>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3"/>
      <c r="B67" s="511"/>
      <c r="C67" s="511"/>
      <c r="D67" s="511"/>
      <c r="E67" s="511"/>
      <c r="F67" s="512"/>
      <c r="G67" s="538"/>
      <c r="H67" s="1010"/>
      <c r="I67" s="1010"/>
      <c r="J67" s="1010"/>
      <c r="K67" s="1010"/>
      <c r="L67" s="1010"/>
      <c r="M67" s="1010"/>
      <c r="N67" s="1010"/>
      <c r="O67" s="1011"/>
      <c r="P67" s="191"/>
      <c r="Q67" s="1018"/>
      <c r="R67" s="1018"/>
      <c r="S67" s="1018"/>
      <c r="T67" s="1018"/>
      <c r="U67" s="1018"/>
      <c r="V67" s="1018"/>
      <c r="W67" s="1018"/>
      <c r="X67" s="1019"/>
      <c r="Y67" s="996" t="s">
        <v>12</v>
      </c>
      <c r="Z67" s="997"/>
      <c r="AA67" s="998"/>
      <c r="AB67" s="549"/>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4"/>
      <c r="B68" s="515"/>
      <c r="C68" s="515"/>
      <c r="D68" s="515"/>
      <c r="E68" s="515"/>
      <c r="F68" s="516"/>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0"/>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5"/>
      <c r="B69" s="646"/>
      <c r="C69" s="646"/>
      <c r="D69" s="646"/>
      <c r="E69" s="646"/>
      <c r="F69" s="647"/>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5"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380</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7" t="s">
        <v>366</v>
      </c>
      <c r="H2" s="438"/>
      <c r="I2" s="438"/>
      <c r="J2" s="438"/>
      <c r="K2" s="438"/>
      <c r="L2" s="438"/>
      <c r="M2" s="438"/>
      <c r="N2" s="438"/>
      <c r="O2" s="438"/>
      <c r="P2" s="438"/>
      <c r="Q2" s="438"/>
      <c r="R2" s="438"/>
      <c r="S2" s="438"/>
      <c r="T2" s="438"/>
      <c r="U2" s="438"/>
      <c r="V2" s="438"/>
      <c r="W2" s="438"/>
      <c r="X2" s="438"/>
      <c r="Y2" s="438"/>
      <c r="Z2" s="438"/>
      <c r="AA2" s="438"/>
      <c r="AB2" s="439"/>
      <c r="AC2" s="437" t="s">
        <v>368</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2"/>
      <c r="B4" s="1033"/>
      <c r="C4" s="1033"/>
      <c r="D4" s="1033"/>
      <c r="E4" s="1033"/>
      <c r="F4" s="1034"/>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2"/>
      <c r="B16" s="1033"/>
      <c r="C16" s="1033"/>
      <c r="D16" s="1033"/>
      <c r="E16" s="1033"/>
      <c r="F16" s="103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2"/>
      <c r="B17" s="1033"/>
      <c r="C17" s="1033"/>
      <c r="D17" s="1033"/>
      <c r="E17" s="1033"/>
      <c r="F17" s="1034"/>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2"/>
      <c r="B29" s="1033"/>
      <c r="C29" s="1033"/>
      <c r="D29" s="1033"/>
      <c r="E29" s="1033"/>
      <c r="F29" s="103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2"/>
      <c r="B30" s="1033"/>
      <c r="C30" s="1033"/>
      <c r="D30" s="1033"/>
      <c r="E30" s="1033"/>
      <c r="F30" s="1034"/>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2"/>
      <c r="B42" s="1033"/>
      <c r="C42" s="1033"/>
      <c r="D42" s="1033"/>
      <c r="E42" s="1033"/>
      <c r="F42" s="103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2"/>
      <c r="B43" s="1033"/>
      <c r="C43" s="1033"/>
      <c r="D43" s="1033"/>
      <c r="E43" s="1033"/>
      <c r="F43" s="1034"/>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2"/>
      <c r="B56" s="1033"/>
      <c r="C56" s="1033"/>
      <c r="D56" s="1033"/>
      <c r="E56" s="1033"/>
      <c r="F56" s="103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2"/>
      <c r="B57" s="1033"/>
      <c r="C57" s="1033"/>
      <c r="D57" s="1033"/>
      <c r="E57" s="1033"/>
      <c r="F57" s="1034"/>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2"/>
      <c r="B69" s="1033"/>
      <c r="C69" s="1033"/>
      <c r="D69" s="1033"/>
      <c r="E69" s="1033"/>
      <c r="F69" s="103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2"/>
      <c r="B70" s="1033"/>
      <c r="C70" s="1033"/>
      <c r="D70" s="1033"/>
      <c r="E70" s="1033"/>
      <c r="F70" s="1034"/>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2"/>
      <c r="B82" s="1033"/>
      <c r="C82" s="1033"/>
      <c r="D82" s="1033"/>
      <c r="E82" s="1033"/>
      <c r="F82" s="103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2"/>
      <c r="B83" s="1033"/>
      <c r="C83" s="1033"/>
      <c r="D83" s="1033"/>
      <c r="E83" s="1033"/>
      <c r="F83" s="1034"/>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2"/>
      <c r="B95" s="1033"/>
      <c r="C95" s="1033"/>
      <c r="D95" s="1033"/>
      <c r="E95" s="1033"/>
      <c r="F95" s="103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2"/>
      <c r="B96" s="1033"/>
      <c r="C96" s="1033"/>
      <c r="D96" s="1033"/>
      <c r="E96" s="1033"/>
      <c r="F96" s="1034"/>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2"/>
      <c r="B109" s="1033"/>
      <c r="C109" s="1033"/>
      <c r="D109" s="1033"/>
      <c r="E109" s="1033"/>
      <c r="F109" s="103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2"/>
      <c r="B110" s="1033"/>
      <c r="C110" s="1033"/>
      <c r="D110" s="1033"/>
      <c r="E110" s="1033"/>
      <c r="F110" s="103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2"/>
      <c r="B122" s="1033"/>
      <c r="C122" s="1033"/>
      <c r="D122" s="1033"/>
      <c r="E122" s="1033"/>
      <c r="F122" s="103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2"/>
      <c r="B123" s="1033"/>
      <c r="C123" s="1033"/>
      <c r="D123" s="1033"/>
      <c r="E123" s="1033"/>
      <c r="F123" s="103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2"/>
      <c r="B135" s="1033"/>
      <c r="C135" s="1033"/>
      <c r="D135" s="1033"/>
      <c r="E135" s="1033"/>
      <c r="F135" s="103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2"/>
      <c r="B136" s="1033"/>
      <c r="C136" s="1033"/>
      <c r="D136" s="1033"/>
      <c r="E136" s="1033"/>
      <c r="F136" s="103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2"/>
      <c r="B148" s="1033"/>
      <c r="C148" s="1033"/>
      <c r="D148" s="1033"/>
      <c r="E148" s="1033"/>
      <c r="F148" s="103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2"/>
      <c r="B149" s="1033"/>
      <c r="C149" s="1033"/>
      <c r="D149" s="1033"/>
      <c r="E149" s="1033"/>
      <c r="F149" s="103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2"/>
      <c r="B162" s="1033"/>
      <c r="C162" s="1033"/>
      <c r="D162" s="1033"/>
      <c r="E162" s="1033"/>
      <c r="F162" s="103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2"/>
      <c r="B163" s="1033"/>
      <c r="C163" s="1033"/>
      <c r="D163" s="1033"/>
      <c r="E163" s="1033"/>
      <c r="F163" s="103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2"/>
      <c r="B175" s="1033"/>
      <c r="C175" s="1033"/>
      <c r="D175" s="1033"/>
      <c r="E175" s="1033"/>
      <c r="F175" s="103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2"/>
      <c r="B176" s="1033"/>
      <c r="C176" s="1033"/>
      <c r="D176" s="1033"/>
      <c r="E176" s="1033"/>
      <c r="F176" s="103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2"/>
      <c r="B188" s="1033"/>
      <c r="C188" s="1033"/>
      <c r="D188" s="1033"/>
      <c r="E188" s="1033"/>
      <c r="F188" s="103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2"/>
      <c r="B189" s="1033"/>
      <c r="C189" s="1033"/>
      <c r="D189" s="1033"/>
      <c r="E189" s="1033"/>
      <c r="F189" s="103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2"/>
      <c r="B201" s="1033"/>
      <c r="C201" s="1033"/>
      <c r="D201" s="1033"/>
      <c r="E201" s="1033"/>
      <c r="F201" s="103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2"/>
      <c r="B202" s="1033"/>
      <c r="C202" s="1033"/>
      <c r="D202" s="1033"/>
      <c r="E202" s="1033"/>
      <c r="F202" s="103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2"/>
      <c r="B215" s="1033"/>
      <c r="C215" s="1033"/>
      <c r="D215" s="1033"/>
      <c r="E215" s="1033"/>
      <c r="F215" s="103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2"/>
      <c r="B216" s="1033"/>
      <c r="C216" s="1033"/>
      <c r="D216" s="1033"/>
      <c r="E216" s="1033"/>
      <c r="F216" s="103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2"/>
      <c r="B228" s="1033"/>
      <c r="C228" s="1033"/>
      <c r="D228" s="1033"/>
      <c r="E228" s="1033"/>
      <c r="F228" s="103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2"/>
      <c r="B229" s="1033"/>
      <c r="C229" s="1033"/>
      <c r="D229" s="1033"/>
      <c r="E229" s="1033"/>
      <c r="F229" s="103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2"/>
      <c r="B241" s="1033"/>
      <c r="C241" s="1033"/>
      <c r="D241" s="1033"/>
      <c r="E241" s="1033"/>
      <c r="F241" s="103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2"/>
      <c r="B242" s="1033"/>
      <c r="C242" s="1033"/>
      <c r="D242" s="1033"/>
      <c r="E242" s="1033"/>
      <c r="F242" s="103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2"/>
      <c r="B254" s="1033"/>
      <c r="C254" s="1033"/>
      <c r="D254" s="1033"/>
      <c r="E254" s="1033"/>
      <c r="F254" s="103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2"/>
      <c r="B255" s="1033"/>
      <c r="C255" s="1033"/>
      <c r="D255" s="1033"/>
      <c r="E255" s="1033"/>
      <c r="F255" s="103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2021-06-02T01:56:33Z</cp:lastPrinted>
  <dcterms:created xsi:type="dcterms:W3CDTF">2012-03-13T00:50:25Z</dcterms:created>
  <dcterms:modified xsi:type="dcterms:W3CDTF">2021-08-27T05:31:18Z</dcterms:modified>
</cp:coreProperties>
</file>