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<sst xmlns="http://schemas.openxmlformats.org/spreadsheetml/2006/main" count="3186" uniqueCount="815">
  <si>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</si>
  <si>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</si>
  <si>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</si>
  <si>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</si>
  <si>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</si>
  <si>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</si>
  <si>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</si>
  <si>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</si>
  <si>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</si>
  <si>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</si>
  <si>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</si>
  <si>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</si>
  <si>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</si>
  <si>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</si>
  <si>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</si>
  <si>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</si>
  <si>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</si>
  <si>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</si>
  <si>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</si>
  <si>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</si>
  <si>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</si>
  <si>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</si>
  <si>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</si>
  <si>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</si>
  <si>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</si>
  <si>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</si>
  <si>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</si>
  <si>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</si>
  <si>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</si>
  <si>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</si>
  <si>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</si>
  <si>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</si>
  <si>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</si>
  <si>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</si>
  <si>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</si>
  <si>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</si>
  <si>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</si>
  <si>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</si>
  <si>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</si>
  <si>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</si>
  <si>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</si>
  <si>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</si>
  <si>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</si>
  <si>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</si>
  <si>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</si>
  <si>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</si>
  <si>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</si>
  <si>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</si>
  <si>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</si>
  <si>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</si>
  <si>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</si>
  <si>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</si>
  <si>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</si>
  <si>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</si>
  <si>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</si>
  <si>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</si>
  <si>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</si>
  <si>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</si>
  <si>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</si>
  <si>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</si>
  <si>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</si>
  <si>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</si>
  <si>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</si>
  <si>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</si>
  <si>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</si>
  <si>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</si>
  <si>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</si>
  <si>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</si>
  <si>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</si>
  <si>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</si>
  <si>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</si>
  <si>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</si>
  <si>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</si>
  <si>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</si>
  <si>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</si>
  <si>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</si>
  <si>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</si>
  <si>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</si>
  <si>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</si>
  <si>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</si>
  <si>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</si>
  <si>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</si>
  <si>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</si>
  <si>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</si>
  <si>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</si>
  <si>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</si>
  <si>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</si>
  <si>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</si>
  <si>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</si>
  <si>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</si>
  <si>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</si>
  <si>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</si>
  <si>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</si>
  <si>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</si>
  <si>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</si>
  <si>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</si>
  <si>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</si>
  <si>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</si>
  <si>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</si>
  <si>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</si>
  <si>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</si>
  <si>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</si>
  <si>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</si>
  <si>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</si>
  <si>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</si>
  <si>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</si>
  <si>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</si>
  <si>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</si>
  <si>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</si>
  <si>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</si>
  <si>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</si>
  <si>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</si>
  <si>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</si>
  <si>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</si>
  <si>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</si>
  <si>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</si>
  <si>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</si>
  <si>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</si>
  <si>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</si>
  <si>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</si>
  <si>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</si>
  <si>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</si>
  <si>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</si>
  <si>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</si>
  <si>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</si>
  <si>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</si>
  <si>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</si>
  <si>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</si>
  <si>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</si>
  <si>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</si>
  <si>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</si>
  <si>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</si>
  <si>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</si>
  <si>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</si>
  <si>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</si>
  <si>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</si>
  <si>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</si>
  <si>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</si>
  <si>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</si>
  <si>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</si>
  <si>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</si>
  <si>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</si>
  <si>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</si>
  <si>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</si>
  <si>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</si>
  <si>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</si>
  <si>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</si>
  <si>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</si>
  <si>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</si>
  <si>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</si>
  <si>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</si>
  <si>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</si>
  <si>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</si>
  <si>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</si>
  <si>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</si>
  <si>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</si>
  <si>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</si>
  <si>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</si>
  <si>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</si>
  <si>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</si>
  <si>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</si>
  <si>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</si>
  <si>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</si>
  <si>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</si>
  <si>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</si>
  <si>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</si>
  <si>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</si>
  <si>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</si>
  <si>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</si>
  <si>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</si>
  <si>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</si>
  <si>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</si>
  <si>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</si>
  <si>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</si>
  <si>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</si>
  <si>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</si>
  <si>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</si>
  <si>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</si>
  <si>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</si>
  <si>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</si>
  <si>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</si>
  <si>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</si>
  <si>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</si>
  <si>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</si>
  <si>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</si>
  <si>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</si>
  <si>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</si>
  <si>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</si>
  <si>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</si>
  <si>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</si>
  <si>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</si>
  <si>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</si>
  <si>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</si>
  <si>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</si>
  <si>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</si>
  <si>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</si>
  <si>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</si>
  <si>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</si>
  <si>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</si>
  <si>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</si>
  <si>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</si>
  <si>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</si>
  <si>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</si>
  <si>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</si>
  <si>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</si>
  <si>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</si>
  <si>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</si>
  <si>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</si>
  <si>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</si>
  <si>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</si>
  <si>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</si>
  <si>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</si>
  <si>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</si>
  <si>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</si>
  <si>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</si>
  <si>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</si>
  <si>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</si>
  <si>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</si>
  <si>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</si>
  <si>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</si>
  <si>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</si>
  <si>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</si>
  <si>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</si>
  <si>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</si>
  <si>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</si>
  <si>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</si>
  <si>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</si>
  <si>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</si>
  <si>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</si>
  <si>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</si>
  <si>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</si>
  <si>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</si>
  <si>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</si>
  <si>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</si>
  <si>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</si>
  <si>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</si>
  <si>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</si>
  <si>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</si>
  <si>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</si>
  <si>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</si>
  <si>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</si>
  <si>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</si>
  <si>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</si>
  <si>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</si>
  <si>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</si>
  <si>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</si>
  <si>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</si>
  <si>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</si>
  <si>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</si>
  <si>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</si>
  <si>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</si>
  <si>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</si>
  <si>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</si>
  <si>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</si>
  <si>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</si>
  <si>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</si>
  <si>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</si>
  <si>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</si>
  <si>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</si>
  <si>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</si>
  <si>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</si>
  <si>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</si>
  <si>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</si>
  <si>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</si>
  <si>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</si>
  <si>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</si>
  <si>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</si>
  <si>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</si>
  <si>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</si>
  <si>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</si>
  <si>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</si>
  <si>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</si>
  <si>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</si>
  <si>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</si>
  <si>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</si>
  <si>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</si>
  <si>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</si>
  <si>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</si>
  <si>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</si>
  <si>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</si>
  <si>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</si>
  <si>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</si>
  <si>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</si>
  <si>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</si>
  <si>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</si>
  <si>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</si>
  <si>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</si>
  <si>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</si>
  <si>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</si>
  <si>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</si>
  <si>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</si>
  <si>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</si>
  <si>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</si>
  <si>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</si>
  <si>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</si>
  <si>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</si>
  <si>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</si>
  <si>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</si>
  <si>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</si>
  <si>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</si>
  <si>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</si>
  <si>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</si>
  <si>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</si>
  <si>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</si>
  <si>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</si>
  <si>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</si>
  <si>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</si>
  <si>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</si>
  <si>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</si>
  <si>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</si>
  <si>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</si>
  <si>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</si>
  <si>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</si>
  <si>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</si>
  <si>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</si>
  <si>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</si>
  <si>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</si>
  <si>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</si>
  <si>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</si>
  <si>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</si>
  <si>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</si>
  <si>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</si>
  <si>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</si>
  <si>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</si>
  <si>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</si>
  <si>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</si>
  <si>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</si>
  <si>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</si>
  <si>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</si>
  <si>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</si>
  <si>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</si>
  <si>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</si>
  <si>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</si>
  <si>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</si>
  <si>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</si>
  <si>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</si>
  <si>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</si>
  <si>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</si>
  <si>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</si>
  <si>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</si>
  <si>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</si>
  <si>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</si>
  <si>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</si>
  <si>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</si>
  <si>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</si>
  <si>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</si>
  <si>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</si>
  <si>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</si>
  <si>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</si>
  <si>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</si>
  <si>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</si>
  <si>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</si>
  <si>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</si>
  <si>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</si>
  <si>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</si>
  <si>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</si>
  <si>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</si>
  <si>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</si>
  <si>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</si>
  <si>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</si>
  <si>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</si>
  <si>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</si>
  <si>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</si>
  <si>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</si>
  <si>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</si>
  <si>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</si>
  <si>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</si>
  <si>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</si>
  <si>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</si>
  <si>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</si>
  <si>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</si>
  <si>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</si>
  <si>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</si>
  <si>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</si>
  <si>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</si>
  <si>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</si>
  <si>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</si>
  <si>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</si>
  <si>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</si>
  <si>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</si>
  <si>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</si>
  <si>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</si>
  <si>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</si>
  <si>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</si>
  <si>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</si>
  <si>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</si>
  <si>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</si>
  <si>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</si>
  <si>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</si>
  <si>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</si>
  <si>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</si>
  <si>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</si>
  <si>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</si>
  <si>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</si>
  <si>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</si>
  <si>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</si>
  <si>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</si>
  <si>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</si>
  <si>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</si>
  <si>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</si>
  <si>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</si>
  <si>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</si>
  <si>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</si>
  <si>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</si>
  <si>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</si>
  <si>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</si>
  <si>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</si>
  <si>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</si>
  <si>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</si>
  <si>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</si>
  <si>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</si>
  <si>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</si>
  <si>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</si>
  <si>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</si>
  <si>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</si>
  <si>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</si>
  <si>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</si>
  <si>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</si>
  <si>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</si>
  <si>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</si>
  <si>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</si>
  <si>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</si>
  <si>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</si>
  <si>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</si>
  <si>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</si>
  <si>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</si>
  <si>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</si>
  <si>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</si>
  <si>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</si>
  <si>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</si>
  <si>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</si>
  <si>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</si>
  <si>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</si>
  <si>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</si>
  <si>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</si>
  <si>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</si>
  <si>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</si>
  <si>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</si>
  <si>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</si>
  <si>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</si>
  <si>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</si>
  <si>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</si>
  <si>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</si>
  <si>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</si>
  <si>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</si>
  <si>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</si>
  <si>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</si>
  <si>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</si>
  <si>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</si>
  <si>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</si>
  <si>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</si>
  <si>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</si>
  <si>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</si>
  <si>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</si>
  <si>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</si>
  <si>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</si>
  <si>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</si>
  <si>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</si>
  <si>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</si>
  <si>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</si>
  <si>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</si>
  <si>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</si>
  <si>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</si>
  <si>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</si>
  <si>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</si>
  <si>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</si>
  <si>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</si>
  <si>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</si>
  <si>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</si>
  <si>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</si>
  <si>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</si>
  <si>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</si>
  <si>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</si>
  <si>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</si>
  <si>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</si>
  <si>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</si>
  <si>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</si>
  <si>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</si>
  <si>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</si>
  <si>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</si>
  <si>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</si>
  <si>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</si>
  <si>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</si>
  <si>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</si>
  <si>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</si>
  <si>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</si>
  <si>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</si>
  <si>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</si>
  <si>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</si>
  <si>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</si>
  <si>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</si>
  <si>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</si>
  <si>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</si>
  <si>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</si>
  <si>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</si>
  <si>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</si>
  <si>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</si>
  <si>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</si>
  <si>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</si>
  <si>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</si>
  <si>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</si>
  <si>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</si>
  <si>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</si>
  <si>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</si>
  <si>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</si>
  <si>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</si>
  <si>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</si>
  <si>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</si>
  <si>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</si>
  <si>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</si>
  <si>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</si>
  <si>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</si>
  <si>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</si>
  <si>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</si>
  <si>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</si>
  <si>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</si>
  <si>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</si>
  <si>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</si>
  <si>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</si>
  <si>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</si>
  <si>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</si>
  <si>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</si>
  <si>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</si>
  <si>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</si>
  <si>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</si>
  <si>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</si>
  <si>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</si>
  <si>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</si>
  <si>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</si>
  <si>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</si>
  <si>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</si>
  <si>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</si>
  <si>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</si>
  <si>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</si>
  <si>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</si>
  <si>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</si>
  <si>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</si>
  <si>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</si>
  <si>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</si>
  <si>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</si>
  <si>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</si>
  <si>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</si>
  <si>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</si>
  <si>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</si>
  <si>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</si>
  <si>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</si>
  <si>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</si>
  <si>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</si>
  <si>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</si>
  <si>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</si>
  <si>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</si>
  <si>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</si>
  <si>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</si>
  <si>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</si>
  <si>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</si>
  <si>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</si>
  <si>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</si>
  <si>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</si>
  <si>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</si>
  <si>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</si>
  <si>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</si>
  <si>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</si>
  <si>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</si>
  <si>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</si>
  <si>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</si>
  <si>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</si>
  <si>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</si>
  <si>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</si>
  <si>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</si>
  <si>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</si>
  <si>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</si>
  <si>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</si>
  <si>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</si>
  <si>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</si>
  <si>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</si>
  <si>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</si>
  <si>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</si>
  <si>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</si>
  <si>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</si>
  <si>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</si>
  <si>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</si>
  <si>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</si>
  <si>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</si>
  <si>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</si>
  <si>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</si>
  <si>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</si>
  <si>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</si>
  <si>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</si>
  <si>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</si>
  <si>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</si>
  <si>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</si>
  <si>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</si>
  <si>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</si>
  <si>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</si>
  <si>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</si>
  <si>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</si>
  <si>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</si>
  <si>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</si>
  <si>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</si>
  <si>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</si>
  <si>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</si>
  <si>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</si>
  <si>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</si>
  <si>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</si>
  <si>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</si>
  <si>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</si>
  <si>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</si>
  <si>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</si>
  <si>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</si>
  <si>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</si>
  <si>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</si>
  <si>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</si>
  <si>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</si>
  <si>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</si>
  <si>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</si>
  <si>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</si>
  <si>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</si>
  <si>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</si>
  <si>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</si>
  <si>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</si>
  <si>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</si>
  <si>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</si>
  <si>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</si>
  <si>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</si>
  <si>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</si>
  <si>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</si>
  <si>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</si>
  <si>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</si>
  <si>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</si>
  <si>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</si>
  <si>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</si>
  <si>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</si>
  <si>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</si>
  <si>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</si>
  <si>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</si>
  <si>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</si>
  <si>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</si>
  <si>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</si>
  <si>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</si>
  <si>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</si>
  <si>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</si>
  <si>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</si>
  <si>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</si>
  <si>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</si>
  <si>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</si>
  <si>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</si>
  <si>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</si>
  <si>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</si>
  <si>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</si>
  <si>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</si>
  <si>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</si>
  <si>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</si>
  <si>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</si>
  <si>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</si>
  <si>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</si>
  <si>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</si>
  <si>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</si>
  <si>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</si>
  <si>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</si>
  <si>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</si>
  <si>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</si>
  <si>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</si>
  <si>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</si>
  <si>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</si>
  <si>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</si>
  <si>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</si>
  <si>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</si>
  <si>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</si>
  <si>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</si>
  <si>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</si>
  <si>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</si>
  <si>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</si>
  <si>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</si>
  <si>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</si>
  <si>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</si>
  <si>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</si>
  <si>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</si>
  <si>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</si>
  <si>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</si>
  <si>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</si>
  <si>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</si>
  <si>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</si>
  <si>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</si>
  <si>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</si>
  <si>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</si>
  <si>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</si>
  <si>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</si>
  <si>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</si>
  <si>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</si>
  <si>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</si>
  <si>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</si>
  <si>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</si>
  <si>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</si>
  <si>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</si>
  <si>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</si>
  <si>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</si>
  <si>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</si>
  <si>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</si>
  <si>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</si>
  <si>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</si>
  <si>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</si>
  <si>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</si>
  <si>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</si>
  <si>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</si>
  <si>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</si>
  <si>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</si>
  <si>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</si>
  <si>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</si>
  <si>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</si>
  <si>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救急患者の受入体制の充実</t>
  </si>
  <si>
    <t>医政局</t>
  </si>
  <si>
    <t>室長：永田　翔</t>
  </si>
  <si>
    <t>平成２２年度</t>
  </si>
  <si>
    <t>終了予定なし</t>
  </si>
  <si>
    <t>地域医療計画課　救急・周産期医療等対策室</t>
  </si>
  <si>
    <t>-</t>
  </si>
  <si>
    <t>傷病者の搬送及び受入れの実施に関する基準の策定について（平成21年10月27日厚生労働省医政局長、消防庁次長通知）</t>
  </si>
  <si>
    <t>救急医療機関が救急患者を円滑に受け入れられる体制整備を図る。</t>
  </si>
  <si>
    <t>－</t>
  </si>
  <si>
    <t>医療施設運営費等補助金</t>
  </si>
  <si>
    <t>医療提供体制確保対策等委託費</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</si>
  <si>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</si>
  <si>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</si>
  <si>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重症以上傷病者の救急搬送における照会回数４回以上の割合が５％を超える都道府県の数を前年度以下にする。</t>
  </si>
  <si>
    <t>重症以上傷病者の救急搬送における照会回数４回以上の割合が５％を超える都道府県の数</t>
  </si>
  <si>
    <t>か所</t>
  </si>
  <si>
    <t>メディカルコントロール体制強化事業実施数</t>
  </si>
  <si>
    <t>搬送困難事例受入医療機関支援事業実施医療機関数</t>
  </si>
  <si>
    <t>単位当たりコスト＝Ｘ／Ｙ
Ｘ：メディカルコントロール体制強化事業執行額
Ｙ：メディカルコントロール体制強化事業実施数</t>
    <phoneticPr fontId="5"/>
  </si>
  <si>
    <t>百万円</t>
  </si>
  <si>
    <t>　X/Y</t>
    <phoneticPr fontId="5"/>
  </si>
  <si>
    <t>110百万円/8</t>
  </si>
  <si>
    <t>単位当たりコスト＝Ｘ／Ｙ
Ｘ：搬送困難事例受入医療機関支援事業執行額
Ｙ：搬送困難事例受入医療機関支援事業実施医療機関数</t>
    <phoneticPr fontId="5"/>
  </si>
  <si>
    <t>270百万円/22</t>
  </si>
  <si>
    <t>271百万円/22</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</si>
  <si>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</si>
  <si>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</si>
  <si>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</si>
  <si>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</si>
  <si>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47</t>
  </si>
  <si>
    <t>40</t>
  </si>
  <si>
    <t>19</t>
  </si>
  <si>
    <t>18</t>
  </si>
  <si>
    <t>16</t>
  </si>
  <si>
    <t>15</t>
  </si>
  <si>
    <t>0015</t>
  </si>
  <si>
    <t>○</t>
  </si>
  <si>
    <t>-</t>
    <phoneticPr fontId="5"/>
  </si>
  <si>
    <t>医療機関への受入照会回数４回以上の事案の推移（出典：消防白書）
※消防白書は、例年、12月頃に公表されているため、現時点で令和２年度実績を記入することはできない。</t>
    <phoneticPr fontId="5"/>
  </si>
  <si>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</si>
  <si>
    <t>‐</t>
  </si>
  <si>
    <t>無</t>
  </si>
  <si>
    <t>当該事業の補助基準額については、平成29年度より、１都道府県当たりの補助上限額の撤廃、１病院当たりの基準額の見直し（事業実績を踏まえ設定し）を行っており、単位当たりコストの水準は妥当である。</t>
  </si>
  <si>
    <t>活動実績は見合ったものとなっている。</t>
  </si>
  <si>
    <t>令和２年度は成果実績については集計中である。令和元年度の成果実績については一定の水準を確保している。</t>
    <rPh sb="22" eb="24">
      <t>レイワ</t>
    </rPh>
    <rPh sb="24" eb="25">
      <t>ガン</t>
    </rPh>
    <rPh sb="26" eb="27">
      <t>ド</t>
    </rPh>
    <phoneticPr fontId="5"/>
  </si>
  <si>
    <t>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</si>
  <si>
    <t>　重症以上傷病者の救急搬送における照会回数4回以上の割合が2.4％（令和元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rPh sb="34" eb="36">
      <t>レイワ</t>
    </rPh>
    <rPh sb="36" eb="37">
      <t>ガン</t>
    </rPh>
    <phoneticPr fontId="5"/>
  </si>
  <si>
    <t>救急搬送における医療機関の受入状況等実態調査（消防庁）
※救急搬送における医療機関の受入状況等実態調査は、例年、12月頃に公表されているため、現時点令和２年度度実績を記入することはできない。</t>
    <rPh sb="74" eb="76">
      <t>レイワ</t>
    </rPh>
    <rPh sb="77" eb="79">
      <t>ネンド</t>
    </rPh>
    <phoneticPr fontId="5"/>
  </si>
  <si>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phoneticPr fontId="5"/>
  </si>
  <si>
    <t>407百万円/23</t>
    <phoneticPr fontId="5"/>
  </si>
  <si>
    <t>84百万円/9</t>
    <phoneticPr fontId="5"/>
  </si>
  <si>
    <t>厚労</t>
    <rPh sb="0" eb="2">
      <t>コウロウ</t>
    </rPh>
    <phoneticPr fontId="5"/>
  </si>
  <si>
    <t>84百万円/9</t>
    <rPh sb="2" eb="4">
      <t>ヒャクマン</t>
    </rPh>
    <rPh sb="4" eb="5">
      <t>エン</t>
    </rPh>
    <phoneticPr fontId="5"/>
  </si>
  <si>
    <t>407百万円/23</t>
    <rPh sb="3" eb="5">
      <t>ヒャクマン</t>
    </rPh>
    <rPh sb="5" eb="6">
      <t>エン</t>
    </rPh>
    <phoneticPr fontId="5"/>
  </si>
  <si>
    <t>A.埼玉県</t>
    <rPh sb="2" eb="5">
      <t>サイタマケン</t>
    </rPh>
    <phoneticPr fontId="5"/>
  </si>
  <si>
    <t>補助金等交付</t>
  </si>
  <si>
    <t>補助金等交付</t>
    <rPh sb="0" eb="3">
      <t>ホジョキン</t>
    </rPh>
    <rPh sb="3" eb="4">
      <t>トウ</t>
    </rPh>
    <rPh sb="4" eb="6">
      <t>コウフ</t>
    </rPh>
    <phoneticPr fontId="5"/>
  </si>
  <si>
    <t>2事業分（メディカルコントロール、搬送困難）</t>
    <rPh sb="1" eb="3">
      <t>ジギョウ</t>
    </rPh>
    <rPh sb="3" eb="4">
      <t>ブン</t>
    </rPh>
    <rPh sb="17" eb="19">
      <t>ハンソウ</t>
    </rPh>
    <rPh sb="19" eb="21">
      <t>コンナン</t>
    </rPh>
    <phoneticPr fontId="5"/>
  </si>
  <si>
    <t>B.埼玉県小児医療センター</t>
    <rPh sb="2" eb="5">
      <t>サイタマケン</t>
    </rPh>
    <rPh sb="5" eb="7">
      <t>ショウニ</t>
    </rPh>
    <rPh sb="7" eb="9">
      <t>イリョウ</t>
    </rPh>
    <phoneticPr fontId="5"/>
  </si>
  <si>
    <t>C.埼玉医科大学総合医療センター</t>
    <rPh sb="2" eb="4">
      <t>サイタマ</t>
    </rPh>
    <rPh sb="4" eb="8">
      <t>イカダイガク</t>
    </rPh>
    <rPh sb="8" eb="10">
      <t>ソウゴウ</t>
    </rPh>
    <rPh sb="10" eb="12">
      <t>イリョウ</t>
    </rPh>
    <phoneticPr fontId="5"/>
  </si>
  <si>
    <t>委託費</t>
    <rPh sb="0" eb="3">
      <t>イタクヒ</t>
    </rPh>
    <phoneticPr fontId="5"/>
  </si>
  <si>
    <t>埼玉医科大学総合医療センターへの委託費</t>
    <rPh sb="0" eb="2">
      <t>サイタマ</t>
    </rPh>
    <rPh sb="2" eb="6">
      <t>イカダイガク</t>
    </rPh>
    <rPh sb="6" eb="8">
      <t>ソウゴウ</t>
    </rPh>
    <rPh sb="8" eb="10">
      <t>イリョウ</t>
    </rPh>
    <rPh sb="16" eb="19">
      <t>イタクヒ</t>
    </rPh>
    <phoneticPr fontId="5"/>
  </si>
  <si>
    <t>人件費</t>
    <rPh sb="0" eb="3">
      <t>ジンケンヒ</t>
    </rPh>
    <phoneticPr fontId="5"/>
  </si>
  <si>
    <t>メディカルコントロール体制強化事業に要する人件費</t>
    <rPh sb="11" eb="13">
      <t>タイセイ</t>
    </rPh>
    <rPh sb="13" eb="15">
      <t>キョウカ</t>
    </rPh>
    <rPh sb="15" eb="17">
      <t>ジギョウ</t>
    </rPh>
    <rPh sb="18" eb="19">
      <t>ヨウ</t>
    </rPh>
    <rPh sb="21" eb="24">
      <t>ジンケンヒ</t>
    </rPh>
    <phoneticPr fontId="5"/>
  </si>
  <si>
    <t>職員給与等</t>
    <rPh sb="0" eb="2">
      <t>ショクイン</t>
    </rPh>
    <rPh sb="2" eb="4">
      <t>キュウヨ</t>
    </rPh>
    <rPh sb="4" eb="5">
      <t>トウ</t>
    </rPh>
    <phoneticPr fontId="5"/>
  </si>
  <si>
    <t>埼玉県</t>
    <rPh sb="0" eb="3">
      <t>サイタマケン</t>
    </rPh>
    <phoneticPr fontId="5"/>
  </si>
  <si>
    <t>群馬県</t>
    <rPh sb="0" eb="3">
      <t>グンマケン</t>
    </rPh>
    <phoneticPr fontId="5"/>
  </si>
  <si>
    <t>広島県</t>
    <rPh sb="0" eb="3">
      <t>ヒロシマケン</t>
    </rPh>
    <phoneticPr fontId="5"/>
  </si>
  <si>
    <t>山形県</t>
    <rPh sb="0" eb="3">
      <t>ヤマガタケン</t>
    </rPh>
    <phoneticPr fontId="5"/>
  </si>
  <si>
    <t>千葉県</t>
    <rPh sb="0" eb="3">
      <t>チバケン</t>
    </rPh>
    <phoneticPr fontId="5"/>
  </si>
  <si>
    <t>栃木県</t>
    <rPh sb="0" eb="3">
      <t>トチギケン</t>
    </rPh>
    <phoneticPr fontId="5"/>
  </si>
  <si>
    <t>奈良県</t>
    <rPh sb="0" eb="3">
      <t>ナラケン</t>
    </rPh>
    <phoneticPr fontId="5"/>
  </si>
  <si>
    <t>兵庫県</t>
    <rPh sb="0" eb="3">
      <t>ヒョウゴケン</t>
    </rPh>
    <phoneticPr fontId="5"/>
  </si>
  <si>
    <t>岐阜県</t>
    <rPh sb="0" eb="3">
      <t>ギフケン</t>
    </rPh>
    <phoneticPr fontId="5"/>
  </si>
  <si>
    <t>大阪府</t>
    <rPh sb="0" eb="2">
      <t>オオサカ</t>
    </rPh>
    <rPh sb="2" eb="3">
      <t>フ</t>
    </rPh>
    <phoneticPr fontId="5"/>
  </si>
  <si>
    <t>救急医療体制強化事業</t>
    <rPh sb="0" eb="2">
      <t>キュウキュウ</t>
    </rPh>
    <rPh sb="2" eb="4">
      <t>イリョウ</t>
    </rPh>
    <rPh sb="4" eb="6">
      <t>タイセイ</t>
    </rPh>
    <rPh sb="6" eb="8">
      <t>キョウカ</t>
    </rPh>
    <rPh sb="8" eb="10">
      <t>ジギョウ</t>
    </rPh>
    <phoneticPr fontId="5"/>
  </si>
  <si>
    <t>-</t>
    <phoneticPr fontId="5"/>
  </si>
  <si>
    <t>埼玉県立小児医療センター</t>
    <rPh sb="0" eb="2">
      <t>サイタマ</t>
    </rPh>
    <rPh sb="2" eb="4">
      <t>ケンリツ</t>
    </rPh>
    <rPh sb="4" eb="6">
      <t>ショウニ</t>
    </rPh>
    <rPh sb="6" eb="8">
      <t>イリョウ</t>
    </rPh>
    <phoneticPr fontId="5"/>
  </si>
  <si>
    <t>医療法人社団松弘会　三愛病院</t>
    <phoneticPr fontId="5"/>
  </si>
  <si>
    <t>医療法人社団愛友会　上尾中央総合病院</t>
    <phoneticPr fontId="5"/>
  </si>
  <si>
    <t>医療法人秀和会　秀和総合病院</t>
    <phoneticPr fontId="5"/>
  </si>
  <si>
    <t>学校法人独協学園　獨協医科大学埼玉医療センター</t>
    <phoneticPr fontId="5"/>
  </si>
  <si>
    <t>社会医療法人財団石心会　埼玉石心会病院</t>
    <phoneticPr fontId="5"/>
  </si>
  <si>
    <t>学校法人埼玉医科大学（埼玉医科大学病院）</t>
    <phoneticPr fontId="5"/>
  </si>
  <si>
    <t>医療法人財団明理会　イムス富士見総合病院</t>
    <phoneticPr fontId="5"/>
  </si>
  <si>
    <t>医療法人社団東光会　戸田中央総合病院</t>
    <phoneticPr fontId="5"/>
  </si>
  <si>
    <t>搬送困難事例受入医療機関支援事業</t>
    <rPh sb="0" eb="2">
      <t>ハンソウ</t>
    </rPh>
    <rPh sb="2" eb="4">
      <t>コンナン</t>
    </rPh>
    <rPh sb="4" eb="6">
      <t>ジレイ</t>
    </rPh>
    <rPh sb="6" eb="7">
      <t>ウ</t>
    </rPh>
    <rPh sb="7" eb="8">
      <t>イ</t>
    </rPh>
    <rPh sb="8" eb="10">
      <t>イリョウ</t>
    </rPh>
    <rPh sb="10" eb="12">
      <t>キカン</t>
    </rPh>
    <rPh sb="12" eb="14">
      <t>シエン</t>
    </rPh>
    <rPh sb="14" eb="16">
      <t>ジギョウ</t>
    </rPh>
    <phoneticPr fontId="5"/>
  </si>
  <si>
    <t>埼玉医科大学総合医療センター</t>
    <rPh sb="0" eb="2">
      <t>サイタマ</t>
    </rPh>
    <rPh sb="2" eb="6">
      <t>イカダイガク</t>
    </rPh>
    <rPh sb="6" eb="8">
      <t>ソウゴウ</t>
    </rPh>
    <rPh sb="8" eb="10">
      <t>イリョウ</t>
    </rPh>
    <phoneticPr fontId="5"/>
  </si>
  <si>
    <t>メディカルコントロール体制強化事業</t>
    <phoneticPr fontId="5"/>
  </si>
  <si>
    <t>救急医療の充実を図るため、引き続き国が実施すべき事業である。</t>
    <phoneticPr fontId="5"/>
  </si>
  <si>
    <t>当該事業は「救急医療体制のあり方に関する検討会」等における議論を踏まえ、地域における救急医療体制の強化を図ることを目的に実施しているものであり、国としても積極的に実施すべき事業である。</t>
    <phoneticPr fontId="5"/>
  </si>
  <si>
    <t>交付要綱に基づき当該事業の実施に必要な経費を交付している。</t>
    <phoneticPr fontId="5"/>
  </si>
  <si>
    <t>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phoneticPr fontId="5"/>
  </si>
  <si>
    <t>医療法人社団埼玉巨樹の会　新久喜総合病院</t>
    <rPh sb="18" eb="20">
      <t>ビョウイン</t>
    </rPh>
    <phoneticPr fontId="5"/>
  </si>
  <si>
    <t>-</t>
    <phoneticPr fontId="5"/>
  </si>
  <si>
    <t>点検対象外</t>
    <rPh sb="0" eb="2">
      <t>テンケン</t>
    </rPh>
    <rPh sb="2" eb="4">
      <t>タイショウ</t>
    </rPh>
    <rPh sb="4" eb="5">
      <t>ガイ</t>
    </rPh>
    <phoneticPr fontId="5"/>
  </si>
  <si>
    <t>諸謝金</t>
    <rPh sb="0" eb="1">
      <t>ショ</t>
    </rPh>
    <rPh sb="1" eb="3">
      <t>シャキン</t>
    </rPh>
    <phoneticPr fontId="5"/>
  </si>
  <si>
    <t>保健福祉調査委託費</t>
    <rPh sb="0" eb="2">
      <t>ホケン</t>
    </rPh>
    <rPh sb="2" eb="4">
      <t>フクシ</t>
    </rPh>
    <rPh sb="4" eb="6">
      <t>チョウサ</t>
    </rPh>
    <rPh sb="6" eb="9">
      <t>イタクヒ</t>
    </rPh>
    <phoneticPr fontId="5"/>
  </si>
  <si>
    <t>医療関係者研修費等補助金</t>
    <rPh sb="0" eb="12">
      <t>イリョウカンケイシャケンシュウヒトウホジョキン</t>
    </rPh>
    <phoneticPr fontId="5"/>
  </si>
  <si>
    <t>①メディカルコントロール体制強化事業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②搬送困難事例受入医療機関支援事業（②の事業を実施している地域で行う）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③病院救急車活用モデル事業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【補助率】１／２（国１／２、事業者１／２）
④遠隔ＩＣＵ体制整備促進
　ICT等を活用し、集中治療を専門とする経験豊富な医師が、他の医療機関の患者を遠隔で集中的にモニタリングし、若手医師等に対し適切な助言等を行う体制を整備するため、必要な支援を行う。
【創設年度】平成31年度　　【補助先】都道府県　　【補助率】１／２（国１／２、事業者１／２）
⑤ドクターカーの運用事例等に関する調査研究事業
　ドクターカーの活用促進に向け、現在の運用状況を把握しつつ、適正な出動基準など効率的・効果的な運用方法等について検討を行う。
【創設年度】令和４年度　　【委託先】民間団体等
⑥新興感染症等重症患者に対応する医療従事者研修事業
　新興感染症等の感染拡大時を想定して平時から重症呼吸不全患者に対して体外式膜型人工肺（ECMO）を適切に取り扱うことができる医療従事者を確保するため、都道府県が行う研修に必要な経費を支援する。
【創設年度】令和４年度　　【補助先】都道府県　　【補助率】１０／１０</t>
    <rPh sb="304" eb="306">
      <t>カツヨウ</t>
    </rPh>
    <rPh sb="309" eb="311">
      <t>ジギョウ</t>
    </rPh>
    <rPh sb="457" eb="459">
      <t>エンカク</t>
    </rPh>
    <rPh sb="462" eb="464">
      <t>タイセイ</t>
    </rPh>
    <rPh sb="464" eb="466">
      <t>セイビ</t>
    </rPh>
    <rPh sb="466" eb="468">
      <t>ソクシン</t>
    </rPh>
    <rPh sb="616" eb="618">
      <t>ウンヨウ</t>
    </rPh>
    <rPh sb="618" eb="620">
      <t>ジレイ</t>
    </rPh>
    <rPh sb="620" eb="621">
      <t>トウ</t>
    </rPh>
    <rPh sb="622" eb="623">
      <t>カン</t>
    </rPh>
    <rPh sb="625" eb="627">
      <t>チョウサ</t>
    </rPh>
    <rPh sb="627" eb="631">
      <t>ケンキュウジギョウ</t>
    </rPh>
    <rPh sb="696" eb="698">
      <t>ソウセツ</t>
    </rPh>
    <rPh sb="698" eb="700">
      <t>ネンド</t>
    </rPh>
    <rPh sb="701" eb="703">
      <t>レイワ</t>
    </rPh>
    <rPh sb="704" eb="706">
      <t>ネンド</t>
    </rPh>
    <rPh sb="709" eb="712">
      <t>イタクサキ</t>
    </rPh>
    <rPh sb="721" eb="723">
      <t>シンコウ</t>
    </rPh>
    <rPh sb="723" eb="726">
      <t>カンセンショウ</t>
    </rPh>
    <rPh sb="726" eb="727">
      <t>トウ</t>
    </rPh>
    <rPh sb="727" eb="729">
      <t>ジュウショウ</t>
    </rPh>
    <rPh sb="729" eb="731">
      <t>カンジャ</t>
    </rPh>
    <rPh sb="732" eb="734">
      <t>タイオウ</t>
    </rPh>
    <rPh sb="736" eb="738">
      <t>イリョウ</t>
    </rPh>
    <rPh sb="738" eb="741">
      <t>ジュウジシャ</t>
    </rPh>
    <rPh sb="741" eb="743">
      <t>ケンシュウ</t>
    </rPh>
    <rPh sb="743" eb="745">
      <t>ジギョウ</t>
    </rPh>
    <rPh sb="844" eb="846">
      <t>ソウセツ</t>
    </rPh>
    <rPh sb="846" eb="848">
      <t>ネンド</t>
    </rPh>
    <rPh sb="849" eb="851">
      <t>レイワ</t>
    </rPh>
    <rPh sb="852" eb="854">
      <t>ネンド</t>
    </rPh>
    <rPh sb="857" eb="859">
      <t>ホジョ</t>
    </rPh>
    <rPh sb="859" eb="860">
      <t>サキ</t>
    </rPh>
    <rPh sb="861" eb="865">
      <t>トドウフケン</t>
    </rPh>
    <rPh sb="868" eb="871">
      <t>ホジョリツ</t>
    </rPh>
    <phoneticPr fontId="5"/>
  </si>
  <si>
    <t>新たな成長推進枠８１３
「救急医療体制強化事業」の拡充、「ドクターカーの運用事例等に関する調査研究事業」及び「新型感染症等重患者に対応する医療従事者研修事業」の新規要求</t>
    <rPh sb="0" eb="1">
      <t>アラ</t>
    </rPh>
    <rPh sb="3" eb="5">
      <t>セイチョウ</t>
    </rPh>
    <rPh sb="5" eb="7">
      <t>スイシン</t>
    </rPh>
    <rPh sb="7" eb="8">
      <t>ワク</t>
    </rPh>
    <rPh sb="25" eb="27">
      <t>カクジュウ</t>
    </rPh>
    <rPh sb="52" eb="53">
      <t>オヨ</t>
    </rPh>
    <rPh sb="80" eb="82">
      <t>シンキ</t>
    </rPh>
    <rPh sb="82" eb="84">
      <t>ヨウキュウ</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</si>
  <si>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</si>
  <si>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</si>
  <si>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救急患者の受入体制の充実（統合補助金分）</t>
    <phoneticPr fontId="5"/>
  </si>
  <si>
    <t>救急患者退院コーディネーター事業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</si>
</sst>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xdr:colOff>
      <xdr:row>31</xdr:row>
      <xdr:rowOff>11207</xdr:rowOff>
    </xdr:from>
    <xdr:ext cx="806822" cy="515470"/>
    <xdr:sp macro="" textlink="">
      <xdr:nvSpPr>
        <xdr:cNvPr id="2" name="テキスト ボックス 1"/>
        <xdr:cNvSpPr txBox="1"/>
      </xdr:nvSpPr>
      <xdr:spPr>
        <a:xfrm>
          <a:off x="7664825" y="15015883"/>
          <a:ext cx="806822" cy="515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108858</xdr:colOff>
      <xdr:row>133</xdr:row>
      <xdr:rowOff>57630</xdr:rowOff>
    </xdr:from>
    <xdr:ext cx="607859" cy="275717"/>
    <xdr:sp macro="" textlink="">
      <xdr:nvSpPr>
        <xdr:cNvPr id="9" name="テキスト ボックス 8"/>
        <xdr:cNvSpPr txBox="1"/>
      </xdr:nvSpPr>
      <xdr:spPr>
        <a:xfrm>
          <a:off x="7773682" y="253381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55229</xdr:rowOff>
    </xdr:from>
    <xdr:ext cx="607859" cy="275717"/>
    <xdr:sp macro="" textlink="">
      <xdr:nvSpPr>
        <xdr:cNvPr id="10" name="テキスト ボックス 9"/>
        <xdr:cNvSpPr txBox="1"/>
      </xdr:nvSpPr>
      <xdr:spPr>
        <a:xfrm>
          <a:off x="7760074" y="265683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134470</xdr:colOff>
      <xdr:row>749</xdr:row>
      <xdr:rowOff>145676</xdr:rowOff>
    </xdr:from>
    <xdr:to>
      <xdr:col>33</xdr:col>
      <xdr:colOff>153520</xdr:colOff>
      <xdr:row>752</xdr:row>
      <xdr:rowOff>168089</xdr:rowOff>
    </xdr:to>
    <xdr:sp macro="" textlink="">
      <xdr:nvSpPr>
        <xdr:cNvPr id="6" name="テキスト ボックス 5"/>
        <xdr:cNvSpPr txBox="1"/>
      </xdr:nvSpPr>
      <xdr:spPr>
        <a:xfrm>
          <a:off x="3934945" y="48256451"/>
          <a:ext cx="2819400" cy="1079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４９０．４百万円</a:t>
          </a:r>
        </a:p>
      </xdr:txBody>
    </xdr:sp>
    <xdr:clientData/>
  </xdr:twoCellAnchor>
  <xdr:twoCellAnchor>
    <xdr:from>
      <xdr:col>17</xdr:col>
      <xdr:colOff>0</xdr:colOff>
      <xdr:row>757</xdr:row>
      <xdr:rowOff>77198</xdr:rowOff>
    </xdr:from>
    <xdr:to>
      <xdr:col>37</xdr:col>
      <xdr:colOff>168088</xdr:colOff>
      <xdr:row>758</xdr:row>
      <xdr:rowOff>257735</xdr:rowOff>
    </xdr:to>
    <xdr:sp macro="" textlink="">
      <xdr:nvSpPr>
        <xdr:cNvPr id="7" name="大かっこ 6"/>
        <xdr:cNvSpPr/>
      </xdr:nvSpPr>
      <xdr:spPr>
        <a:xfrm>
          <a:off x="3400425" y="51007373"/>
          <a:ext cx="4168588" cy="532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137493</xdr:colOff>
      <xdr:row>757</xdr:row>
      <xdr:rowOff>162128</xdr:rowOff>
    </xdr:from>
    <xdr:to>
      <xdr:col>37</xdr:col>
      <xdr:colOff>68036</xdr:colOff>
      <xdr:row>759</xdr:row>
      <xdr:rowOff>136071</xdr:rowOff>
    </xdr:to>
    <xdr:sp macro="" textlink="">
      <xdr:nvSpPr>
        <xdr:cNvPr id="8" name="テキスト ボックス 7"/>
        <xdr:cNvSpPr txBox="1"/>
      </xdr:nvSpPr>
      <xdr:spPr>
        <a:xfrm>
          <a:off x="3537918" y="51092303"/>
          <a:ext cx="3931043" cy="678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clientData/>
  </xdr:twoCellAnchor>
  <xdr:twoCellAnchor>
    <xdr:from>
      <xdr:col>16</xdr:col>
      <xdr:colOff>163286</xdr:colOff>
      <xdr:row>754</xdr:row>
      <xdr:rowOff>137584</xdr:rowOff>
    </xdr:from>
    <xdr:to>
      <xdr:col>38</xdr:col>
      <xdr:colOff>11204</xdr:colOff>
      <xdr:row>756</xdr:row>
      <xdr:rowOff>336176</xdr:rowOff>
    </xdr:to>
    <xdr:sp macro="" textlink="">
      <xdr:nvSpPr>
        <xdr:cNvPr id="12" name="テキスト ボックス 11"/>
        <xdr:cNvSpPr txBox="1"/>
      </xdr:nvSpPr>
      <xdr:spPr>
        <a:xfrm>
          <a:off x="3363686" y="50010484"/>
          <a:ext cx="4248468" cy="903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．都道府県　（１０）</a:t>
          </a:r>
          <a:endParaRPr kumimoji="1" lang="en-US" altLang="ja-JP" sz="1100">
            <a:solidFill>
              <a:sysClr val="windowText" lastClr="000000"/>
            </a:solidFill>
          </a:endParaRPr>
        </a:p>
        <a:p>
          <a:pPr algn="ctr"/>
          <a:r>
            <a:rPr kumimoji="1" lang="ja-JP" altLang="en-US" sz="1100">
              <a:solidFill>
                <a:sysClr val="windowText" lastClr="000000"/>
              </a:solidFill>
            </a:rPr>
            <a:t>４９０．４百万円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補助額最大：埼玉県（２３５．６百万円）</a:t>
          </a:r>
          <a:endParaRPr kumimoji="1" lang="en-US" altLang="ja-JP" sz="1100">
            <a:solidFill>
              <a:sysClr val="windowText" lastClr="000000"/>
            </a:solidFill>
          </a:endParaRPr>
        </a:p>
      </xdr:txBody>
    </xdr:sp>
    <xdr:clientData/>
  </xdr:twoCellAnchor>
  <xdr:twoCellAnchor>
    <xdr:from>
      <xdr:col>26</xdr:col>
      <xdr:colOff>67235</xdr:colOff>
      <xdr:row>752</xdr:row>
      <xdr:rowOff>201706</xdr:rowOff>
    </xdr:from>
    <xdr:to>
      <xdr:col>26</xdr:col>
      <xdr:colOff>78441</xdr:colOff>
      <xdr:row>754</xdr:row>
      <xdr:rowOff>56030</xdr:rowOff>
    </xdr:to>
    <xdr:cxnSp macro="">
      <xdr:nvCxnSpPr>
        <xdr:cNvPr id="13" name="直線矢印コネクタ 12"/>
        <xdr:cNvCxnSpPr/>
      </xdr:nvCxnSpPr>
      <xdr:spPr>
        <a:xfrm>
          <a:off x="5267885" y="49369756"/>
          <a:ext cx="11206" cy="55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179216</xdr:colOff>
      <xdr:row>752</xdr:row>
      <xdr:rowOff>159526</xdr:rowOff>
    </xdr:from>
    <xdr:to>
      <xdr:col>25</xdr:col>
      <xdr:colOff>123264</xdr:colOff>
      <xdr:row>753</xdr:row>
      <xdr:rowOff>108399</xdr:rowOff>
    </xdr:to>
    <xdr:sp macro="" textlink="">
      <xdr:nvSpPr>
        <xdr:cNvPr id="14" name="テキスト ボックス 13"/>
        <xdr:cNvSpPr txBox="1"/>
      </xdr:nvSpPr>
      <xdr:spPr>
        <a:xfrm>
          <a:off x="3379616" y="49327576"/>
          <a:ext cx="1744273"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58209</xdr:colOff>
      <xdr:row>761</xdr:row>
      <xdr:rowOff>210577</xdr:rowOff>
    </xdr:from>
    <xdr:to>
      <xdr:col>28</xdr:col>
      <xdr:colOff>179294</xdr:colOff>
      <xdr:row>764</xdr:row>
      <xdr:rowOff>587375</xdr:rowOff>
    </xdr:to>
    <xdr:sp macro="" textlink="">
      <xdr:nvSpPr>
        <xdr:cNvPr id="15" name="テキスト ボックス 14"/>
        <xdr:cNvSpPr txBox="1"/>
      </xdr:nvSpPr>
      <xdr:spPr>
        <a:xfrm>
          <a:off x="1458384" y="52550452"/>
          <a:ext cx="4321610" cy="1195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rPr>
            <a:t>Ｂ</a:t>
          </a:r>
          <a:r>
            <a:rPr kumimoji="1" lang="ja-JP" altLang="en-US" sz="1100">
              <a:solidFill>
                <a:sysClr val="windowText" lastClr="000000"/>
              </a:solidFill>
            </a:rPr>
            <a:t>．埼玉県内医療機関（１３）</a:t>
          </a:r>
          <a:endParaRPr kumimoji="1" lang="en-US" altLang="ja-JP" sz="1100">
            <a:solidFill>
              <a:sysClr val="windowText" lastClr="000000"/>
            </a:solidFill>
          </a:endParaRPr>
        </a:p>
        <a:p>
          <a:pPr algn="ctr"/>
          <a:r>
            <a:rPr kumimoji="1" lang="ja-JP" altLang="en-US" sz="1100">
              <a:solidFill>
                <a:sysClr val="windowText" lastClr="000000"/>
              </a:solidFill>
            </a:rPr>
            <a:t>２２３．１百万円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補助額最大：埼玉県小児医療センター　２５．４百万円</a:t>
          </a:r>
        </a:p>
      </xdr:txBody>
    </xdr:sp>
    <xdr:clientData/>
  </xdr:twoCellAnchor>
  <xdr:twoCellAnchor>
    <xdr:from>
      <xdr:col>8</xdr:col>
      <xdr:colOff>12007</xdr:colOff>
      <xdr:row>764</xdr:row>
      <xdr:rowOff>619282</xdr:rowOff>
    </xdr:from>
    <xdr:to>
      <xdr:col>29</xdr:col>
      <xdr:colOff>33618</xdr:colOff>
      <xdr:row>766</xdr:row>
      <xdr:rowOff>11206</xdr:rowOff>
    </xdr:to>
    <xdr:sp macro="" textlink="">
      <xdr:nvSpPr>
        <xdr:cNvPr id="16" name="大かっこ 15"/>
        <xdr:cNvSpPr/>
      </xdr:nvSpPr>
      <xdr:spPr>
        <a:xfrm>
          <a:off x="1612207" y="53749732"/>
          <a:ext cx="4222136" cy="67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136072</xdr:colOff>
      <xdr:row>765</xdr:row>
      <xdr:rowOff>93150</xdr:rowOff>
    </xdr:from>
    <xdr:to>
      <xdr:col>28</xdr:col>
      <xdr:colOff>156882</xdr:colOff>
      <xdr:row>766</xdr:row>
      <xdr:rowOff>0</xdr:rowOff>
    </xdr:to>
    <xdr:sp macro="" textlink="">
      <xdr:nvSpPr>
        <xdr:cNvPr id="17" name="テキスト ボックス 16"/>
        <xdr:cNvSpPr txBox="1"/>
      </xdr:nvSpPr>
      <xdr:spPr>
        <a:xfrm>
          <a:off x="1736272" y="53842725"/>
          <a:ext cx="4021310" cy="57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21</xdr:col>
      <xdr:colOff>156883</xdr:colOff>
      <xdr:row>759</xdr:row>
      <xdr:rowOff>78441</xdr:rowOff>
    </xdr:from>
    <xdr:to>
      <xdr:col>25</xdr:col>
      <xdr:colOff>11206</xdr:colOff>
      <xdr:row>761</xdr:row>
      <xdr:rowOff>179294</xdr:rowOff>
    </xdr:to>
    <xdr:cxnSp macro="">
      <xdr:nvCxnSpPr>
        <xdr:cNvPr id="18" name="直線矢印コネクタ 17"/>
        <xdr:cNvCxnSpPr/>
      </xdr:nvCxnSpPr>
      <xdr:spPr>
        <a:xfrm flipH="1">
          <a:off x="4357408" y="51713466"/>
          <a:ext cx="654423" cy="805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759</xdr:row>
      <xdr:rowOff>233392</xdr:rowOff>
    </xdr:from>
    <xdr:to>
      <xdr:col>22</xdr:col>
      <xdr:colOff>78318</xdr:colOff>
      <xdr:row>761</xdr:row>
      <xdr:rowOff>81642</xdr:rowOff>
    </xdr:to>
    <xdr:sp macro="" textlink="">
      <xdr:nvSpPr>
        <xdr:cNvPr id="19" name="テキスト ボックス 18"/>
        <xdr:cNvSpPr txBox="1"/>
      </xdr:nvSpPr>
      <xdr:spPr>
        <a:xfrm>
          <a:off x="2363561" y="51868417"/>
          <a:ext cx="2115307" cy="553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145676</xdr:colOff>
      <xdr:row>759</xdr:row>
      <xdr:rowOff>56029</xdr:rowOff>
    </xdr:from>
    <xdr:to>
      <xdr:col>33</xdr:col>
      <xdr:colOff>156883</xdr:colOff>
      <xdr:row>761</xdr:row>
      <xdr:rowOff>201705</xdr:rowOff>
    </xdr:to>
    <xdr:cxnSp macro="">
      <xdr:nvCxnSpPr>
        <xdr:cNvPr id="20" name="直線矢印コネクタ 19"/>
        <xdr:cNvCxnSpPr/>
      </xdr:nvCxnSpPr>
      <xdr:spPr>
        <a:xfrm>
          <a:off x="6346451" y="51691054"/>
          <a:ext cx="411257" cy="8505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761</xdr:row>
      <xdr:rowOff>277744</xdr:rowOff>
    </xdr:from>
    <xdr:to>
      <xdr:col>48</xdr:col>
      <xdr:colOff>108856</xdr:colOff>
      <xdr:row>765</xdr:row>
      <xdr:rowOff>30176</xdr:rowOff>
    </xdr:to>
    <xdr:sp macro="" textlink="">
      <xdr:nvSpPr>
        <xdr:cNvPr id="21" name="テキスト ボックス 20"/>
        <xdr:cNvSpPr txBox="1"/>
      </xdr:nvSpPr>
      <xdr:spPr>
        <a:xfrm>
          <a:off x="6191250" y="52617619"/>
          <a:ext cx="3518806" cy="1162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rPr>
            <a:t>Ｃ</a:t>
          </a:r>
          <a:r>
            <a:rPr kumimoji="1" lang="ja-JP" altLang="en-US" sz="1100">
              <a:solidFill>
                <a:sysClr val="windowText" lastClr="000000"/>
              </a:solidFill>
            </a:rPr>
            <a:t>．埼玉医科大学総合医療センター</a:t>
          </a:r>
          <a:endParaRPr kumimoji="1" lang="en-US" altLang="ja-JP" sz="1100">
            <a:solidFill>
              <a:sysClr val="windowText" lastClr="000000"/>
            </a:solidFill>
          </a:endParaRPr>
        </a:p>
        <a:p>
          <a:pPr algn="ctr"/>
          <a:r>
            <a:rPr kumimoji="1" lang="ja-JP" altLang="en-US" sz="1100">
              <a:solidFill>
                <a:sysClr val="windowText" lastClr="000000"/>
              </a:solidFill>
            </a:rPr>
            <a:t>１２．５百万円</a:t>
          </a:r>
          <a:endParaRPr kumimoji="1" lang="en-US" altLang="ja-JP" sz="1100">
            <a:solidFill>
              <a:sysClr val="windowText" lastClr="000000"/>
            </a:solidFill>
          </a:endParaRPr>
        </a:p>
      </xdr:txBody>
    </xdr:sp>
    <xdr:clientData/>
  </xdr:twoCellAnchor>
  <xdr:twoCellAnchor>
    <xdr:from>
      <xdr:col>34</xdr:col>
      <xdr:colOff>89647</xdr:colOff>
      <xdr:row>759</xdr:row>
      <xdr:rowOff>201707</xdr:rowOff>
    </xdr:from>
    <xdr:to>
      <xdr:col>46</xdr:col>
      <xdr:colOff>13607</xdr:colOff>
      <xdr:row>761</xdr:row>
      <xdr:rowOff>0</xdr:rowOff>
    </xdr:to>
    <xdr:sp macro="" textlink="">
      <xdr:nvSpPr>
        <xdr:cNvPr id="22" name="テキスト ボックス 21"/>
        <xdr:cNvSpPr txBox="1"/>
      </xdr:nvSpPr>
      <xdr:spPr>
        <a:xfrm>
          <a:off x="6890497" y="51836732"/>
          <a:ext cx="2324260" cy="50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rPr>
            <a:t>【</a:t>
          </a:r>
          <a:r>
            <a:rPr lang="ja-JP" altLang="en-US">
              <a:solidFill>
                <a:sysClr val="windowText" lastClr="000000"/>
              </a:solidFill>
              <a:effectLst/>
            </a:rPr>
            <a:t>補助金交付</a:t>
          </a:r>
          <a:r>
            <a:rPr lang="en-US" altLang="ja-JP">
              <a:solidFill>
                <a:sysClr val="windowText" lastClr="000000"/>
              </a:solidFill>
              <a:effectLst/>
            </a:rPr>
            <a:t>】</a:t>
          </a:r>
          <a:endParaRPr lang="ja-JP" altLang="ja-JP">
            <a:solidFill>
              <a:sysClr val="windowText" lastClr="000000"/>
            </a:solidFill>
            <a:effectLst/>
          </a:endParaRPr>
        </a:p>
      </xdr:txBody>
    </xdr:sp>
    <xdr:clientData/>
  </xdr:twoCellAnchor>
  <xdr:oneCellAnchor>
    <xdr:from>
      <xdr:col>37</xdr:col>
      <xdr:colOff>190500</xdr:colOff>
      <xdr:row>37</xdr:row>
      <xdr:rowOff>235322</xdr:rowOff>
    </xdr:from>
    <xdr:ext cx="806822" cy="291353"/>
    <xdr:sp macro="" textlink="">
      <xdr:nvSpPr>
        <xdr:cNvPr id="23" name="テキスト ボックス 22"/>
        <xdr:cNvSpPr txBox="1"/>
      </xdr:nvSpPr>
      <xdr:spPr>
        <a:xfrm>
          <a:off x="7653618" y="17671675"/>
          <a:ext cx="806822" cy="2913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9" zoomScale="115" zoomScaleNormal="75" zoomScaleSheetLayoutView="115" zoomScalePageLayoutView="85" workbookViewId="0">
      <selection activeCell="N724" sqref="N724:AF7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761</v>
      </c>
      <c r="AK2" s="206"/>
      <c r="AL2" s="206"/>
      <c r="AM2" s="206"/>
      <c r="AN2" s="98" t="s">
        <v>404</v>
      </c>
      <c r="AO2" s="206">
        <v>20</v>
      </c>
      <c r="AP2" s="206"/>
      <c r="AQ2" s="206"/>
      <c r="AR2" s="99" t="s">
        <v>707</v>
      </c>
      <c r="AS2" s="207">
        <v>13</v>
      </c>
      <c r="AT2" s="207"/>
      <c r="AU2" s="207"/>
      <c r="AV2" s="98" t="str">
        <f>IF(AW2="","","-")</f>
        <v/>
      </c>
      <c r="AW2" s="396"/>
      <c r="AX2" s="396"/>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 customHeight="1" x14ac:dyDescent="0.15">
      <c r="A4" s="729" t="s">
        <v>25</v>
      </c>
      <c r="B4" s="730"/>
      <c r="C4" s="730"/>
      <c r="D4" s="730"/>
      <c r="E4" s="730"/>
      <c r="F4" s="730"/>
      <c r="G4" s="705" t="s">
        <v>709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4.5" customHeight="1" x14ac:dyDescent="0.15">
      <c r="A5" s="715" t="s">
        <v>67</v>
      </c>
      <c r="B5" s="716"/>
      <c r="C5" s="716"/>
      <c r="D5" s="716"/>
      <c r="E5" s="716"/>
      <c r="F5" s="717"/>
      <c r="G5" s="562" t="s">
        <v>712</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714</v>
      </c>
      <c r="AF5" s="724"/>
      <c r="AG5" s="724"/>
      <c r="AH5" s="724"/>
      <c r="AI5" s="724"/>
      <c r="AJ5" s="724"/>
      <c r="AK5" s="724"/>
      <c r="AL5" s="724"/>
      <c r="AM5" s="724"/>
      <c r="AN5" s="724"/>
      <c r="AO5" s="724"/>
      <c r="AP5" s="725"/>
      <c r="AQ5" s="726" t="s">
        <v>711</v>
      </c>
      <c r="AR5" s="727"/>
      <c r="AS5" s="727"/>
      <c r="AT5" s="727"/>
      <c r="AU5" s="727"/>
      <c r="AV5" s="727"/>
      <c r="AW5" s="727"/>
      <c r="AX5" s="728"/>
    </row>
    <row r="6" spans="1:50" ht="24" customHeight="1" x14ac:dyDescent="0.15">
      <c r="A6" s="731" t="s">
        <v>4</v>
      </c>
      <c r="B6" s="732"/>
      <c r="C6" s="732"/>
      <c r="D6" s="732"/>
      <c r="E6" s="732"/>
      <c r="F6" s="73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94" t="s">
        <v>387</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24"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09.6" customHeight="1" x14ac:dyDescent="0.15">
      <c r="A10" s="746" t="s">
        <v>30</v>
      </c>
      <c r="B10" s="747"/>
      <c r="C10" s="747"/>
      <c r="D10" s="747"/>
      <c r="E10" s="747"/>
      <c r="F10" s="747"/>
      <c r="G10" s="679" t="s">
        <v>809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7.7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381</v>
      </c>
      <c r="Q13" s="164"/>
      <c r="R13" s="164"/>
      <c r="S13" s="164"/>
      <c r="T13" s="164"/>
      <c r="U13" s="164"/>
      <c r="V13" s="165"/>
      <c r="W13" s="163">
        <v>479</v>
      </c>
      <c r="X13" s="164"/>
      <c r="Y13" s="164"/>
      <c r="Z13" s="164"/>
      <c r="AA13" s="164"/>
      <c r="AB13" s="164"/>
      <c r="AC13" s="165"/>
      <c r="AD13" s="163">
        <v>610</v>
      </c>
      <c r="AE13" s="164"/>
      <c r="AF13" s="164"/>
      <c r="AG13" s="164"/>
      <c r="AH13" s="164"/>
      <c r="AI13" s="164"/>
      <c r="AJ13" s="165"/>
      <c r="AK13" s="163">
        <v>546</v>
      </c>
      <c r="AL13" s="164"/>
      <c r="AM13" s="164"/>
      <c r="AN13" s="164"/>
      <c r="AO13" s="164"/>
      <c r="AP13" s="164"/>
      <c r="AQ13" s="165"/>
      <c r="AR13" s="160">
        <v>985</v>
      </c>
      <c r="AS13" s="161"/>
      <c r="AT13" s="161"/>
      <c r="AU13" s="161"/>
      <c r="AV13" s="161"/>
      <c r="AW13" s="161"/>
      <c r="AX13" s="393"/>
    </row>
    <row r="14" spans="1:50" ht="21" customHeight="1" x14ac:dyDescent="0.15">
      <c r="A14" s="120"/>
      <c r="B14" s="121"/>
      <c r="C14" s="121"/>
      <c r="D14" s="121"/>
      <c r="E14" s="121"/>
      <c r="F14" s="122"/>
      <c r="G14" s="751"/>
      <c r="H14" s="752"/>
      <c r="I14" s="579" t="s">
        <v>8</v>
      </c>
      <c r="J14" s="633"/>
      <c r="K14" s="633"/>
      <c r="L14" s="633"/>
      <c r="M14" s="633"/>
      <c r="N14" s="633"/>
      <c r="O14" s="634"/>
      <c r="P14" s="163" t="s">
        <v>718</v>
      </c>
      <c r="Q14" s="164"/>
      <c r="R14" s="164"/>
      <c r="S14" s="164"/>
      <c r="T14" s="164"/>
      <c r="U14" s="164"/>
      <c r="V14" s="165"/>
      <c r="W14" s="163" t="s">
        <v>718</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718</v>
      </c>
      <c r="Q15" s="164"/>
      <c r="R15" s="164"/>
      <c r="S15" s="164"/>
      <c r="T15" s="164"/>
      <c r="U15" s="164"/>
      <c r="V15" s="165"/>
      <c r="W15" s="163" t="s">
        <v>718</v>
      </c>
      <c r="X15" s="164"/>
      <c r="Y15" s="164"/>
      <c r="Z15" s="164"/>
      <c r="AA15" s="164"/>
      <c r="AB15" s="164"/>
      <c r="AC15" s="165"/>
      <c r="AD15" s="163" t="s">
        <v>715</v>
      </c>
      <c r="AE15" s="164"/>
      <c r="AF15" s="164"/>
      <c r="AG15" s="164"/>
      <c r="AH15" s="164"/>
      <c r="AI15" s="164"/>
      <c r="AJ15" s="165"/>
      <c r="AK15" s="163" t="s">
        <v>804</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718</v>
      </c>
      <c r="Q16" s="164"/>
      <c r="R16" s="164"/>
      <c r="S16" s="164"/>
      <c r="T16" s="164"/>
      <c r="U16" s="164"/>
      <c r="V16" s="165"/>
      <c r="W16" s="163" t="s">
        <v>718</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718</v>
      </c>
      <c r="Q17" s="164"/>
      <c r="R17" s="164"/>
      <c r="S17" s="164"/>
      <c r="T17" s="164"/>
      <c r="U17" s="164"/>
      <c r="V17" s="165"/>
      <c r="W17" s="163" t="s">
        <v>718</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3"/>
      <c r="H18" s="754"/>
      <c r="I18" s="741" t="s">
        <v>20</v>
      </c>
      <c r="J18" s="742"/>
      <c r="K18" s="742"/>
      <c r="L18" s="742"/>
      <c r="M18" s="742"/>
      <c r="N18" s="742"/>
      <c r="O18" s="743"/>
      <c r="P18" s="169">
        <f>SUM(P13:V17)</f>
        <v>381</v>
      </c>
      <c r="Q18" s="170"/>
      <c r="R18" s="170"/>
      <c r="S18" s="170"/>
      <c r="T18" s="170"/>
      <c r="U18" s="170"/>
      <c r="V18" s="171"/>
      <c r="W18" s="169">
        <f>SUM(W13:AC17)</f>
        <v>479</v>
      </c>
      <c r="X18" s="170"/>
      <c r="Y18" s="170"/>
      <c r="Z18" s="170"/>
      <c r="AA18" s="170"/>
      <c r="AB18" s="170"/>
      <c r="AC18" s="171"/>
      <c r="AD18" s="169">
        <f>SUM(AD13:AJ17)</f>
        <v>610</v>
      </c>
      <c r="AE18" s="170"/>
      <c r="AF18" s="170"/>
      <c r="AG18" s="170"/>
      <c r="AH18" s="170"/>
      <c r="AI18" s="170"/>
      <c r="AJ18" s="171"/>
      <c r="AK18" s="169">
        <f>SUM(AK13:AQ17)</f>
        <v>546</v>
      </c>
      <c r="AL18" s="170"/>
      <c r="AM18" s="170"/>
      <c r="AN18" s="170"/>
      <c r="AO18" s="170"/>
      <c r="AP18" s="170"/>
      <c r="AQ18" s="171"/>
      <c r="AR18" s="169">
        <f>SUM(AR13:AX17)</f>
        <v>985</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463</v>
      </c>
      <c r="Q19" s="164"/>
      <c r="R19" s="164"/>
      <c r="S19" s="164"/>
      <c r="T19" s="164"/>
      <c r="U19" s="164"/>
      <c r="V19" s="165"/>
      <c r="W19" s="163">
        <v>479</v>
      </c>
      <c r="X19" s="164"/>
      <c r="Y19" s="164"/>
      <c r="Z19" s="164"/>
      <c r="AA19" s="164"/>
      <c r="AB19" s="164"/>
      <c r="AC19" s="165"/>
      <c r="AD19" s="163">
        <v>490</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1.2152230971128608</v>
      </c>
      <c r="Q20" s="543"/>
      <c r="R20" s="543"/>
      <c r="S20" s="543"/>
      <c r="T20" s="543"/>
      <c r="U20" s="543"/>
      <c r="V20" s="543"/>
      <c r="W20" s="543">
        <f t="shared" ref="W20" si="0">IF(W18=0, "-", SUM(W19)/W18)</f>
        <v>1</v>
      </c>
      <c r="X20" s="543"/>
      <c r="Y20" s="543"/>
      <c r="Z20" s="543"/>
      <c r="AA20" s="543"/>
      <c r="AB20" s="543"/>
      <c r="AC20" s="543"/>
      <c r="AD20" s="543">
        <f t="shared" ref="AD20" si="1">IF(AD18=0, "-", SUM(AD19)/AD18)</f>
        <v>0.80327868852459017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7" t="s">
        <v>353</v>
      </c>
      <c r="H21" s="928"/>
      <c r="I21" s="928"/>
      <c r="J21" s="928"/>
      <c r="K21" s="928"/>
      <c r="L21" s="928"/>
      <c r="M21" s="928"/>
      <c r="N21" s="928"/>
      <c r="O21" s="928"/>
      <c r="P21" s="543">
        <f>IF(P19=0, "-", SUM(P19)/SUM(P13,P14))</f>
        <v>1.2152230971128608</v>
      </c>
      <c r="Q21" s="543"/>
      <c r="R21" s="543"/>
      <c r="S21" s="543"/>
      <c r="T21" s="543"/>
      <c r="U21" s="543"/>
      <c r="V21" s="543"/>
      <c r="W21" s="543">
        <f t="shared" ref="W21" si="2">IF(W19=0, "-", SUM(W19)/SUM(W13,W14))</f>
        <v>1</v>
      </c>
      <c r="X21" s="543"/>
      <c r="Y21" s="543"/>
      <c r="Z21" s="543"/>
      <c r="AA21" s="543"/>
      <c r="AB21" s="543"/>
      <c r="AC21" s="543"/>
      <c r="AD21" s="543">
        <f t="shared" ref="AD21" si="3">IF(AD19=0, "-", SUM(AD19)/SUM(AD13,AD14))</f>
        <v>0.80327868852459017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505</v>
      </c>
      <c r="Q23" s="161"/>
      <c r="R23" s="161"/>
      <c r="S23" s="161"/>
      <c r="T23" s="161"/>
      <c r="U23" s="161"/>
      <c r="V23" s="162"/>
      <c r="W23" s="160">
        <v>712</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39</v>
      </c>
      <c r="Q24" s="164"/>
      <c r="R24" s="164"/>
      <c r="S24" s="164"/>
      <c r="T24" s="164"/>
      <c r="U24" s="164"/>
      <c r="V24" s="165"/>
      <c r="W24" s="163">
        <v>39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807</v>
      </c>
      <c r="H25" s="136"/>
      <c r="I25" s="136"/>
      <c r="J25" s="136"/>
      <c r="K25" s="136"/>
      <c r="L25" s="136"/>
      <c r="M25" s="136"/>
      <c r="N25" s="136"/>
      <c r="O25" s="137"/>
      <c r="P25" s="163">
        <v>0</v>
      </c>
      <c r="Q25" s="164"/>
      <c r="R25" s="164"/>
      <c r="S25" s="164"/>
      <c r="T25" s="164"/>
      <c r="U25" s="164"/>
      <c r="V25" s="165"/>
      <c r="W25" s="163">
        <v>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808</v>
      </c>
      <c r="H26" s="136"/>
      <c r="I26" s="136"/>
      <c r="J26" s="136"/>
      <c r="K26" s="136"/>
      <c r="L26" s="136"/>
      <c r="M26" s="136"/>
      <c r="N26" s="136"/>
      <c r="O26" s="137"/>
      <c r="P26" s="163">
        <v>0</v>
      </c>
      <c r="Q26" s="164"/>
      <c r="R26" s="164"/>
      <c r="S26" s="164"/>
      <c r="T26" s="164"/>
      <c r="U26" s="164"/>
      <c r="V26" s="165"/>
      <c r="W26" s="163">
        <v>212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806</v>
      </c>
      <c r="H27" s="136"/>
      <c r="I27" s="136"/>
      <c r="J27" s="136"/>
      <c r="K27" s="136"/>
      <c r="L27" s="136"/>
      <c r="M27" s="136"/>
      <c r="N27" s="136"/>
      <c r="O27" s="137"/>
      <c r="P27" s="163">
        <v>1.1000000000000001</v>
      </c>
      <c r="Q27" s="164"/>
      <c r="R27" s="164"/>
      <c r="S27" s="164"/>
      <c r="T27" s="164"/>
      <c r="U27" s="164"/>
      <c r="V27" s="165"/>
      <c r="W27" s="163">
        <v>1.1000000000000001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0.89999999999997726</v>
      </c>
      <c r="Q28" s="170"/>
      <c r="R28" s="170"/>
      <c r="S28" s="170"/>
      <c r="T28" s="170"/>
      <c r="U28" s="170"/>
      <c r="V28" s="171"/>
      <c r="W28" s="169">
        <f>W29-SUM(W23:W27)</f>
        <v>6.8999999999999773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546</v>
      </c>
      <c r="Q29" s="164"/>
      <c r="R29" s="164"/>
      <c r="S29" s="164"/>
      <c r="T29" s="164"/>
      <c r="U29" s="164"/>
      <c r="V29" s="165"/>
      <c r="W29" s="211">
        <f>AR13</f>
        <v>985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89"/>
      <c r="I30" s="389"/>
      <c r="J30" s="389"/>
      <c r="K30" s="389"/>
      <c r="L30" s="389"/>
      <c r="M30" s="389"/>
      <c r="N30" s="389"/>
      <c r="O30" s="583"/>
      <c r="P30" s="582" t="s">
        <v>59</v>
      </c>
      <c r="Q30" s="389"/>
      <c r="R30" s="389"/>
      <c r="S30" s="389"/>
      <c r="T30" s="389"/>
      <c r="U30" s="389"/>
      <c r="V30" s="389"/>
      <c r="W30" s="389"/>
      <c r="X30" s="583"/>
      <c r="Y30" s="469"/>
      <c r="Z30" s="470"/>
      <c r="AA30" s="471"/>
      <c r="AB30" s="384" t="s">
        <v>11</v>
      </c>
      <c r="AC30" s="385"/>
      <c r="AD30" s="386"/>
      <c r="AE30" s="384" t="s">
        <v>388</v>
      </c>
      <c r="AF30" s="385"/>
      <c r="AG30" s="385"/>
      <c r="AH30" s="386"/>
      <c r="AI30" s="387" t="s">
        <v>410</v>
      </c>
      <c r="AJ30" s="387"/>
      <c r="AK30" s="387"/>
      <c r="AL30" s="384"/>
      <c r="AM30" s="387" t="s">
        <v>507</v>
      </c>
      <c r="AN30" s="387"/>
      <c r="AO30" s="387"/>
      <c r="AP30" s="384"/>
      <c r="AQ30" s="645" t="s">
        <v>232</v>
      </c>
      <c r="AR30" s="646"/>
      <c r="AS30" s="646"/>
      <c r="AT30" s="647"/>
      <c r="AU30" s="389" t="s">
        <v>134</v>
      </c>
      <c r="AV30" s="389"/>
      <c r="AW30" s="389"/>
      <c r="AX30" s="390"/>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4"/>
      <c r="AC31" s="335"/>
      <c r="AD31" s="336"/>
      <c r="AE31" s="334"/>
      <c r="AF31" s="335"/>
      <c r="AG31" s="335"/>
      <c r="AH31" s="336"/>
      <c r="AI31" s="388"/>
      <c r="AJ31" s="388"/>
      <c r="AK31" s="388"/>
      <c r="AL31" s="334"/>
      <c r="AM31" s="388"/>
      <c r="AN31" s="388"/>
      <c r="AO31" s="388"/>
      <c r="AP31" s="334"/>
      <c r="AQ31" s="231" t="s">
        <v>715</v>
      </c>
      <c r="AR31" s="178"/>
      <c r="AS31" s="179" t="s">
        <v>233</v>
      </c>
      <c r="AT31" s="202"/>
      <c r="AU31" s="271">
        <v>3</v>
      </c>
      <c r="AV31" s="271"/>
      <c r="AW31" s="377" t="s">
        <v>179</v>
      </c>
      <c r="AX31" s="378"/>
    </row>
    <row r="32" spans="1:50" ht="48" customHeight="1" x14ac:dyDescent="0.15">
      <c r="A32" s="519"/>
      <c r="B32" s="517"/>
      <c r="C32" s="517"/>
      <c r="D32" s="517"/>
      <c r="E32" s="517"/>
      <c r="F32" s="518"/>
      <c r="G32" s="544" t="s">
        <v>721</v>
      </c>
      <c r="H32" s="545"/>
      <c r="I32" s="545"/>
      <c r="J32" s="545"/>
      <c r="K32" s="545"/>
      <c r="L32" s="545"/>
      <c r="M32" s="545"/>
      <c r="N32" s="545"/>
      <c r="O32" s="546"/>
      <c r="P32" s="191" t="s">
        <v>722</v>
      </c>
      <c r="Q32" s="191"/>
      <c r="R32" s="191"/>
      <c r="S32" s="191"/>
      <c r="T32" s="191"/>
      <c r="U32" s="191"/>
      <c r="V32" s="191"/>
      <c r="W32" s="191"/>
      <c r="X32" s="233"/>
      <c r="Y32" s="341" t="s">
        <v>12</v>
      </c>
      <c r="Z32" s="553"/>
      <c r="AA32" s="554"/>
      <c r="AB32" s="555" t="s">
        <v>369</v>
      </c>
      <c r="AC32" s="555"/>
      <c r="AD32" s="555"/>
      <c r="AE32" s="365">
        <v>2.4</v>
      </c>
      <c r="AF32" s="366"/>
      <c r="AG32" s="366"/>
      <c r="AH32" s="366"/>
      <c r="AI32" s="365">
        <v>2.4</v>
      </c>
      <c r="AJ32" s="366"/>
      <c r="AK32" s="366"/>
      <c r="AL32" s="366"/>
      <c r="AM32" s="365"/>
      <c r="AN32" s="366"/>
      <c r="AO32" s="366"/>
      <c r="AP32" s="366"/>
      <c r="AQ32" s="166" t="s">
        <v>715</v>
      </c>
      <c r="AR32" s="167"/>
      <c r="AS32" s="167"/>
      <c r="AT32" s="168"/>
      <c r="AU32" s="366" t="s">
        <v>715</v>
      </c>
      <c r="AV32" s="366"/>
      <c r="AW32" s="366"/>
      <c r="AX32" s="367"/>
    </row>
    <row r="33" spans="1:51" ht="48"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369</v>
      </c>
      <c r="AC33" s="526"/>
      <c r="AD33" s="526"/>
      <c r="AE33" s="365">
        <v>2.2000000000000002</v>
      </c>
      <c r="AF33" s="366"/>
      <c r="AG33" s="366"/>
      <c r="AH33" s="366"/>
      <c r="AI33" s="365">
        <v>2.4</v>
      </c>
      <c r="AJ33" s="366"/>
      <c r="AK33" s="366"/>
      <c r="AL33" s="366"/>
      <c r="AM33" s="365">
        <v>2.4</v>
      </c>
      <c r="AN33" s="366"/>
      <c r="AO33" s="366"/>
      <c r="AP33" s="366"/>
      <c r="AQ33" s="166" t="s">
        <v>715</v>
      </c>
      <c r="AR33" s="167"/>
      <c r="AS33" s="167"/>
      <c r="AT33" s="168"/>
      <c r="AU33" s="365">
        <v>2.4</v>
      </c>
      <c r="AV33" s="366"/>
      <c r="AW33" s="366"/>
      <c r="AX33" s="366"/>
    </row>
    <row r="34" spans="1:51" ht="48"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5">
        <v>109</v>
      </c>
      <c r="AF34" s="366"/>
      <c r="AG34" s="366"/>
      <c r="AH34" s="366"/>
      <c r="AI34" s="365">
        <v>100</v>
      </c>
      <c r="AJ34" s="366"/>
      <c r="AK34" s="366"/>
      <c r="AL34" s="366"/>
      <c r="AM34" s="365" t="s">
        <v>404</v>
      </c>
      <c r="AN34" s="366"/>
      <c r="AO34" s="366"/>
      <c r="AP34" s="366"/>
      <c r="AQ34" s="166" t="s">
        <v>715</v>
      </c>
      <c r="AR34" s="167"/>
      <c r="AS34" s="167"/>
      <c r="AT34" s="168"/>
      <c r="AU34" s="366" t="s">
        <v>715</v>
      </c>
      <c r="AV34" s="366"/>
      <c r="AW34" s="366"/>
      <c r="AX34" s="367"/>
    </row>
    <row r="35" spans="1:51" ht="27.75" customHeight="1" x14ac:dyDescent="0.15">
      <c r="A35" s="900" t="s">
        <v>378</v>
      </c>
      <c r="B35" s="901"/>
      <c r="C35" s="901"/>
      <c r="D35" s="901"/>
      <c r="E35" s="901"/>
      <c r="F35" s="902"/>
      <c r="G35" s="906" t="s">
        <v>748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7.7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8" t="s">
        <v>348</v>
      </c>
      <c r="B37" s="649"/>
      <c r="C37" s="649"/>
      <c r="D37" s="649"/>
      <c r="E37" s="649"/>
      <c r="F37" s="650"/>
      <c r="G37" s="569" t="s">
        <v>146</v>
      </c>
      <c r="H37" s="379"/>
      <c r="I37" s="379"/>
      <c r="J37" s="379"/>
      <c r="K37" s="379"/>
      <c r="L37" s="379"/>
      <c r="M37" s="379"/>
      <c r="N37" s="379"/>
      <c r="O37" s="570"/>
      <c r="P37" s="635" t="s">
        <v>59</v>
      </c>
      <c r="Q37" s="379"/>
      <c r="R37" s="379"/>
      <c r="S37" s="379"/>
      <c r="T37" s="379"/>
      <c r="U37" s="379"/>
      <c r="V37" s="379"/>
      <c r="W37" s="379"/>
      <c r="X37" s="570"/>
      <c r="Y37" s="636"/>
      <c r="Z37" s="637"/>
      <c r="AA37" s="638"/>
      <c r="AB37" s="639" t="s">
        <v>11</v>
      </c>
      <c r="AC37" s="640"/>
      <c r="AD37" s="641"/>
      <c r="AE37" s="337" t="s">
        <v>388</v>
      </c>
      <c r="AF37" s="337"/>
      <c r="AG37" s="337"/>
      <c r="AH37" s="337"/>
      <c r="AI37" s="337" t="s">
        <v>410</v>
      </c>
      <c r="AJ37" s="337"/>
      <c r="AK37" s="337"/>
      <c r="AL37" s="337"/>
      <c r="AM37" s="337" t="s">
        <v>507</v>
      </c>
      <c r="AN37" s="337"/>
      <c r="AO37" s="337"/>
      <c r="AP37" s="337"/>
      <c r="AQ37" s="267" t="s">
        <v>232</v>
      </c>
      <c r="AR37" s="268"/>
      <c r="AS37" s="268"/>
      <c r="AT37" s="269"/>
      <c r="AU37" s="379" t="s">
        <v>134</v>
      </c>
      <c r="AV37" s="379"/>
      <c r="AW37" s="379"/>
      <c r="AX37" s="380"/>
      <c r="AY37">
        <f>COUNTA($G$39)</f>
        <v>1</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4"/>
      <c r="AC38" s="335"/>
      <c r="AD38" s="336"/>
      <c r="AE38" s="337"/>
      <c r="AF38" s="337"/>
      <c r="AG38" s="337"/>
      <c r="AH38" s="337"/>
      <c r="AI38" s="337"/>
      <c r="AJ38" s="337"/>
      <c r="AK38" s="337"/>
      <c r="AL38" s="337"/>
      <c r="AM38" s="337"/>
      <c r="AN38" s="337"/>
      <c r="AO38" s="337"/>
      <c r="AP38" s="337"/>
      <c r="AQ38" s="231" t="s">
        <v>715</v>
      </c>
      <c r="AR38" s="178"/>
      <c r="AS38" s="179" t="s">
        <v>233</v>
      </c>
      <c r="AT38" s="202"/>
      <c r="AU38" s="271">
        <v>3</v>
      </c>
      <c r="AV38" s="271"/>
      <c r="AW38" s="377" t="s">
        <v>179</v>
      </c>
      <c r="AX38" s="378"/>
      <c r="AY38">
        <f>$AY$37</f>
        <v>1</v>
      </c>
    </row>
    <row r="39" spans="1:51" ht="27.75" customHeight="1" x14ac:dyDescent="0.15">
      <c r="A39" s="519"/>
      <c r="B39" s="517"/>
      <c r="C39" s="517"/>
      <c r="D39" s="517"/>
      <c r="E39" s="517"/>
      <c r="F39" s="518"/>
      <c r="G39" s="544" t="s">
        <v>723</v>
      </c>
      <c r="H39" s="545"/>
      <c r="I39" s="545"/>
      <c r="J39" s="545"/>
      <c r="K39" s="545"/>
      <c r="L39" s="545"/>
      <c r="M39" s="545"/>
      <c r="N39" s="545"/>
      <c r="O39" s="546"/>
      <c r="P39" s="191" t="s">
        <v>724</v>
      </c>
      <c r="Q39" s="191"/>
      <c r="R39" s="191"/>
      <c r="S39" s="191"/>
      <c r="T39" s="191"/>
      <c r="U39" s="191"/>
      <c r="V39" s="191"/>
      <c r="W39" s="191"/>
      <c r="X39" s="233"/>
      <c r="Y39" s="341" t="s">
        <v>12</v>
      </c>
      <c r="Z39" s="553"/>
      <c r="AA39" s="554"/>
      <c r="AB39" s="555" t="s">
        <v>725</v>
      </c>
      <c r="AC39" s="555"/>
      <c r="AD39" s="555"/>
      <c r="AE39" s="365">
        <v>1</v>
      </c>
      <c r="AF39" s="366"/>
      <c r="AG39" s="366"/>
      <c r="AH39" s="366"/>
      <c r="AI39" s="365">
        <v>2</v>
      </c>
      <c r="AJ39" s="366"/>
      <c r="AK39" s="366"/>
      <c r="AL39" s="366"/>
      <c r="AM39" s="365"/>
      <c r="AN39" s="366"/>
      <c r="AO39" s="366"/>
      <c r="AP39" s="366"/>
      <c r="AQ39" s="166" t="s">
        <v>715</v>
      </c>
      <c r="AR39" s="167"/>
      <c r="AS39" s="167"/>
      <c r="AT39" s="168"/>
      <c r="AU39" s="366" t="s">
        <v>715</v>
      </c>
      <c r="AV39" s="366"/>
      <c r="AW39" s="366"/>
      <c r="AX39" s="367"/>
      <c r="AY39">
        <f t="shared" ref="AY39:AY43" si="4">$AY$37</f>
        <v>1</v>
      </c>
    </row>
    <row r="40" spans="1:51" ht="27.7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725</v>
      </c>
      <c r="AC40" s="526"/>
      <c r="AD40" s="526"/>
      <c r="AE40" s="365">
        <v>1</v>
      </c>
      <c r="AF40" s="366"/>
      <c r="AG40" s="366"/>
      <c r="AH40" s="366"/>
      <c r="AI40" s="365">
        <v>1</v>
      </c>
      <c r="AJ40" s="366"/>
      <c r="AK40" s="366"/>
      <c r="AL40" s="366"/>
      <c r="AM40" s="365">
        <v>2</v>
      </c>
      <c r="AN40" s="366"/>
      <c r="AO40" s="366"/>
      <c r="AP40" s="366"/>
      <c r="AQ40" s="166" t="s">
        <v>715</v>
      </c>
      <c r="AR40" s="167"/>
      <c r="AS40" s="167"/>
      <c r="AT40" s="168"/>
      <c r="AU40" s="365">
        <v>2</v>
      </c>
      <c r="AV40" s="366"/>
      <c r="AW40" s="366"/>
      <c r="AX40" s="366"/>
      <c r="AY40">
        <f t="shared" si="4"/>
        <v>1</v>
      </c>
    </row>
    <row r="41" spans="1:51" ht="27.7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5" t="s">
        <v>715</v>
      </c>
      <c r="AF41" s="366"/>
      <c r="AG41" s="366"/>
      <c r="AH41" s="366"/>
      <c r="AI41" s="365" t="s">
        <v>715</v>
      </c>
      <c r="AJ41" s="366"/>
      <c r="AK41" s="366"/>
      <c r="AL41" s="366"/>
      <c r="AM41" s="365" t="s">
        <v>747</v>
      </c>
      <c r="AN41" s="366"/>
      <c r="AO41" s="366"/>
      <c r="AP41" s="366"/>
      <c r="AQ41" s="166" t="s">
        <v>715</v>
      </c>
      <c r="AR41" s="167"/>
      <c r="AS41" s="167"/>
      <c r="AT41" s="168"/>
      <c r="AU41" s="366" t="s">
        <v>715</v>
      </c>
      <c r="AV41" s="366"/>
      <c r="AW41" s="366"/>
      <c r="AX41" s="367"/>
      <c r="AY41">
        <f t="shared" si="4"/>
        <v>1</v>
      </c>
    </row>
    <row r="42" spans="1:51" ht="27.75" customHeight="1" x14ac:dyDescent="0.15">
      <c r="A42" s="900" t="s">
        <v>378</v>
      </c>
      <c r="B42" s="901"/>
      <c r="C42" s="901"/>
      <c r="D42" s="901"/>
      <c r="E42" s="901"/>
      <c r="F42" s="902"/>
      <c r="G42" s="906" t="s">
        <v>757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7.7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hidden="1" customHeight="1" x14ac:dyDescent="0.15">
      <c r="A44" s="648" t="s">
        <v>348</v>
      </c>
      <c r="B44" s="649"/>
      <c r="C44" s="649"/>
      <c r="D44" s="649"/>
      <c r="E44" s="649"/>
      <c r="F44" s="650"/>
      <c r="G44" s="569" t="s">
        <v>146</v>
      </c>
      <c r="H44" s="379"/>
      <c r="I44" s="379"/>
      <c r="J44" s="379"/>
      <c r="K44" s="379"/>
      <c r="L44" s="379"/>
      <c r="M44" s="379"/>
      <c r="N44" s="379"/>
      <c r="O44" s="570"/>
      <c r="P44" s="635" t="s">
        <v>59</v>
      </c>
      <c r="Q44" s="379"/>
      <c r="R44" s="379"/>
      <c r="S44" s="379"/>
      <c r="T44" s="379"/>
      <c r="U44" s="379"/>
      <c r="V44" s="379"/>
      <c r="W44" s="379"/>
      <c r="X44" s="570"/>
      <c r="Y44" s="636"/>
      <c r="Z44" s="637"/>
      <c r="AA44" s="638"/>
      <c r="AB44" s="639" t="s">
        <v>11</v>
      </c>
      <c r="AC44" s="640"/>
      <c r="AD44" s="641"/>
      <c r="AE44" s="337" t="s">
        <v>388</v>
      </c>
      <c r="AF44" s="337"/>
      <c r="AG44" s="337"/>
      <c r="AH44" s="337"/>
      <c r="AI44" s="337" t="s">
        <v>410</v>
      </c>
      <c r="AJ44" s="337"/>
      <c r="AK44" s="337"/>
      <c r="AL44" s="337"/>
      <c r="AM44" s="337" t="s">
        <v>507</v>
      </c>
      <c r="AN44" s="337"/>
      <c r="AO44" s="337"/>
      <c r="AP44" s="337"/>
      <c r="AQ44" s="267" t="s">
        <v>232</v>
      </c>
      <c r="AR44" s="268"/>
      <c r="AS44" s="268"/>
      <c r="AT44" s="269"/>
      <c r="AU44" s="379" t="s">
        <v>134</v>
      </c>
      <c r="AV44" s="379"/>
      <c r="AW44" s="379"/>
      <c r="AX44" s="380"/>
      <c r="AY44">
        <f>COUNTA($G$46)</f>
        <v>0</v>
      </c>
    </row>
    <row r="45" spans="1:51"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1" t="s">
        <v>12</v>
      </c>
      <c r="Z46" s="553"/>
      <c r="AA46" s="554"/>
      <c r="AB46" s="555"/>
      <c r="AC46" s="555"/>
      <c r="AD46" s="555"/>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6" t="s">
        <v>348</v>
      </c>
      <c r="B51" s="517"/>
      <c r="C51" s="517"/>
      <c r="D51" s="517"/>
      <c r="E51" s="517"/>
      <c r="F51" s="518"/>
      <c r="G51" s="569" t="s">
        <v>146</v>
      </c>
      <c r="H51" s="379"/>
      <c r="I51" s="379"/>
      <c r="J51" s="379"/>
      <c r="K51" s="379"/>
      <c r="L51" s="379"/>
      <c r="M51" s="379"/>
      <c r="N51" s="379"/>
      <c r="O51" s="570"/>
      <c r="P51" s="635" t="s">
        <v>59</v>
      </c>
      <c r="Q51" s="379"/>
      <c r="R51" s="379"/>
      <c r="S51" s="379"/>
      <c r="T51" s="379"/>
      <c r="U51" s="379"/>
      <c r="V51" s="379"/>
      <c r="W51" s="379"/>
      <c r="X51" s="570"/>
      <c r="Y51" s="636"/>
      <c r="Z51" s="637"/>
      <c r="AA51" s="638"/>
      <c r="AB51" s="639" t="s">
        <v>11</v>
      </c>
      <c r="AC51" s="640"/>
      <c r="AD51" s="641"/>
      <c r="AE51" s="337" t="s">
        <v>388</v>
      </c>
      <c r="AF51" s="337"/>
      <c r="AG51" s="337"/>
      <c r="AH51" s="337"/>
      <c r="AI51" s="337" t="s">
        <v>410</v>
      </c>
      <c r="AJ51" s="337"/>
      <c r="AK51" s="337"/>
      <c r="AL51" s="337"/>
      <c r="AM51" s="337" t="s">
        <v>507</v>
      </c>
      <c r="AN51" s="337"/>
      <c r="AO51" s="337"/>
      <c r="AP51" s="337"/>
      <c r="AQ51" s="267" t="s">
        <v>232</v>
      </c>
      <c r="AR51" s="268"/>
      <c r="AS51" s="268"/>
      <c r="AT51" s="269"/>
      <c r="AU51" s="375" t="s">
        <v>134</v>
      </c>
      <c r="AV51" s="375"/>
      <c r="AW51" s="375"/>
      <c r="AX51" s="376"/>
      <c r="AY51">
        <f>COUNTA($G$53)</f>
        <v>0</v>
      </c>
    </row>
    <row r="52" spans="1:51"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1" t="s">
        <v>12</v>
      </c>
      <c r="Z53" s="553"/>
      <c r="AA53" s="554"/>
      <c r="AB53" s="555"/>
      <c r="AC53" s="555"/>
      <c r="AD53" s="555"/>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6" t="s">
        <v>348</v>
      </c>
      <c r="B58" s="517"/>
      <c r="C58" s="517"/>
      <c r="D58" s="517"/>
      <c r="E58" s="517"/>
      <c r="F58" s="518"/>
      <c r="G58" s="569" t="s">
        <v>146</v>
      </c>
      <c r="H58" s="379"/>
      <c r="I58" s="379"/>
      <c r="J58" s="379"/>
      <c r="K58" s="379"/>
      <c r="L58" s="379"/>
      <c r="M58" s="379"/>
      <c r="N58" s="379"/>
      <c r="O58" s="570"/>
      <c r="P58" s="635" t="s">
        <v>59</v>
      </c>
      <c r="Q58" s="379"/>
      <c r="R58" s="379"/>
      <c r="S58" s="379"/>
      <c r="T58" s="379"/>
      <c r="U58" s="379"/>
      <c r="V58" s="379"/>
      <c r="W58" s="379"/>
      <c r="X58" s="570"/>
      <c r="Y58" s="636"/>
      <c r="Z58" s="637"/>
      <c r="AA58" s="638"/>
      <c r="AB58" s="639" t="s">
        <v>11</v>
      </c>
      <c r="AC58" s="640"/>
      <c r="AD58" s="641"/>
      <c r="AE58" s="337" t="s">
        <v>388</v>
      </c>
      <c r="AF58" s="337"/>
      <c r="AG58" s="337"/>
      <c r="AH58" s="337"/>
      <c r="AI58" s="337" t="s">
        <v>410</v>
      </c>
      <c r="AJ58" s="337"/>
      <c r="AK58" s="337"/>
      <c r="AL58" s="337"/>
      <c r="AM58" s="337" t="s">
        <v>507</v>
      </c>
      <c r="AN58" s="337"/>
      <c r="AO58" s="337"/>
      <c r="AP58" s="337"/>
      <c r="AQ58" s="267" t="s">
        <v>232</v>
      </c>
      <c r="AR58" s="268"/>
      <c r="AS58" s="268"/>
      <c r="AT58" s="269"/>
      <c r="AU58" s="375" t="s">
        <v>134</v>
      </c>
      <c r="AV58" s="375"/>
      <c r="AW58" s="375"/>
      <c r="AX58" s="376"/>
      <c r="AY58">
        <f>COUNTA($G$60)</f>
        <v>0</v>
      </c>
    </row>
    <row r="59" spans="1:51"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1" t="s">
        <v>12</v>
      </c>
      <c r="Z60" s="553"/>
      <c r="AA60" s="554"/>
      <c r="AB60" s="555"/>
      <c r="AC60" s="555"/>
      <c r="AD60" s="555"/>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7" t="s">
        <v>388</v>
      </c>
      <c r="AF65" s="337"/>
      <c r="AG65" s="337"/>
      <c r="AH65" s="337"/>
      <c r="AI65" s="337" t="s">
        <v>410</v>
      </c>
      <c r="AJ65" s="337"/>
      <c r="AK65" s="337"/>
      <c r="AL65" s="337"/>
      <c r="AM65" s="337" t="s">
        <v>507</v>
      </c>
      <c r="AN65" s="337"/>
      <c r="AO65" s="337"/>
      <c r="AP65" s="337"/>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7"/>
      <c r="AG66" s="337"/>
      <c r="AH66" s="337"/>
      <c r="AI66" s="337"/>
      <c r="AJ66" s="337"/>
      <c r="AK66" s="337"/>
      <c r="AL66" s="337"/>
      <c r="AM66" s="337"/>
      <c r="AN66" s="337"/>
      <c r="AO66" s="337"/>
      <c r="AP66" s="337"/>
      <c r="AQ66" s="231"/>
      <c r="AR66" s="178"/>
      <c r="AS66" s="179" t="s">
        <v>233</v>
      </c>
      <c r="AT66" s="202"/>
      <c r="AU66" s="271"/>
      <c r="AV66" s="271"/>
      <c r="AW66" s="868" t="s">
        <v>347</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368</v>
      </c>
      <c r="AC67" s="954"/>
      <c r="AD67" s="954"/>
      <c r="AE67" s="365"/>
      <c r="AF67" s="366"/>
      <c r="AG67" s="366"/>
      <c r="AH67" s="366"/>
      <c r="AI67" s="365"/>
      <c r="AJ67" s="366"/>
      <c r="AK67" s="366"/>
      <c r="AL67" s="366"/>
      <c r="AM67" s="365"/>
      <c r="AN67" s="366"/>
      <c r="AO67" s="366"/>
      <c r="AP67" s="366"/>
      <c r="AQ67" s="365"/>
      <c r="AR67" s="366"/>
      <c r="AS67" s="366"/>
      <c r="AT67" s="819"/>
      <c r="AU67" s="366"/>
      <c r="AV67" s="366"/>
      <c r="AW67" s="366"/>
      <c r="AX67" s="367"/>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368</v>
      </c>
      <c r="AC68" s="977"/>
      <c r="AD68" s="977"/>
      <c r="AE68" s="365"/>
      <c r="AF68" s="366"/>
      <c r="AG68" s="366"/>
      <c r="AH68" s="366"/>
      <c r="AI68" s="365"/>
      <c r="AJ68" s="366"/>
      <c r="AK68" s="366"/>
      <c r="AL68" s="366"/>
      <c r="AM68" s="365"/>
      <c r="AN68" s="366"/>
      <c r="AO68" s="366"/>
      <c r="AP68" s="366"/>
      <c r="AQ68" s="365"/>
      <c r="AR68" s="366"/>
      <c r="AS68" s="366"/>
      <c r="AT68" s="819"/>
      <c r="AU68" s="366"/>
      <c r="AV68" s="366"/>
      <c r="AW68" s="366"/>
      <c r="AX68" s="367"/>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369</v>
      </c>
      <c r="AC69" s="978"/>
      <c r="AD69" s="978"/>
      <c r="AE69" s="373"/>
      <c r="AF69" s="374"/>
      <c r="AG69" s="374"/>
      <c r="AH69" s="374"/>
      <c r="AI69" s="373"/>
      <c r="AJ69" s="374"/>
      <c r="AK69" s="374"/>
      <c r="AL69" s="374"/>
      <c r="AM69" s="373"/>
      <c r="AN69" s="374"/>
      <c r="AO69" s="374"/>
      <c r="AP69" s="374"/>
      <c r="AQ69" s="365"/>
      <c r="AR69" s="366"/>
      <c r="AS69" s="366"/>
      <c r="AT69" s="819"/>
      <c r="AU69" s="366"/>
      <c r="AV69" s="366"/>
      <c r="AW69" s="366"/>
      <c r="AX69" s="367"/>
      <c r="AY69">
        <f t="shared" si="8"/>
        <v>0</v>
      </c>
    </row>
    <row r="70" spans="1:51" ht="23.25" hidden="1" customHeight="1" x14ac:dyDescent="0.15">
      <c r="A70" s="854" t="s">
        <v>354</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367</v>
      </c>
      <c r="X70" s="947"/>
      <c r="Y70" s="952" t="s">
        <v>12</v>
      </c>
      <c r="Z70" s="952"/>
      <c r="AA70" s="953"/>
      <c r="AB70" s="954" t="s">
        <v>368</v>
      </c>
      <c r="AC70" s="954"/>
      <c r="AD70" s="954"/>
      <c r="AE70" s="365"/>
      <c r="AF70" s="366"/>
      <c r="AG70" s="366"/>
      <c r="AH70" s="366"/>
      <c r="AI70" s="365"/>
      <c r="AJ70" s="366"/>
      <c r="AK70" s="366"/>
      <c r="AL70" s="366"/>
      <c r="AM70" s="365"/>
      <c r="AN70" s="366"/>
      <c r="AO70" s="366"/>
      <c r="AP70" s="366"/>
      <c r="AQ70" s="365"/>
      <c r="AR70" s="366"/>
      <c r="AS70" s="366"/>
      <c r="AT70" s="819"/>
      <c r="AU70" s="366"/>
      <c r="AV70" s="366"/>
      <c r="AW70" s="366"/>
      <c r="AX70" s="367"/>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368</v>
      </c>
      <c r="AC71" s="977"/>
      <c r="AD71" s="977"/>
      <c r="AE71" s="365"/>
      <c r="AF71" s="366"/>
      <c r="AG71" s="366"/>
      <c r="AH71" s="366"/>
      <c r="AI71" s="365"/>
      <c r="AJ71" s="366"/>
      <c r="AK71" s="366"/>
      <c r="AL71" s="366"/>
      <c r="AM71" s="365"/>
      <c r="AN71" s="366"/>
      <c r="AO71" s="366"/>
      <c r="AP71" s="366"/>
      <c r="AQ71" s="365"/>
      <c r="AR71" s="366"/>
      <c r="AS71" s="366"/>
      <c r="AT71" s="819"/>
      <c r="AU71" s="366"/>
      <c r="AV71" s="366"/>
      <c r="AW71" s="366"/>
      <c r="AX71" s="367"/>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369</v>
      </c>
      <c r="AC72" s="978"/>
      <c r="AD72" s="978"/>
      <c r="AE72" s="373"/>
      <c r="AF72" s="374"/>
      <c r="AG72" s="374"/>
      <c r="AH72" s="374"/>
      <c r="AI72" s="373"/>
      <c r="AJ72" s="374"/>
      <c r="AK72" s="374"/>
      <c r="AL72" s="374"/>
      <c r="AM72" s="373"/>
      <c r="AN72" s="374"/>
      <c r="AO72" s="374"/>
      <c r="AP72" s="941"/>
      <c r="AQ72" s="365"/>
      <c r="AR72" s="366"/>
      <c r="AS72" s="366"/>
      <c r="AT72" s="819"/>
      <c r="AU72" s="366"/>
      <c r="AV72" s="366"/>
      <c r="AW72" s="366"/>
      <c r="AX72" s="367"/>
      <c r="AY72">
        <f t="shared" si="8"/>
        <v>0</v>
      </c>
    </row>
    <row r="73" spans="1:51" ht="18.75" hidden="1" customHeight="1" x14ac:dyDescent="0.15">
      <c r="A73" s="840" t="s">
        <v>349</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7" t="s">
        <v>388</v>
      </c>
      <c r="AF73" s="337"/>
      <c r="AG73" s="337"/>
      <c r="AH73" s="337"/>
      <c r="AI73" s="337" t="s">
        <v>410</v>
      </c>
      <c r="AJ73" s="337"/>
      <c r="AK73" s="337"/>
      <c r="AL73" s="337"/>
      <c r="AM73" s="337" t="s">
        <v>507</v>
      </c>
      <c r="AN73" s="337"/>
      <c r="AO73" s="337"/>
      <c r="AP73" s="337"/>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3"/>
      <c r="B76" s="844"/>
      <c r="C76" s="844"/>
      <c r="D76" s="844"/>
      <c r="E76" s="844"/>
      <c r="F76" s="845"/>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3"/>
      <c r="B77" s="844"/>
      <c r="C77" s="844"/>
      <c r="D77" s="844"/>
      <c r="E77" s="844"/>
      <c r="F77" s="845"/>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5" t="s">
        <v>381</v>
      </c>
      <c r="B78" s="916"/>
      <c r="C78" s="916"/>
      <c r="D78" s="916"/>
      <c r="E78" s="913" t="s">
        <v>327</v>
      </c>
      <c r="F78" s="914"/>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343</v>
      </c>
      <c r="AP79" s="127"/>
      <c r="AQ79" s="127"/>
      <c r="AR79" s="76" t="s">
        <v>341</v>
      </c>
      <c r="AS79" s="126"/>
      <c r="AT79" s="127"/>
      <c r="AU79" s="127"/>
      <c r="AV79" s="127"/>
      <c r="AW79" s="127"/>
      <c r="AX79" s="128"/>
      <c r="AY79">
        <f>COUNTIF($AR$79,"☑")</f>
        <v>0</v>
      </c>
    </row>
    <row r="80" spans="1:51" ht="18.75" hidden="1" customHeight="1" x14ac:dyDescent="0.15">
      <c r="A80" s="523" t="s">
        <v>147</v>
      </c>
      <c r="B80" s="849" t="s">
        <v>340</v>
      </c>
      <c r="C80" s="850"/>
      <c r="D80" s="850"/>
      <c r="E80" s="850"/>
      <c r="F80" s="851"/>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c r="AY80">
        <f>COUNTA($G$82)</f>
        <v>0</v>
      </c>
    </row>
    <row r="81" spans="1:60" ht="22.5" hidden="1" customHeight="1" x14ac:dyDescent="0.15">
      <c r="A81" s="524"/>
      <c r="B81" s="852"/>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4"/>
      <c r="B82" s="85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7" t="s">
        <v>388</v>
      </c>
      <c r="AF85" s="337"/>
      <c r="AG85" s="337"/>
      <c r="AH85" s="337"/>
      <c r="AI85" s="337" t="s">
        <v>410</v>
      </c>
      <c r="AJ85" s="337"/>
      <c r="AK85" s="337"/>
      <c r="AL85" s="337"/>
      <c r="AM85" s="337" t="s">
        <v>507</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4"/>
      <c r="R87" s="804"/>
      <c r="S87" s="804"/>
      <c r="T87" s="804"/>
      <c r="U87" s="804"/>
      <c r="V87" s="804"/>
      <c r="W87" s="804"/>
      <c r="X87" s="805"/>
      <c r="Y87" s="759" t="s">
        <v>62</v>
      </c>
      <c r="Z87" s="760"/>
      <c r="AA87" s="761"/>
      <c r="AB87" s="555"/>
      <c r="AC87" s="555"/>
      <c r="AD87" s="555"/>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6"/>
      <c r="Q88" s="806"/>
      <c r="R88" s="806"/>
      <c r="S88" s="806"/>
      <c r="T88" s="806"/>
      <c r="U88" s="806"/>
      <c r="V88" s="806"/>
      <c r="W88" s="806"/>
      <c r="X88" s="807"/>
      <c r="Y88" s="736" t="s">
        <v>54</v>
      </c>
      <c r="Z88" s="737"/>
      <c r="AA88" s="738"/>
      <c r="AB88" s="526"/>
      <c r="AC88" s="526"/>
      <c r="AD88" s="526"/>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8"/>
      <c r="Y89" s="736" t="s">
        <v>13</v>
      </c>
      <c r="Z89" s="737"/>
      <c r="AA89" s="738"/>
      <c r="AB89" s="465" t="s">
        <v>14</v>
      </c>
      <c r="AC89" s="465"/>
      <c r="AD89" s="465"/>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7" t="s">
        <v>388</v>
      </c>
      <c r="AF90" s="337"/>
      <c r="AG90" s="337"/>
      <c r="AH90" s="337"/>
      <c r="AI90" s="337" t="s">
        <v>410</v>
      </c>
      <c r="AJ90" s="337"/>
      <c r="AK90" s="337"/>
      <c r="AL90" s="337"/>
      <c r="AM90" s="337" t="s">
        <v>507</v>
      </c>
      <c r="AN90" s="337"/>
      <c r="AO90" s="337"/>
      <c r="AP90" s="337"/>
      <c r="AQ90" s="215" t="s">
        <v>232</v>
      </c>
      <c r="AR90" s="199"/>
      <c r="AS90" s="199"/>
      <c r="AT90" s="200"/>
      <c r="AU90" s="371" t="s">
        <v>134</v>
      </c>
      <c r="AV90" s="371"/>
      <c r="AW90" s="371"/>
      <c r="AX90" s="372"/>
      <c r="AY90">
        <f>COUNTA($G$92)</f>
        <v>0</v>
      </c>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4"/>
      <c r="R92" s="804"/>
      <c r="S92" s="804"/>
      <c r="T92" s="804"/>
      <c r="U92" s="804"/>
      <c r="V92" s="804"/>
      <c r="W92" s="804"/>
      <c r="X92" s="805"/>
      <c r="Y92" s="759" t="s">
        <v>62</v>
      </c>
      <c r="Z92" s="760"/>
      <c r="AA92" s="761"/>
      <c r="AB92" s="555"/>
      <c r="AC92" s="555"/>
      <c r="AD92" s="555"/>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6"/>
      <c r="Q93" s="806"/>
      <c r="R93" s="806"/>
      <c r="S93" s="806"/>
      <c r="T93" s="806"/>
      <c r="U93" s="806"/>
      <c r="V93" s="806"/>
      <c r="W93" s="806"/>
      <c r="X93" s="807"/>
      <c r="Y93" s="736" t="s">
        <v>54</v>
      </c>
      <c r="Z93" s="737"/>
      <c r="AA93" s="738"/>
      <c r="AB93" s="526"/>
      <c r="AC93" s="526"/>
      <c r="AD93" s="526"/>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8"/>
      <c r="Y94" s="736" t="s">
        <v>13</v>
      </c>
      <c r="Z94" s="737"/>
      <c r="AA94" s="738"/>
      <c r="AB94" s="465" t="s">
        <v>14</v>
      </c>
      <c r="AC94" s="465"/>
      <c r="AD94" s="465"/>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7" t="s">
        <v>388</v>
      </c>
      <c r="AF95" s="337"/>
      <c r="AG95" s="337"/>
      <c r="AH95" s="337"/>
      <c r="AI95" s="337" t="s">
        <v>410</v>
      </c>
      <c r="AJ95" s="337"/>
      <c r="AK95" s="337"/>
      <c r="AL95" s="337"/>
      <c r="AM95" s="337" t="s">
        <v>507</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4"/>
      <c r="R97" s="804"/>
      <c r="S97" s="804"/>
      <c r="T97" s="804"/>
      <c r="U97" s="804"/>
      <c r="V97" s="804"/>
      <c r="W97" s="804"/>
      <c r="X97" s="805"/>
      <c r="Y97" s="759" t="s">
        <v>62</v>
      </c>
      <c r="Z97" s="760"/>
      <c r="AA97" s="761"/>
      <c r="AB97" s="405"/>
      <c r="AC97" s="406"/>
      <c r="AD97" s="407"/>
      <c r="AE97" s="365"/>
      <c r="AF97" s="366"/>
      <c r="AG97" s="366"/>
      <c r="AH97" s="819"/>
      <c r="AI97" s="365"/>
      <c r="AJ97" s="366"/>
      <c r="AK97" s="366"/>
      <c r="AL97" s="819"/>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6"/>
      <c r="Q98" s="806"/>
      <c r="R98" s="806"/>
      <c r="S98" s="806"/>
      <c r="T98" s="806"/>
      <c r="U98" s="806"/>
      <c r="V98" s="806"/>
      <c r="W98" s="806"/>
      <c r="X98" s="807"/>
      <c r="Y98" s="736" t="s">
        <v>54</v>
      </c>
      <c r="Z98" s="737"/>
      <c r="AA98" s="738"/>
      <c r="AB98" s="300"/>
      <c r="AC98" s="301"/>
      <c r="AD98" s="302"/>
      <c r="AE98" s="365"/>
      <c r="AF98" s="366"/>
      <c r="AG98" s="366"/>
      <c r="AH98" s="819"/>
      <c r="AI98" s="365"/>
      <c r="AJ98" s="366"/>
      <c r="AK98" s="366"/>
      <c r="AL98" s="819"/>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5"/>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4" t="s">
        <v>13</v>
      </c>
      <c r="Z99" s="485"/>
      <c r="AA99" s="486"/>
      <c r="AB99" s="466" t="s">
        <v>14</v>
      </c>
      <c r="AC99" s="467"/>
      <c r="AD99" s="468"/>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9"/>
      <c r="Z100" s="470"/>
      <c r="AA100" s="471"/>
      <c r="AB100" s="860" t="s">
        <v>11</v>
      </c>
      <c r="AC100" s="860"/>
      <c r="AD100" s="860"/>
      <c r="AE100" s="826" t="s">
        <v>388</v>
      </c>
      <c r="AF100" s="827"/>
      <c r="AG100" s="827"/>
      <c r="AH100" s="828"/>
      <c r="AI100" s="826" t="s">
        <v>410</v>
      </c>
      <c r="AJ100" s="827"/>
      <c r="AK100" s="827"/>
      <c r="AL100" s="828"/>
      <c r="AM100" s="826" t="s">
        <v>507</v>
      </c>
      <c r="AN100" s="827"/>
      <c r="AO100" s="827"/>
      <c r="AP100" s="828"/>
      <c r="AQ100" s="929" t="s">
        <v>415</v>
      </c>
      <c r="AR100" s="930"/>
      <c r="AS100" s="930"/>
      <c r="AT100" s="931"/>
      <c r="AU100" s="929" t="s">
        <v>539</v>
      </c>
      <c r="AV100" s="930"/>
      <c r="AW100" s="930"/>
      <c r="AX100" s="932"/>
    </row>
    <row r="101" spans="1:60" ht="23.25" customHeight="1" x14ac:dyDescent="0.15">
      <c r="A101" s="495"/>
      <c r="B101" s="496"/>
      <c r="C101" s="496"/>
      <c r="D101" s="496"/>
      <c r="E101" s="496"/>
      <c r="F101" s="497"/>
      <c r="G101" s="191" t="s">
        <v>726</v>
      </c>
      <c r="H101" s="191"/>
      <c r="I101" s="191"/>
      <c r="J101" s="191"/>
      <c r="K101" s="191"/>
      <c r="L101" s="191"/>
      <c r="M101" s="191"/>
      <c r="N101" s="191"/>
      <c r="O101" s="191"/>
      <c r="P101" s="191"/>
      <c r="Q101" s="191"/>
      <c r="R101" s="191"/>
      <c r="S101" s="191"/>
      <c r="T101" s="191"/>
      <c r="U101" s="191"/>
      <c r="V101" s="191"/>
      <c r="W101" s="191"/>
      <c r="X101" s="233"/>
      <c r="Y101" s="818" t="s">
        <v>55</v>
      </c>
      <c r="Z101" s="722"/>
      <c r="AA101" s="723"/>
      <c r="AB101" s="555" t="s">
        <v>725</v>
      </c>
      <c r="AC101" s="555"/>
      <c r="AD101" s="555"/>
      <c r="AE101" s="360">
        <v>8</v>
      </c>
      <c r="AF101" s="360"/>
      <c r="AG101" s="360"/>
      <c r="AH101" s="360"/>
      <c r="AI101" s="360">
        <v>8</v>
      </c>
      <c r="AJ101" s="360"/>
      <c r="AK101" s="360"/>
      <c r="AL101" s="360"/>
      <c r="AM101" s="360">
        <v>9</v>
      </c>
      <c r="AN101" s="360"/>
      <c r="AO101" s="360"/>
      <c r="AP101" s="360"/>
      <c r="AQ101" s="360" t="s">
        <v>747</v>
      </c>
      <c r="AR101" s="360"/>
      <c r="AS101" s="360"/>
      <c r="AT101" s="360"/>
      <c r="AU101" s="365" t="s">
        <v>747</v>
      </c>
      <c r="AV101" s="366"/>
      <c r="AW101" s="366"/>
      <c r="AX101" s="367"/>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2"/>
      <c r="AA102" s="343"/>
      <c r="AB102" s="555" t="s">
        <v>725</v>
      </c>
      <c r="AC102" s="555"/>
      <c r="AD102" s="555"/>
      <c r="AE102" s="360">
        <v>8</v>
      </c>
      <c r="AF102" s="360"/>
      <c r="AG102" s="360"/>
      <c r="AH102" s="360"/>
      <c r="AI102" s="360">
        <v>8</v>
      </c>
      <c r="AJ102" s="360"/>
      <c r="AK102" s="360"/>
      <c r="AL102" s="360"/>
      <c r="AM102" s="360">
        <v>8</v>
      </c>
      <c r="AN102" s="360"/>
      <c r="AO102" s="360"/>
      <c r="AP102" s="360"/>
      <c r="AQ102" s="360">
        <v>9</v>
      </c>
      <c r="AR102" s="360"/>
      <c r="AS102" s="360"/>
      <c r="AT102" s="360"/>
      <c r="AU102" s="373" t="s">
        <v>747</v>
      </c>
      <c r="AV102" s="374"/>
      <c r="AW102" s="374"/>
      <c r="AX102" s="933"/>
    </row>
    <row r="103" spans="1:60" ht="31.5"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539</v>
      </c>
      <c r="AV103" s="363"/>
      <c r="AW103" s="363"/>
      <c r="AX103" s="364"/>
      <c r="AY103">
        <f>COUNTA($G$104)</f>
        <v>1</v>
      </c>
    </row>
    <row r="104" spans="1:60" ht="23.25" customHeight="1" x14ac:dyDescent="0.15">
      <c r="A104" s="495"/>
      <c r="B104" s="496"/>
      <c r="C104" s="496"/>
      <c r="D104" s="496"/>
      <c r="E104" s="496"/>
      <c r="F104" s="497"/>
      <c r="G104" s="191" t="s">
        <v>727</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725</v>
      </c>
      <c r="AC104" s="476"/>
      <c r="AD104" s="477"/>
      <c r="AE104" s="360">
        <v>22</v>
      </c>
      <c r="AF104" s="360"/>
      <c r="AG104" s="360"/>
      <c r="AH104" s="360"/>
      <c r="AI104" s="360">
        <v>22</v>
      </c>
      <c r="AJ104" s="360"/>
      <c r="AK104" s="360"/>
      <c r="AL104" s="360"/>
      <c r="AM104" s="360">
        <v>23</v>
      </c>
      <c r="AN104" s="360"/>
      <c r="AO104" s="360"/>
      <c r="AP104" s="360"/>
      <c r="AQ104" s="360" t="s">
        <v>747</v>
      </c>
      <c r="AR104" s="360"/>
      <c r="AS104" s="360"/>
      <c r="AT104" s="360"/>
      <c r="AU104" s="360" t="s">
        <v>747</v>
      </c>
      <c r="AV104" s="360"/>
      <c r="AW104" s="360"/>
      <c r="AX104" s="361"/>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5" t="s">
        <v>725</v>
      </c>
      <c r="AC105" s="406"/>
      <c r="AD105" s="407"/>
      <c r="AE105" s="360">
        <v>30</v>
      </c>
      <c r="AF105" s="360"/>
      <c r="AG105" s="360"/>
      <c r="AH105" s="360"/>
      <c r="AI105" s="360">
        <v>22</v>
      </c>
      <c r="AJ105" s="360"/>
      <c r="AK105" s="360"/>
      <c r="AL105" s="360"/>
      <c r="AM105" s="360">
        <v>22</v>
      </c>
      <c r="AN105" s="360"/>
      <c r="AO105" s="360"/>
      <c r="AP105" s="360"/>
      <c r="AQ105" s="360">
        <v>23</v>
      </c>
      <c r="AR105" s="360"/>
      <c r="AS105" s="360"/>
      <c r="AT105" s="360"/>
      <c r="AU105" s="360" t="s">
        <v>747</v>
      </c>
      <c r="AV105" s="360"/>
      <c r="AW105" s="360"/>
      <c r="AX105" s="361"/>
      <c r="AY105">
        <f>$AY$103</f>
        <v>1</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539</v>
      </c>
      <c r="AV106" s="363"/>
      <c r="AW106" s="363"/>
      <c r="AX106" s="364"/>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539</v>
      </c>
      <c r="AV109" s="363"/>
      <c r="AW109" s="363"/>
      <c r="AX109" s="364"/>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539</v>
      </c>
      <c r="AV112" s="363"/>
      <c r="AW112" s="363"/>
      <c r="AX112" s="364"/>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5"/>
      <c r="AR113" s="366"/>
      <c r="AS113" s="366"/>
      <c r="AT113" s="819"/>
      <c r="AU113" s="360"/>
      <c r="AV113" s="360"/>
      <c r="AW113" s="360"/>
      <c r="AX113" s="361"/>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5"/>
      <c r="AC114" s="406"/>
      <c r="AD114" s="407"/>
      <c r="AE114" s="368"/>
      <c r="AF114" s="368"/>
      <c r="AG114" s="368"/>
      <c r="AH114" s="368"/>
      <c r="AI114" s="368"/>
      <c r="AJ114" s="368"/>
      <c r="AK114" s="368"/>
      <c r="AL114" s="368"/>
      <c r="AM114" s="368"/>
      <c r="AN114" s="368"/>
      <c r="AO114" s="368"/>
      <c r="AP114" s="368"/>
      <c r="AQ114" s="365"/>
      <c r="AR114" s="366"/>
      <c r="AS114" s="366"/>
      <c r="AT114" s="819"/>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7" t="s">
        <v>388</v>
      </c>
      <c r="AF115" s="337"/>
      <c r="AG115" s="337"/>
      <c r="AH115" s="337"/>
      <c r="AI115" s="337" t="s">
        <v>410</v>
      </c>
      <c r="AJ115" s="337"/>
      <c r="AK115" s="337"/>
      <c r="AL115" s="337"/>
      <c r="AM115" s="337" t="s">
        <v>507</v>
      </c>
      <c r="AN115" s="337"/>
      <c r="AO115" s="337"/>
      <c r="AP115" s="337"/>
      <c r="AQ115" s="338" t="s">
        <v>540</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729</v>
      </c>
      <c r="AC116" s="301"/>
      <c r="AD116" s="302"/>
      <c r="AE116" s="360">
        <v>13.8</v>
      </c>
      <c r="AF116" s="360"/>
      <c r="AG116" s="360"/>
      <c r="AH116" s="360"/>
      <c r="AI116" s="360">
        <v>13.8</v>
      </c>
      <c r="AJ116" s="360"/>
      <c r="AK116" s="360"/>
      <c r="AL116" s="360"/>
      <c r="AM116" s="360">
        <v>9.3000000000000007</v>
      </c>
      <c r="AN116" s="360"/>
      <c r="AO116" s="360"/>
      <c r="AP116" s="360"/>
      <c r="AQ116" s="365">
        <v>9.3000000000000007</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6" t="s">
        <v>731</v>
      </c>
      <c r="AF117" s="306"/>
      <c r="AG117" s="306"/>
      <c r="AH117" s="306"/>
      <c r="AI117" s="306" t="s">
        <v>731</v>
      </c>
      <c r="AJ117" s="306"/>
      <c r="AK117" s="306"/>
      <c r="AL117" s="306"/>
      <c r="AM117" s="459" t="s">
        <v>760</v>
      </c>
      <c r="AN117" s="460"/>
      <c r="AO117" s="460"/>
      <c r="AP117" s="461"/>
      <c r="AQ117" s="459" t="s">
        <v>762</v>
      </c>
      <c r="AR117" s="460"/>
      <c r="AS117" s="460"/>
      <c r="AT117" s="460"/>
      <c r="AU117" s="460"/>
      <c r="AV117" s="460"/>
      <c r="AW117" s="460"/>
      <c r="AX117" s="799"/>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7" t="s">
        <v>388</v>
      </c>
      <c r="AF118" s="337"/>
      <c r="AG118" s="337"/>
      <c r="AH118" s="337"/>
      <c r="AI118" s="337" t="s">
        <v>410</v>
      </c>
      <c r="AJ118" s="337"/>
      <c r="AK118" s="337"/>
      <c r="AL118" s="337"/>
      <c r="AM118" s="337" t="s">
        <v>507</v>
      </c>
      <c r="AN118" s="337"/>
      <c r="AO118" s="337"/>
      <c r="AP118" s="337"/>
      <c r="AQ118" s="338" t="s">
        <v>540</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732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729</v>
      </c>
      <c r="AC119" s="301"/>
      <c r="AD119" s="302"/>
      <c r="AE119" s="360">
        <v>12.3</v>
      </c>
      <c r="AF119" s="360"/>
      <c r="AG119" s="360"/>
      <c r="AH119" s="360"/>
      <c r="AI119" s="360">
        <v>12.3</v>
      </c>
      <c r="AJ119" s="360"/>
      <c r="AK119" s="360"/>
      <c r="AL119" s="360"/>
      <c r="AM119" s="360">
        <v>17.7</v>
      </c>
      <c r="AN119" s="360"/>
      <c r="AO119" s="360"/>
      <c r="AP119" s="360"/>
      <c r="AQ119" s="360">
        <v>17.7</v>
      </c>
      <c r="AR119" s="360"/>
      <c r="AS119" s="360"/>
      <c r="AT119" s="360"/>
      <c r="AU119" s="360"/>
      <c r="AV119" s="360"/>
      <c r="AW119" s="360"/>
      <c r="AX119" s="361"/>
      <c r="AY119">
        <f>$AY$118</f>
        <v>1</v>
      </c>
    </row>
    <row r="120" spans="1:51"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730</v>
      </c>
      <c r="AC120" s="345"/>
      <c r="AD120" s="346"/>
      <c r="AE120" s="306" t="s">
        <v>733</v>
      </c>
      <c r="AF120" s="306"/>
      <c r="AG120" s="306"/>
      <c r="AH120" s="306"/>
      <c r="AI120" s="306" t="s">
        <v>734</v>
      </c>
      <c r="AJ120" s="306"/>
      <c r="AK120" s="306"/>
      <c r="AL120" s="306"/>
      <c r="AM120" s="306" t="s">
        <v>759</v>
      </c>
      <c r="AN120" s="306"/>
      <c r="AO120" s="306"/>
      <c r="AP120" s="306"/>
      <c r="AQ120" s="306" t="s">
        <v>763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7" t="s">
        <v>388</v>
      </c>
      <c r="AF121" s="337"/>
      <c r="AG121" s="337"/>
      <c r="AH121" s="337"/>
      <c r="AI121" s="337" t="s">
        <v>410</v>
      </c>
      <c r="AJ121" s="337"/>
      <c r="AK121" s="337"/>
      <c r="AL121" s="337"/>
      <c r="AM121" s="337" t="s">
        <v>507</v>
      </c>
      <c r="AN121" s="337"/>
      <c r="AO121" s="337"/>
      <c r="AP121" s="337"/>
      <c r="AQ121" s="338" t="s">
        <v>540</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7" t="s">
        <v>388</v>
      </c>
      <c r="AF124" s="337"/>
      <c r="AG124" s="337"/>
      <c r="AH124" s="337"/>
      <c r="AI124" s="337" t="s">
        <v>410</v>
      </c>
      <c r="AJ124" s="337"/>
      <c r="AK124" s="337"/>
      <c r="AL124" s="337"/>
      <c r="AM124" s="337" t="s">
        <v>507</v>
      </c>
      <c r="AN124" s="337"/>
      <c r="AO124" s="337"/>
      <c r="AP124" s="337"/>
      <c r="AQ124" s="338" t="s">
        <v>540</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540</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96" t="s">
        <v>403</v>
      </c>
      <c r="B130" s="994"/>
      <c r="C130" s="993" t="s">
        <v>236</v>
      </c>
      <c r="D130" s="994"/>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97"/>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0" customHeight="1" x14ac:dyDescent="0.15">
      <c r="A134" s="997"/>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13.9</v>
      </c>
      <c r="AF134" s="167"/>
      <c r="AG134" s="167"/>
      <c r="AH134" s="167"/>
      <c r="AI134" s="266">
        <v>13.9</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0"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13.5</v>
      </c>
      <c r="AF135" s="167"/>
      <c r="AG135" s="167"/>
      <c r="AH135" s="167"/>
      <c r="AI135" s="266">
        <v>13.9</v>
      </c>
      <c r="AJ135" s="167"/>
      <c r="AK135" s="167"/>
      <c r="AL135" s="167"/>
      <c r="AM135" s="266">
        <v>13.9</v>
      </c>
      <c r="AN135" s="167"/>
      <c r="AO135" s="167"/>
      <c r="AP135" s="167"/>
      <c r="AQ135" s="266" t="s">
        <v>715</v>
      </c>
      <c r="AR135" s="167"/>
      <c r="AS135" s="167"/>
      <c r="AT135" s="167"/>
      <c r="AU135" s="266">
        <v>13.9</v>
      </c>
      <c r="AV135" s="167"/>
      <c r="AW135" s="167"/>
      <c r="AX135" s="208"/>
      <c r="AY135">
        <f t="shared" si="13"/>
        <v>1</v>
      </c>
    </row>
    <row r="136" spans="1:51" ht="18.75"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0" customHeight="1" x14ac:dyDescent="0.15">
      <c r="A138" s="997"/>
      <c r="B138" s="253"/>
      <c r="C138" s="252"/>
      <c r="D138" s="253"/>
      <c r="E138" s="252"/>
      <c r="F138" s="314"/>
      <c r="G138" s="232" t="s">
        <v>738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369</v>
      </c>
      <c r="AC138" s="224"/>
      <c r="AD138" s="224"/>
      <c r="AE138" s="266">
        <v>9.1</v>
      </c>
      <c r="AF138" s="167"/>
      <c r="AG138" s="167"/>
      <c r="AH138" s="167"/>
      <c r="AI138" s="266">
        <v>9</v>
      </c>
      <c r="AJ138" s="167"/>
      <c r="AK138" s="167"/>
      <c r="AL138" s="167"/>
      <c r="AM138" s="266"/>
      <c r="AN138" s="167"/>
      <c r="AO138" s="167"/>
      <c r="AP138" s="167"/>
      <c r="AQ138" s="266" t="s">
        <v>715</v>
      </c>
      <c r="AR138" s="167"/>
      <c r="AS138" s="167"/>
      <c r="AT138" s="167"/>
      <c r="AU138" s="266" t="s">
        <v>715</v>
      </c>
      <c r="AV138" s="167"/>
      <c r="AW138" s="167"/>
      <c r="AX138" s="208"/>
      <c r="AY138">
        <f t="shared" ref="AY138:AY139" si="14">$AY$136</f>
        <v>1</v>
      </c>
    </row>
    <row r="139" spans="1:51" ht="30"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369</v>
      </c>
      <c r="AC139" s="175"/>
      <c r="AD139" s="175"/>
      <c r="AE139" s="266">
        <v>8.6999999999999993</v>
      </c>
      <c r="AF139" s="167"/>
      <c r="AG139" s="167"/>
      <c r="AH139" s="167"/>
      <c r="AI139" s="266">
        <v>9.1</v>
      </c>
      <c r="AJ139" s="167"/>
      <c r="AK139" s="167"/>
      <c r="AL139" s="167"/>
      <c r="AM139" s="266">
        <v>9</v>
      </c>
      <c r="AN139" s="167"/>
      <c r="AO139" s="167"/>
      <c r="AP139" s="167"/>
      <c r="AQ139" s="266" t="s">
        <v>715</v>
      </c>
      <c r="AR139" s="167"/>
      <c r="AS139" s="167"/>
      <c r="AT139" s="167"/>
      <c r="AU139" s="266">
        <v>9</v>
      </c>
      <c r="AV139" s="167"/>
      <c r="AW139" s="167"/>
      <c r="AX139" s="208"/>
      <c r="AY139">
        <f t="shared" si="14"/>
        <v>1</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4"/>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669</v>
      </c>
      <c r="D430" s="251"/>
      <c r="E430" s="239" t="s">
        <v>397</v>
      </c>
      <c r="F430" s="449"/>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747</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7"/>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747</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747</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747</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747</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7"/>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747</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747</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747</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4.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746</v>
      </c>
      <c r="AE702" s="899"/>
      <c r="AF702" s="899"/>
      <c r="AG702" s="888" t="s">
        <v>800</v>
      </c>
      <c r="AH702" s="889"/>
      <c r="AI702" s="889"/>
      <c r="AJ702" s="889"/>
      <c r="AK702" s="889"/>
      <c r="AL702" s="889"/>
      <c r="AM702" s="889"/>
      <c r="AN702" s="889"/>
      <c r="AO702" s="889"/>
      <c r="AP702" s="889"/>
      <c r="AQ702" s="889"/>
      <c r="AR702" s="889"/>
      <c r="AS702" s="889"/>
      <c r="AT702" s="889"/>
      <c r="AU702" s="889"/>
      <c r="AV702" s="889"/>
      <c r="AW702" s="889"/>
      <c r="AX702" s="890"/>
    </row>
    <row r="703" spans="1:51" ht="3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746</v>
      </c>
      <c r="AE703" s="185"/>
      <c r="AF703" s="185"/>
      <c r="AG703" s="671" t="s">
        <v>799</v>
      </c>
      <c r="AH703" s="672"/>
      <c r="AI703" s="672"/>
      <c r="AJ703" s="672"/>
      <c r="AK703" s="672"/>
      <c r="AL703" s="672"/>
      <c r="AM703" s="672"/>
      <c r="AN703" s="672"/>
      <c r="AO703" s="672"/>
      <c r="AP703" s="672"/>
      <c r="AQ703" s="672"/>
      <c r="AR703" s="672"/>
      <c r="AS703" s="672"/>
      <c r="AT703" s="672"/>
      <c r="AU703" s="672"/>
      <c r="AV703" s="672"/>
      <c r="AW703" s="672"/>
      <c r="AX703" s="673"/>
    </row>
    <row r="704" spans="1:51" ht="64.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746</v>
      </c>
      <c r="AE704" s="590"/>
      <c r="AF704" s="590"/>
      <c r="AG704" s="429" t="s">
        <v>749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750</v>
      </c>
      <c r="AE705" s="740"/>
      <c r="AF705" s="740"/>
      <c r="AG705" s="190" t="s">
        <v>718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751</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751</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750</v>
      </c>
      <c r="AE708" s="675"/>
      <c r="AF708" s="675"/>
      <c r="AG708" s="530" t="s">
        <v>715</v>
      </c>
      <c r="AH708" s="531"/>
      <c r="AI708" s="531"/>
      <c r="AJ708" s="531"/>
      <c r="AK708" s="531"/>
      <c r="AL708" s="531"/>
      <c r="AM708" s="531"/>
      <c r="AN708" s="531"/>
      <c r="AO708" s="531"/>
      <c r="AP708" s="531"/>
      <c r="AQ708" s="531"/>
      <c r="AR708" s="531"/>
      <c r="AS708" s="531"/>
      <c r="AT708" s="531"/>
      <c r="AU708" s="531"/>
      <c r="AV708" s="531"/>
      <c r="AW708" s="531"/>
      <c r="AX708" s="532"/>
    </row>
    <row r="709" spans="1:50" ht="65.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746</v>
      </c>
      <c r="AE709" s="185"/>
      <c r="AF709" s="185"/>
      <c r="AG709" s="671" t="s">
        <v>752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750</v>
      </c>
      <c r="AE710" s="185"/>
      <c r="AF710" s="185"/>
      <c r="AG710" s="671" t="s">
        <v>715</v>
      </c>
      <c r="AH710" s="672"/>
      <c r="AI710" s="672"/>
      <c r="AJ710" s="672"/>
      <c r="AK710" s="672"/>
      <c r="AL710" s="672"/>
      <c r="AM710" s="672"/>
      <c r="AN710" s="672"/>
      <c r="AO710" s="672"/>
      <c r="AP710" s="672"/>
      <c r="AQ710" s="672"/>
      <c r="AR710" s="672"/>
      <c r="AS710" s="672"/>
      <c r="AT710" s="672"/>
      <c r="AU710" s="672"/>
      <c r="AV710" s="672"/>
      <c r="AW710" s="672"/>
      <c r="AX710" s="673"/>
    </row>
    <row r="711" spans="1:50" ht="36"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746</v>
      </c>
      <c r="AE711" s="185"/>
      <c r="AF711" s="185"/>
      <c r="AG711" s="671" t="s">
        <v>801</v>
      </c>
      <c r="AH711" s="672"/>
      <c r="AI711" s="672"/>
      <c r="AJ711" s="672"/>
      <c r="AK711" s="672"/>
      <c r="AL711" s="672"/>
      <c r="AM711" s="672"/>
      <c r="AN711" s="672"/>
      <c r="AO711" s="672"/>
      <c r="AP711" s="672"/>
      <c r="AQ711" s="672"/>
      <c r="AR711" s="672"/>
      <c r="AS711" s="672"/>
      <c r="AT711" s="672"/>
      <c r="AU711" s="672"/>
      <c r="AV711" s="672"/>
      <c r="AW711" s="672"/>
      <c r="AX711" s="673"/>
    </row>
    <row r="712" spans="1:50" ht="79.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746</v>
      </c>
      <c r="AE712" s="590"/>
      <c r="AF712" s="590"/>
      <c r="AG712" s="598" t="s">
        <v>802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1" t="s">
        <v>715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750</v>
      </c>
      <c r="AE714" s="596"/>
      <c r="AF714" s="597"/>
      <c r="AG714" s="696" t="s">
        <v>715</v>
      </c>
      <c r="AH714" s="697"/>
      <c r="AI714" s="697"/>
      <c r="AJ714" s="697"/>
      <c r="AK714" s="697"/>
      <c r="AL714" s="697"/>
      <c r="AM714" s="697"/>
      <c r="AN714" s="697"/>
      <c r="AO714" s="697"/>
      <c r="AP714" s="697"/>
      <c r="AQ714" s="697"/>
      <c r="AR714" s="697"/>
      <c r="AS714" s="697"/>
      <c r="AT714" s="697"/>
      <c r="AU714" s="697"/>
      <c r="AV714" s="697"/>
      <c r="AW714" s="697"/>
      <c r="AX714" s="698"/>
    </row>
    <row r="715" spans="1:50" ht="36"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746</v>
      </c>
      <c r="AE715" s="675"/>
      <c r="AF715" s="781"/>
      <c r="AG715" s="530" t="s">
        <v>754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71" t="s">
        <v>715</v>
      </c>
      <c r="AH716" s="672"/>
      <c r="AI716" s="672"/>
      <c r="AJ716" s="672"/>
      <c r="AK716" s="672"/>
      <c r="AL716" s="672"/>
      <c r="AM716" s="672"/>
      <c r="AN716" s="672"/>
      <c r="AO716" s="672"/>
      <c r="AP716" s="672"/>
      <c r="AQ716" s="672"/>
      <c r="AR716" s="672"/>
      <c r="AS716" s="672"/>
      <c r="AT716" s="672"/>
      <c r="AU716" s="672"/>
      <c r="AV716" s="672"/>
      <c r="AW716" s="672"/>
      <c r="AX716" s="673"/>
    </row>
    <row r="717" spans="1:50" ht="26.2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746</v>
      </c>
      <c r="AE717" s="185"/>
      <c r="AF717" s="185"/>
      <c r="AG717" s="671" t="s">
        <v>753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746</v>
      </c>
      <c r="AE719" s="675"/>
      <c r="AF719" s="675"/>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7" t="s">
        <v>338</v>
      </c>
      <c r="D720" s="935"/>
      <c r="E720" s="935"/>
      <c r="F720" s="938"/>
      <c r="G720" s="934" t="s">
        <v>339</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7"/>
      <c r="B721" s="658"/>
      <c r="C721" s="921" t="s">
        <v>708</v>
      </c>
      <c r="D721" s="922"/>
      <c r="E721" s="922"/>
      <c r="F721" s="923"/>
      <c r="G721" s="939">
        <v>20</v>
      </c>
      <c r="H721" s="940"/>
      <c r="I721" s="77" t="str">
        <f>IF(OR(G721="　", G721=""), "", "-")</f>
        <v>-</v>
      </c>
      <c r="J721" s="920">
        <v>3</v>
      </c>
      <c r="K721" s="920"/>
      <c r="L721" s="77" t="str">
        <f>IF(M721="","","-")</f>
        <v>-</v>
      </c>
      <c r="M721" s="78">
        <v>2</v>
      </c>
      <c r="N721" s="917" t="s">
        <v>813</v>
      </c>
      <c r="O721" s="918"/>
      <c r="P721" s="918"/>
      <c r="Q721" s="918"/>
      <c r="R721" s="918"/>
      <c r="S721" s="918"/>
      <c r="T721" s="918"/>
      <c r="U721" s="918"/>
      <c r="V721" s="918"/>
      <c r="W721" s="918"/>
      <c r="X721" s="918"/>
      <c r="Y721" s="918"/>
      <c r="Z721" s="918"/>
      <c r="AA721" s="918"/>
      <c r="AB721" s="918"/>
      <c r="AC721" s="918"/>
      <c r="AD721" s="918"/>
      <c r="AE721" s="918"/>
      <c r="AF721" s="919"/>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7"/>
      <c r="B722" s="658"/>
      <c r="C722" s="921" t="s">
        <v>708</v>
      </c>
      <c r="D722" s="922"/>
      <c r="E722" s="922"/>
      <c r="F722" s="923"/>
      <c r="G722" s="939">
        <v>20</v>
      </c>
      <c r="H722" s="940"/>
      <c r="I722" s="77" t="str">
        <f t="shared" ref="I722:I725" si="113">IF(OR(G722="　", G722=""), "", "-")</f>
        <v>-</v>
      </c>
      <c r="J722" s="920">
        <v>3</v>
      </c>
      <c r="K722" s="920"/>
      <c r="L722" s="77" t="str">
        <f t="shared" ref="L722:L725" si="114">IF(M722="","","-")</f>
        <v>-</v>
      </c>
      <c r="M722" s="78">
        <v>12</v>
      </c>
      <c r="N722" s="917" t="s">
        <v>814</v>
      </c>
      <c r="O722" s="918"/>
      <c r="P722" s="918"/>
      <c r="Q722" s="918"/>
      <c r="R722" s="918"/>
      <c r="S722" s="918"/>
      <c r="T722" s="918"/>
      <c r="U722" s="918"/>
      <c r="V722" s="918"/>
      <c r="W722" s="918"/>
      <c r="X722" s="918"/>
      <c r="Y722" s="918"/>
      <c r="Z722" s="918"/>
      <c r="AA722" s="918"/>
      <c r="AB722" s="918"/>
      <c r="AC722" s="918"/>
      <c r="AD722" s="918"/>
      <c r="AE722" s="918"/>
      <c r="AF722" s="919"/>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7"/>
      <c r="B723" s="658"/>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7"/>
      <c r="B724" s="658"/>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4" t="s">
        <v>53</v>
      </c>
      <c r="D726" s="585"/>
      <c r="E726" s="585"/>
      <c r="F726" s="586"/>
      <c r="G726" s="802" t="s">
        <v>756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7"/>
      <c r="B727" s="628"/>
      <c r="C727" s="702" t="s">
        <v>57</v>
      </c>
      <c r="D727" s="703"/>
      <c r="E727" s="703"/>
      <c r="F727" s="704"/>
      <c r="G727" s="800" t="s">
        <v>755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27" customHeight="1" thickBot="1" x14ac:dyDescent="0.2">
      <c r="A729" s="769" t="s">
        <v>805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27" customHeight="1" thickBot="1" x14ac:dyDescent="0.2">
      <c r="A731" s="622" t="s">
        <v>138</v>
      </c>
      <c r="B731" s="623"/>
      <c r="C731" s="623"/>
      <c r="D731" s="623"/>
      <c r="E731" s="624"/>
      <c r="F731" s="687" t="s">
        <v>812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27" customHeight="1" thickBot="1" x14ac:dyDescent="0.2">
      <c r="A733" s="622" t="s">
        <v>138</v>
      </c>
      <c r="B733" s="623"/>
      <c r="C733" s="623"/>
      <c r="D733" s="623"/>
      <c r="E733" s="624"/>
      <c r="F733" s="770" t="s">
        <v>811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7"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670</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40" t="s">
        <v>764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768</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7.75" customHeight="1" x14ac:dyDescent="0.15">
      <c r="A789" s="560"/>
      <c r="B789" s="767"/>
      <c r="C789" s="767"/>
      <c r="D789" s="767"/>
      <c r="E789" s="767"/>
      <c r="F789" s="768"/>
      <c r="G789" s="450" t="s">
        <v>766</v>
      </c>
      <c r="H789" s="451"/>
      <c r="I789" s="451"/>
      <c r="J789" s="451"/>
      <c r="K789" s="452"/>
      <c r="L789" s="453" t="s">
        <v>767</v>
      </c>
      <c r="M789" s="454"/>
      <c r="N789" s="454"/>
      <c r="O789" s="454"/>
      <c r="P789" s="454"/>
      <c r="Q789" s="454"/>
      <c r="R789" s="454"/>
      <c r="S789" s="454"/>
      <c r="T789" s="454"/>
      <c r="U789" s="454"/>
      <c r="V789" s="454"/>
      <c r="W789" s="454"/>
      <c r="X789" s="455"/>
      <c r="Y789" s="456">
        <v>223.1</v>
      </c>
      <c r="Z789" s="457"/>
      <c r="AA789" s="457"/>
      <c r="AB789" s="561"/>
      <c r="AC789" s="450" t="s">
        <v>772</v>
      </c>
      <c r="AD789" s="451"/>
      <c r="AE789" s="451"/>
      <c r="AF789" s="451"/>
      <c r="AG789" s="452"/>
      <c r="AH789" s="453" t="s">
        <v>774</v>
      </c>
      <c r="AI789" s="454"/>
      <c r="AJ789" s="454"/>
      <c r="AK789" s="454"/>
      <c r="AL789" s="454"/>
      <c r="AM789" s="454"/>
      <c r="AN789" s="454"/>
      <c r="AO789" s="454"/>
      <c r="AP789" s="454"/>
      <c r="AQ789" s="454"/>
      <c r="AR789" s="454"/>
      <c r="AS789" s="454"/>
      <c r="AT789" s="455"/>
      <c r="AU789" s="456">
        <v>25.4</v>
      </c>
      <c r="AV789" s="457"/>
      <c r="AW789" s="457"/>
      <c r="AX789" s="458"/>
    </row>
    <row r="790" spans="1:51" ht="27.75" customHeight="1" x14ac:dyDescent="0.15">
      <c r="A790" s="560"/>
      <c r="B790" s="767"/>
      <c r="C790" s="767"/>
      <c r="D790" s="767"/>
      <c r="E790" s="767"/>
      <c r="F790" s="768"/>
      <c r="G790" s="350" t="s">
        <v>770</v>
      </c>
      <c r="H790" s="351"/>
      <c r="I790" s="351"/>
      <c r="J790" s="351"/>
      <c r="K790" s="352"/>
      <c r="L790" s="400" t="s">
        <v>771</v>
      </c>
      <c r="M790" s="401"/>
      <c r="N790" s="401"/>
      <c r="O790" s="401"/>
      <c r="P790" s="401"/>
      <c r="Q790" s="401"/>
      <c r="R790" s="401"/>
      <c r="S790" s="401"/>
      <c r="T790" s="401"/>
      <c r="U790" s="401"/>
      <c r="V790" s="401"/>
      <c r="W790" s="401"/>
      <c r="X790" s="402"/>
      <c r="Y790" s="397">
        <v>12.5</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60"/>
      <c r="B791" s="767"/>
      <c r="C791" s="767"/>
      <c r="D791" s="767"/>
      <c r="E791" s="767"/>
      <c r="F791" s="768"/>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60"/>
      <c r="B792" s="767"/>
      <c r="C792" s="767"/>
      <c r="D792" s="767"/>
      <c r="E792" s="767"/>
      <c r="F792" s="768"/>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60"/>
      <c r="B793" s="767"/>
      <c r="C793" s="767"/>
      <c r="D793" s="767"/>
      <c r="E793" s="767"/>
      <c r="F793" s="768"/>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0"/>
      <c r="B794" s="767"/>
      <c r="C794" s="767"/>
      <c r="D794" s="767"/>
      <c r="E794" s="767"/>
      <c r="F794" s="76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0"/>
      <c r="B795" s="767"/>
      <c r="C795" s="767"/>
      <c r="D795" s="767"/>
      <c r="E795" s="767"/>
      <c r="F795" s="76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0"/>
      <c r="B796" s="767"/>
      <c r="C796" s="767"/>
      <c r="D796" s="767"/>
      <c r="E796" s="767"/>
      <c r="F796" s="76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0"/>
      <c r="B797" s="767"/>
      <c r="C797" s="767"/>
      <c r="D797" s="767"/>
      <c r="E797" s="767"/>
      <c r="F797" s="76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0"/>
      <c r="B798" s="767"/>
      <c r="C798" s="767"/>
      <c r="D798" s="767"/>
      <c r="E798" s="767"/>
      <c r="F798" s="76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60"/>
      <c r="B799" s="767"/>
      <c r="C799" s="767"/>
      <c r="D799" s="767"/>
      <c r="E799" s="767"/>
      <c r="F799" s="768"/>
      <c r="G799" s="408" t="s">
        <v>20</v>
      </c>
      <c r="H799" s="409"/>
      <c r="I799" s="409"/>
      <c r="J799" s="409"/>
      <c r="K799" s="409"/>
      <c r="L799" s="410"/>
      <c r="M799" s="411"/>
      <c r="N799" s="411"/>
      <c r="O799" s="411"/>
      <c r="P799" s="411"/>
      <c r="Q799" s="411"/>
      <c r="R799" s="411"/>
      <c r="S799" s="411"/>
      <c r="T799" s="411"/>
      <c r="U799" s="411"/>
      <c r="V799" s="411"/>
      <c r="W799" s="411"/>
      <c r="X799" s="412"/>
      <c r="Y799" s="413">
        <f>SUM(Y789:AB798)</f>
        <v>235.6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25.4</v>
      </c>
      <c r="AV799" s="414"/>
      <c r="AW799" s="414"/>
      <c r="AX799" s="416"/>
    </row>
    <row r="800" spans="1:51" ht="24.75" customHeight="1" x14ac:dyDescent="0.15">
      <c r="A800" s="560"/>
      <c r="B800" s="767"/>
      <c r="C800" s="767"/>
      <c r="D800" s="767"/>
      <c r="E800" s="767"/>
      <c r="F800" s="768"/>
      <c r="G800" s="440" t="s">
        <v>769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60"/>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36" customHeight="1" x14ac:dyDescent="0.15">
      <c r="A802" s="560"/>
      <c r="B802" s="767"/>
      <c r="C802" s="767"/>
      <c r="D802" s="767"/>
      <c r="E802" s="767"/>
      <c r="F802" s="768"/>
      <c r="G802" s="450" t="s">
        <v>772</v>
      </c>
      <c r="H802" s="451"/>
      <c r="I802" s="451"/>
      <c r="J802" s="451"/>
      <c r="K802" s="452"/>
      <c r="L802" s="453" t="s">
        <v>773</v>
      </c>
      <c r="M802" s="454"/>
      <c r="N802" s="454"/>
      <c r="O802" s="454"/>
      <c r="P802" s="454"/>
      <c r="Q802" s="454"/>
      <c r="R802" s="454"/>
      <c r="S802" s="454"/>
      <c r="T802" s="454"/>
      <c r="U802" s="454"/>
      <c r="V802" s="454"/>
      <c r="W802" s="454"/>
      <c r="X802" s="455"/>
      <c r="Y802" s="456">
        <v>12.5</v>
      </c>
      <c r="Z802" s="457"/>
      <c r="AA802" s="457"/>
      <c r="AB802" s="561"/>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60"/>
      <c r="B803" s="767"/>
      <c r="C803" s="767"/>
      <c r="D803" s="767"/>
      <c r="E803" s="767"/>
      <c r="F803" s="76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60"/>
      <c r="B804" s="767"/>
      <c r="C804" s="767"/>
      <c r="D804" s="767"/>
      <c r="E804" s="767"/>
      <c r="F804" s="76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60"/>
      <c r="B805" s="767"/>
      <c r="C805" s="767"/>
      <c r="D805" s="767"/>
      <c r="E805" s="767"/>
      <c r="F805" s="76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60"/>
      <c r="B806" s="767"/>
      <c r="C806" s="767"/>
      <c r="D806" s="767"/>
      <c r="E806" s="767"/>
      <c r="F806" s="76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60"/>
      <c r="B807" s="767"/>
      <c r="C807" s="767"/>
      <c r="D807" s="767"/>
      <c r="E807" s="767"/>
      <c r="F807" s="76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60"/>
      <c r="B808" s="767"/>
      <c r="C808" s="767"/>
      <c r="D808" s="767"/>
      <c r="E808" s="767"/>
      <c r="F808" s="76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60"/>
      <c r="B809" s="767"/>
      <c r="C809" s="767"/>
      <c r="D809" s="767"/>
      <c r="E809" s="767"/>
      <c r="F809" s="76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60"/>
      <c r="B810" s="767"/>
      <c r="C810" s="767"/>
      <c r="D810" s="767"/>
      <c r="E810" s="767"/>
      <c r="F810" s="76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60"/>
      <c r="B811" s="767"/>
      <c r="C811" s="767"/>
      <c r="D811" s="767"/>
      <c r="E811" s="767"/>
      <c r="F811" s="76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60"/>
      <c r="B812" s="767"/>
      <c r="C812" s="767"/>
      <c r="D812" s="767"/>
      <c r="E812" s="767"/>
      <c r="F812" s="768"/>
      <c r="G812" s="408" t="s">
        <v>20</v>
      </c>
      <c r="H812" s="409"/>
      <c r="I812" s="409"/>
      <c r="J812" s="409"/>
      <c r="K812" s="409"/>
      <c r="L812" s="410"/>
      <c r="M812" s="411"/>
      <c r="N812" s="411"/>
      <c r="O812" s="411"/>
      <c r="P812" s="411"/>
      <c r="Q812" s="411"/>
      <c r="R812" s="411"/>
      <c r="S812" s="411"/>
      <c r="T812" s="411"/>
      <c r="U812" s="411"/>
      <c r="V812" s="411"/>
      <c r="W812" s="411"/>
      <c r="X812" s="412"/>
      <c r="Y812" s="413">
        <f>SUM(Y802:AB811)</f>
        <v>12.5</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60"/>
      <c r="B813" s="767"/>
      <c r="C813" s="767"/>
      <c r="D813" s="767"/>
      <c r="E813" s="767"/>
      <c r="F813" s="768"/>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67"/>
      <c r="C815" s="767"/>
      <c r="D815" s="767"/>
      <c r="E815" s="767"/>
      <c r="F815" s="768"/>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67"/>
      <c r="C816" s="767"/>
      <c r="D816" s="767"/>
      <c r="E816" s="767"/>
      <c r="F816" s="76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0"/>
      <c r="B817" s="767"/>
      <c r="C817" s="767"/>
      <c r="D817" s="767"/>
      <c r="E817" s="767"/>
      <c r="F817" s="76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0"/>
      <c r="B818" s="767"/>
      <c r="C818" s="767"/>
      <c r="D818" s="767"/>
      <c r="E818" s="767"/>
      <c r="F818" s="76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0"/>
      <c r="B819" s="767"/>
      <c r="C819" s="767"/>
      <c r="D819" s="767"/>
      <c r="E819" s="767"/>
      <c r="F819" s="76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0"/>
      <c r="B820" s="767"/>
      <c r="C820" s="767"/>
      <c r="D820" s="767"/>
      <c r="E820" s="767"/>
      <c r="F820" s="76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0"/>
      <c r="B821" s="767"/>
      <c r="C821" s="767"/>
      <c r="D821" s="767"/>
      <c r="E821" s="767"/>
      <c r="F821" s="76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0"/>
      <c r="B822" s="767"/>
      <c r="C822" s="767"/>
      <c r="D822" s="767"/>
      <c r="E822" s="767"/>
      <c r="F822" s="76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0"/>
      <c r="B823" s="767"/>
      <c r="C823" s="767"/>
      <c r="D823" s="767"/>
      <c r="E823" s="767"/>
      <c r="F823" s="76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0"/>
      <c r="B824" s="767"/>
      <c r="C824" s="767"/>
      <c r="D824" s="767"/>
      <c r="E824" s="767"/>
      <c r="F824" s="76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0"/>
      <c r="B825" s="767"/>
      <c r="C825" s="767"/>
      <c r="D825" s="767"/>
      <c r="E825" s="767"/>
      <c r="F825" s="76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67"/>
      <c r="C829" s="767"/>
      <c r="D829" s="767"/>
      <c r="E829" s="767"/>
      <c r="F829" s="76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0"/>
      <c r="B830" s="767"/>
      <c r="C830" s="767"/>
      <c r="D830" s="767"/>
      <c r="E830" s="767"/>
      <c r="F830" s="76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0"/>
      <c r="B831" s="767"/>
      <c r="C831" s="767"/>
      <c r="D831" s="767"/>
      <c r="E831" s="767"/>
      <c r="F831" s="76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0"/>
      <c r="B832" s="767"/>
      <c r="C832" s="767"/>
      <c r="D832" s="767"/>
      <c r="E832" s="767"/>
      <c r="F832" s="76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0"/>
      <c r="B833" s="767"/>
      <c r="C833" s="767"/>
      <c r="D833" s="767"/>
      <c r="E833" s="767"/>
      <c r="F833" s="76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0"/>
      <c r="B834" s="767"/>
      <c r="C834" s="767"/>
      <c r="D834" s="767"/>
      <c r="E834" s="767"/>
      <c r="F834" s="76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0"/>
      <c r="B835" s="767"/>
      <c r="C835" s="767"/>
      <c r="D835" s="767"/>
      <c r="E835" s="767"/>
      <c r="F835" s="76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0"/>
      <c r="B836" s="767"/>
      <c r="C836" s="767"/>
      <c r="D836" s="767"/>
      <c r="E836" s="767"/>
      <c r="F836" s="76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0"/>
      <c r="B837" s="767"/>
      <c r="C837" s="767"/>
      <c r="D837" s="767"/>
      <c r="E837" s="767"/>
      <c r="F837" s="76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0"/>
      <c r="B838" s="767"/>
      <c r="C838" s="767"/>
      <c r="D838" s="767"/>
      <c r="E838" s="767"/>
      <c r="F838" s="76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8" t="s">
        <v>343</v>
      </c>
      <c r="AM839" s="959"/>
      <c r="AN839" s="95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337</v>
      </c>
      <c r="AD844" s="277"/>
      <c r="AE844" s="277"/>
      <c r="AF844" s="277"/>
      <c r="AG844" s="277"/>
      <c r="AH844" s="347" t="s">
        <v>365</v>
      </c>
      <c r="AI844" s="349"/>
      <c r="AJ844" s="349"/>
      <c r="AK844" s="349"/>
      <c r="AL844" s="349" t="s">
        <v>21</v>
      </c>
      <c r="AM844" s="349"/>
      <c r="AN844" s="349"/>
      <c r="AO844" s="422"/>
      <c r="AP844" s="423" t="s">
        <v>298</v>
      </c>
      <c r="AQ844" s="423"/>
      <c r="AR844" s="423"/>
      <c r="AS844" s="423"/>
      <c r="AT844" s="423"/>
      <c r="AU844" s="423"/>
      <c r="AV844" s="423"/>
      <c r="AW844" s="423"/>
      <c r="AX844" s="423"/>
    </row>
    <row r="845" spans="1:51" ht="24.75" customHeight="1" x14ac:dyDescent="0.15">
      <c r="A845" s="403">
        <v>1</v>
      </c>
      <c r="B845" s="403">
        <v>1</v>
      </c>
      <c r="C845" s="420" t="s">
        <v>775</v>
      </c>
      <c r="D845" s="417"/>
      <c r="E845" s="417"/>
      <c r="F845" s="417"/>
      <c r="G845" s="417"/>
      <c r="H845" s="417"/>
      <c r="I845" s="417"/>
      <c r="J845" s="418">
        <v>1000020110001</v>
      </c>
      <c r="K845" s="419"/>
      <c r="L845" s="419"/>
      <c r="M845" s="419"/>
      <c r="N845" s="419"/>
      <c r="O845" s="419"/>
      <c r="P845" s="317" t="s">
        <v>785</v>
      </c>
      <c r="Q845" s="317"/>
      <c r="R845" s="317"/>
      <c r="S845" s="317"/>
      <c r="T845" s="317"/>
      <c r="U845" s="317"/>
      <c r="V845" s="317"/>
      <c r="W845" s="317"/>
      <c r="X845" s="317"/>
      <c r="Y845" s="318">
        <v>235.6</v>
      </c>
      <c r="Z845" s="319"/>
      <c r="AA845" s="319"/>
      <c r="AB845" s="320"/>
      <c r="AC845" s="322" t="s">
        <v>765</v>
      </c>
      <c r="AD845" s="323"/>
      <c r="AE845" s="323"/>
      <c r="AF845" s="323"/>
      <c r="AG845" s="323"/>
      <c r="AH845" s="329" t="s">
        <v>786</v>
      </c>
      <c r="AI845" s="330"/>
      <c r="AJ845" s="330"/>
      <c r="AK845" s="330"/>
      <c r="AL845" s="326" t="s">
        <v>786</v>
      </c>
      <c r="AM845" s="327"/>
      <c r="AN845" s="327"/>
      <c r="AO845" s="328"/>
      <c r="AP845" s="321"/>
      <c r="AQ845" s="321"/>
      <c r="AR845" s="321"/>
      <c r="AS845" s="321"/>
      <c r="AT845" s="321"/>
      <c r="AU845" s="321"/>
      <c r="AV845" s="321"/>
      <c r="AW845" s="321"/>
      <c r="AX845" s="321"/>
    </row>
    <row r="846" spans="1:51" ht="24.75" customHeight="1" x14ac:dyDescent="0.15">
      <c r="A846" s="403">
        <v>2</v>
      </c>
      <c r="B846" s="403">
        <v>1</v>
      </c>
      <c r="C846" s="420" t="s">
        <v>779</v>
      </c>
      <c r="D846" s="417"/>
      <c r="E846" s="417"/>
      <c r="F846" s="417"/>
      <c r="G846" s="417"/>
      <c r="H846" s="417"/>
      <c r="I846" s="417"/>
      <c r="J846" s="418">
        <v>4000020120006</v>
      </c>
      <c r="K846" s="419"/>
      <c r="L846" s="419"/>
      <c r="M846" s="419"/>
      <c r="N846" s="419"/>
      <c r="O846" s="419"/>
      <c r="P846" s="317" t="s">
        <v>785</v>
      </c>
      <c r="Q846" s="317"/>
      <c r="R846" s="317"/>
      <c r="S846" s="317"/>
      <c r="T846" s="317"/>
      <c r="U846" s="317"/>
      <c r="V846" s="317"/>
      <c r="W846" s="317"/>
      <c r="X846" s="317"/>
      <c r="Y846" s="318">
        <v>157.4</v>
      </c>
      <c r="Z846" s="319"/>
      <c r="AA846" s="319"/>
      <c r="AB846" s="320"/>
      <c r="AC846" s="322" t="s">
        <v>765</v>
      </c>
      <c r="AD846" s="323"/>
      <c r="AE846" s="323"/>
      <c r="AF846" s="323"/>
      <c r="AG846" s="323"/>
      <c r="AH846" s="329" t="s">
        <v>786</v>
      </c>
      <c r="AI846" s="330"/>
      <c r="AJ846" s="330"/>
      <c r="AK846" s="330"/>
      <c r="AL846" s="326" t="s">
        <v>786</v>
      </c>
      <c r="AM846" s="327"/>
      <c r="AN846" s="327"/>
      <c r="AO846" s="328"/>
      <c r="AP846" s="321"/>
      <c r="AQ846" s="321"/>
      <c r="AR846" s="321"/>
      <c r="AS846" s="321"/>
      <c r="AT846" s="321"/>
      <c r="AU846" s="321"/>
      <c r="AV846" s="321"/>
      <c r="AW846" s="321"/>
      <c r="AX846" s="321"/>
      <c r="AY846">
        <f>COUNTA($C$846)</f>
        <v>1</v>
      </c>
    </row>
    <row r="847" spans="1:51" ht="24.75" customHeight="1" x14ac:dyDescent="0.15">
      <c r="A847" s="403">
        <v>3</v>
      </c>
      <c r="B847" s="403">
        <v>1</v>
      </c>
      <c r="C847" s="420" t="s">
        <v>783</v>
      </c>
      <c r="D847" s="417"/>
      <c r="E847" s="417"/>
      <c r="F847" s="417"/>
      <c r="G847" s="417"/>
      <c r="H847" s="417"/>
      <c r="I847" s="417"/>
      <c r="J847" s="418">
        <v>4000020210005</v>
      </c>
      <c r="K847" s="419"/>
      <c r="L847" s="419"/>
      <c r="M847" s="419"/>
      <c r="N847" s="419"/>
      <c r="O847" s="419"/>
      <c r="P847" s="421" t="s">
        <v>785</v>
      </c>
      <c r="Q847" s="317"/>
      <c r="R847" s="317"/>
      <c r="S847" s="317"/>
      <c r="T847" s="317"/>
      <c r="U847" s="317"/>
      <c r="V847" s="317"/>
      <c r="W847" s="317"/>
      <c r="X847" s="317"/>
      <c r="Y847" s="318">
        <v>41.5</v>
      </c>
      <c r="Z847" s="319"/>
      <c r="AA847" s="319"/>
      <c r="AB847" s="320"/>
      <c r="AC847" s="322" t="s">
        <v>765</v>
      </c>
      <c r="AD847" s="323"/>
      <c r="AE847" s="323"/>
      <c r="AF847" s="323"/>
      <c r="AG847" s="323"/>
      <c r="AH847" s="329" t="s">
        <v>786</v>
      </c>
      <c r="AI847" s="330"/>
      <c r="AJ847" s="330"/>
      <c r="AK847" s="330"/>
      <c r="AL847" s="326" t="s">
        <v>786</v>
      </c>
      <c r="AM847" s="327"/>
      <c r="AN847" s="327"/>
      <c r="AO847" s="328"/>
      <c r="AP847" s="321"/>
      <c r="AQ847" s="321"/>
      <c r="AR847" s="321"/>
      <c r="AS847" s="321"/>
      <c r="AT847" s="321"/>
      <c r="AU847" s="321"/>
      <c r="AV847" s="321"/>
      <c r="AW847" s="321"/>
      <c r="AX847" s="321"/>
      <c r="AY847">
        <f>COUNTA($C$847)</f>
        <v>1</v>
      </c>
    </row>
    <row r="848" spans="1:51" ht="24.75" customHeight="1" x14ac:dyDescent="0.15">
      <c r="A848" s="403">
        <v>4</v>
      </c>
      <c r="B848" s="403">
        <v>1</v>
      </c>
      <c r="C848" s="420" t="s">
        <v>784</v>
      </c>
      <c r="D848" s="417"/>
      <c r="E848" s="417"/>
      <c r="F848" s="417"/>
      <c r="G848" s="417"/>
      <c r="H848" s="417"/>
      <c r="I848" s="417"/>
      <c r="J848" s="418">
        <v>4000020270008</v>
      </c>
      <c r="K848" s="419"/>
      <c r="L848" s="419"/>
      <c r="M848" s="419"/>
      <c r="N848" s="419"/>
      <c r="O848" s="419"/>
      <c r="P848" s="421" t="s">
        <v>785</v>
      </c>
      <c r="Q848" s="317"/>
      <c r="R848" s="317"/>
      <c r="S848" s="317"/>
      <c r="T848" s="317"/>
      <c r="U848" s="317"/>
      <c r="V848" s="317"/>
      <c r="W848" s="317"/>
      <c r="X848" s="317"/>
      <c r="Y848" s="318">
        <v>22</v>
      </c>
      <c r="Z848" s="319"/>
      <c r="AA848" s="319"/>
      <c r="AB848" s="320"/>
      <c r="AC848" s="322" t="s">
        <v>765</v>
      </c>
      <c r="AD848" s="323"/>
      <c r="AE848" s="323"/>
      <c r="AF848" s="323"/>
      <c r="AG848" s="323"/>
      <c r="AH848" s="329" t="s">
        <v>786</v>
      </c>
      <c r="AI848" s="330"/>
      <c r="AJ848" s="330"/>
      <c r="AK848" s="330"/>
      <c r="AL848" s="326" t="s">
        <v>786</v>
      </c>
      <c r="AM848" s="327"/>
      <c r="AN848" s="327"/>
      <c r="AO848" s="328"/>
      <c r="AP848" s="321"/>
      <c r="AQ848" s="321"/>
      <c r="AR848" s="321"/>
      <c r="AS848" s="321"/>
      <c r="AT848" s="321"/>
      <c r="AU848" s="321"/>
      <c r="AV848" s="321"/>
      <c r="AW848" s="321"/>
      <c r="AX848" s="321"/>
      <c r="AY848">
        <f>COUNTA($C$848)</f>
        <v>1</v>
      </c>
    </row>
    <row r="849" spans="1:51" ht="24.75" customHeight="1" x14ac:dyDescent="0.15">
      <c r="A849" s="403">
        <v>5</v>
      </c>
      <c r="B849" s="403">
        <v>1</v>
      </c>
      <c r="C849" s="420" t="s">
        <v>778</v>
      </c>
      <c r="D849" s="417"/>
      <c r="E849" s="417"/>
      <c r="F849" s="417"/>
      <c r="G849" s="417"/>
      <c r="H849" s="417"/>
      <c r="I849" s="417"/>
      <c r="J849" s="418">
        <v>5000020060003</v>
      </c>
      <c r="K849" s="419"/>
      <c r="L849" s="419"/>
      <c r="M849" s="419"/>
      <c r="N849" s="419"/>
      <c r="O849" s="419"/>
      <c r="P849" s="317" t="s">
        <v>785</v>
      </c>
      <c r="Q849" s="317"/>
      <c r="R849" s="317"/>
      <c r="S849" s="317"/>
      <c r="T849" s="317"/>
      <c r="U849" s="317"/>
      <c r="V849" s="317"/>
      <c r="W849" s="317"/>
      <c r="X849" s="317"/>
      <c r="Y849" s="318">
        <v>15.3</v>
      </c>
      <c r="Z849" s="319"/>
      <c r="AA849" s="319"/>
      <c r="AB849" s="320"/>
      <c r="AC849" s="322" t="s">
        <v>765</v>
      </c>
      <c r="AD849" s="323"/>
      <c r="AE849" s="323"/>
      <c r="AF849" s="323"/>
      <c r="AG849" s="323"/>
      <c r="AH849" s="329" t="s">
        <v>786</v>
      </c>
      <c r="AI849" s="330"/>
      <c r="AJ849" s="330"/>
      <c r="AK849" s="330"/>
      <c r="AL849" s="326" t="s">
        <v>786</v>
      </c>
      <c r="AM849" s="327"/>
      <c r="AN849" s="327"/>
      <c r="AO849" s="328"/>
      <c r="AP849" s="321"/>
      <c r="AQ849" s="321"/>
      <c r="AR849" s="321"/>
      <c r="AS849" s="321"/>
      <c r="AT849" s="321"/>
      <c r="AU849" s="321"/>
      <c r="AV849" s="321"/>
      <c r="AW849" s="321"/>
      <c r="AX849" s="321"/>
      <c r="AY849">
        <f>COUNTA($C$849)</f>
        <v>1</v>
      </c>
    </row>
    <row r="850" spans="1:51" ht="24.75" customHeight="1" x14ac:dyDescent="0.15">
      <c r="A850" s="403">
        <v>6</v>
      </c>
      <c r="B850" s="403">
        <v>1</v>
      </c>
      <c r="C850" s="420" t="s">
        <v>781</v>
      </c>
      <c r="D850" s="417"/>
      <c r="E850" s="417"/>
      <c r="F850" s="417"/>
      <c r="G850" s="417"/>
      <c r="H850" s="417"/>
      <c r="I850" s="417"/>
      <c r="J850" s="418">
        <v>1000020290009</v>
      </c>
      <c r="K850" s="419"/>
      <c r="L850" s="419"/>
      <c r="M850" s="419"/>
      <c r="N850" s="419"/>
      <c r="O850" s="419"/>
      <c r="P850" s="317" t="s">
        <v>785</v>
      </c>
      <c r="Q850" s="317"/>
      <c r="R850" s="317"/>
      <c r="S850" s="317"/>
      <c r="T850" s="317"/>
      <c r="U850" s="317"/>
      <c r="V850" s="317"/>
      <c r="W850" s="317"/>
      <c r="X850" s="317"/>
      <c r="Y850" s="318">
        <v>8.4</v>
      </c>
      <c r="Z850" s="319"/>
      <c r="AA850" s="319"/>
      <c r="AB850" s="320"/>
      <c r="AC850" s="322" t="s">
        <v>765</v>
      </c>
      <c r="AD850" s="323"/>
      <c r="AE850" s="323"/>
      <c r="AF850" s="323"/>
      <c r="AG850" s="323"/>
      <c r="AH850" s="329" t="s">
        <v>786</v>
      </c>
      <c r="AI850" s="330"/>
      <c r="AJ850" s="330"/>
      <c r="AK850" s="330"/>
      <c r="AL850" s="326" t="s">
        <v>786</v>
      </c>
      <c r="AM850" s="327"/>
      <c r="AN850" s="327"/>
      <c r="AO850" s="328"/>
      <c r="AP850" s="321"/>
      <c r="AQ850" s="321"/>
      <c r="AR850" s="321"/>
      <c r="AS850" s="321"/>
      <c r="AT850" s="321"/>
      <c r="AU850" s="321"/>
      <c r="AV850" s="321"/>
      <c r="AW850" s="321"/>
      <c r="AX850" s="321"/>
      <c r="AY850">
        <f>COUNTA($C$850)</f>
        <v>1</v>
      </c>
    </row>
    <row r="851" spans="1:51" ht="24.75" customHeight="1" x14ac:dyDescent="0.15">
      <c r="A851" s="403">
        <v>7</v>
      </c>
      <c r="B851" s="403">
        <v>1</v>
      </c>
      <c r="C851" s="420" t="s">
        <v>776</v>
      </c>
      <c r="D851" s="417"/>
      <c r="E851" s="417"/>
      <c r="F851" s="417"/>
      <c r="G851" s="417"/>
      <c r="H851" s="417"/>
      <c r="I851" s="417"/>
      <c r="J851" s="418">
        <v>7000020100005</v>
      </c>
      <c r="K851" s="419"/>
      <c r="L851" s="419"/>
      <c r="M851" s="419"/>
      <c r="N851" s="419"/>
      <c r="O851" s="419"/>
      <c r="P851" s="317" t="s">
        <v>785</v>
      </c>
      <c r="Q851" s="317"/>
      <c r="R851" s="317"/>
      <c r="S851" s="317"/>
      <c r="T851" s="317"/>
      <c r="U851" s="317"/>
      <c r="V851" s="317"/>
      <c r="W851" s="317"/>
      <c r="X851" s="317"/>
      <c r="Y851" s="318">
        <v>4.4000000000000004</v>
      </c>
      <c r="Z851" s="319"/>
      <c r="AA851" s="319"/>
      <c r="AB851" s="320"/>
      <c r="AC851" s="322" t="s">
        <v>765</v>
      </c>
      <c r="AD851" s="323"/>
      <c r="AE851" s="323"/>
      <c r="AF851" s="323"/>
      <c r="AG851" s="323"/>
      <c r="AH851" s="329" t="s">
        <v>786</v>
      </c>
      <c r="AI851" s="330"/>
      <c r="AJ851" s="330"/>
      <c r="AK851" s="330"/>
      <c r="AL851" s="326" t="s">
        <v>786</v>
      </c>
      <c r="AM851" s="327"/>
      <c r="AN851" s="327"/>
      <c r="AO851" s="328"/>
      <c r="AP851" s="321"/>
      <c r="AQ851" s="321"/>
      <c r="AR851" s="321"/>
      <c r="AS851" s="321"/>
      <c r="AT851" s="321"/>
      <c r="AU851" s="321"/>
      <c r="AV851" s="321"/>
      <c r="AW851" s="321"/>
      <c r="AX851" s="321"/>
      <c r="AY851">
        <f>COUNTA($C$851)</f>
        <v>1</v>
      </c>
    </row>
    <row r="852" spans="1:51" ht="24.75" customHeight="1" x14ac:dyDescent="0.15">
      <c r="A852" s="403">
        <v>8</v>
      </c>
      <c r="B852" s="403">
        <v>1</v>
      </c>
      <c r="C852" s="420" t="s">
        <v>777</v>
      </c>
      <c r="D852" s="417"/>
      <c r="E852" s="417"/>
      <c r="F852" s="417"/>
      <c r="G852" s="417"/>
      <c r="H852" s="417"/>
      <c r="I852" s="417"/>
      <c r="J852" s="418">
        <v>7000020340006</v>
      </c>
      <c r="K852" s="419"/>
      <c r="L852" s="419"/>
      <c r="M852" s="419"/>
      <c r="N852" s="419"/>
      <c r="O852" s="419"/>
      <c r="P852" s="317" t="s">
        <v>785</v>
      </c>
      <c r="Q852" s="317"/>
      <c r="R852" s="317"/>
      <c r="S852" s="317"/>
      <c r="T852" s="317"/>
      <c r="U852" s="317"/>
      <c r="V852" s="317"/>
      <c r="W852" s="317"/>
      <c r="X852" s="317"/>
      <c r="Y852" s="318">
        <v>2.9</v>
      </c>
      <c r="Z852" s="319"/>
      <c r="AA852" s="319"/>
      <c r="AB852" s="320"/>
      <c r="AC852" s="322" t="s">
        <v>765</v>
      </c>
      <c r="AD852" s="323"/>
      <c r="AE852" s="323"/>
      <c r="AF852" s="323"/>
      <c r="AG852" s="323"/>
      <c r="AH852" s="329" t="s">
        <v>786</v>
      </c>
      <c r="AI852" s="330"/>
      <c r="AJ852" s="330"/>
      <c r="AK852" s="330"/>
      <c r="AL852" s="326" t="s">
        <v>786</v>
      </c>
      <c r="AM852" s="327"/>
      <c r="AN852" s="327"/>
      <c r="AO852" s="328"/>
      <c r="AP852" s="321"/>
      <c r="AQ852" s="321"/>
      <c r="AR852" s="321"/>
      <c r="AS852" s="321"/>
      <c r="AT852" s="321"/>
      <c r="AU852" s="321"/>
      <c r="AV852" s="321"/>
      <c r="AW852" s="321"/>
      <c r="AX852" s="321"/>
      <c r="AY852">
        <f>COUNTA($C$852)</f>
        <v>1</v>
      </c>
    </row>
    <row r="853" spans="1:51" ht="24.75" customHeight="1" x14ac:dyDescent="0.15">
      <c r="A853" s="403">
        <v>9</v>
      </c>
      <c r="B853" s="403">
        <v>1</v>
      </c>
      <c r="C853" s="420" t="s">
        <v>780</v>
      </c>
      <c r="D853" s="417"/>
      <c r="E853" s="417"/>
      <c r="F853" s="417"/>
      <c r="G853" s="417"/>
      <c r="H853" s="417"/>
      <c r="I853" s="417"/>
      <c r="J853" s="418">
        <v>5000020090000</v>
      </c>
      <c r="K853" s="419"/>
      <c r="L853" s="419"/>
      <c r="M853" s="419"/>
      <c r="N853" s="419"/>
      <c r="O853" s="419"/>
      <c r="P853" s="317" t="s">
        <v>785</v>
      </c>
      <c r="Q853" s="317"/>
      <c r="R853" s="317"/>
      <c r="S853" s="317"/>
      <c r="T853" s="317"/>
      <c r="U853" s="317"/>
      <c r="V853" s="317"/>
      <c r="W853" s="317"/>
      <c r="X853" s="317"/>
      <c r="Y853" s="318">
        <v>2.5</v>
      </c>
      <c r="Z853" s="319"/>
      <c r="AA853" s="319"/>
      <c r="AB853" s="320"/>
      <c r="AC853" s="322" t="s">
        <v>765</v>
      </c>
      <c r="AD853" s="323"/>
      <c r="AE853" s="323"/>
      <c r="AF853" s="323"/>
      <c r="AG853" s="323"/>
      <c r="AH853" s="329" t="s">
        <v>786</v>
      </c>
      <c r="AI853" s="330"/>
      <c r="AJ853" s="330"/>
      <c r="AK853" s="330"/>
      <c r="AL853" s="326" t="s">
        <v>786</v>
      </c>
      <c r="AM853" s="327"/>
      <c r="AN853" s="327"/>
      <c r="AO853" s="328"/>
      <c r="AP853" s="321"/>
      <c r="AQ853" s="321"/>
      <c r="AR853" s="321"/>
      <c r="AS853" s="321"/>
      <c r="AT853" s="321"/>
      <c r="AU853" s="321"/>
      <c r="AV853" s="321"/>
      <c r="AW853" s="321"/>
      <c r="AX853" s="321"/>
      <c r="AY853">
        <f>COUNTA($C$853)</f>
        <v>1</v>
      </c>
    </row>
    <row r="854" spans="1:51" ht="24.75" customHeight="1" x14ac:dyDescent="0.15">
      <c r="A854" s="403">
        <v>10</v>
      </c>
      <c r="B854" s="403">
        <v>1</v>
      </c>
      <c r="C854" s="420" t="s">
        <v>782</v>
      </c>
      <c r="D854" s="417"/>
      <c r="E854" s="417"/>
      <c r="F854" s="417"/>
      <c r="G854" s="417"/>
      <c r="H854" s="417"/>
      <c r="I854" s="417"/>
      <c r="J854" s="418">
        <v>8000020280003</v>
      </c>
      <c r="K854" s="419"/>
      <c r="L854" s="419"/>
      <c r="M854" s="419"/>
      <c r="N854" s="419"/>
      <c r="O854" s="419"/>
      <c r="P854" s="317" t="s">
        <v>785</v>
      </c>
      <c r="Q854" s="317"/>
      <c r="R854" s="317"/>
      <c r="S854" s="317"/>
      <c r="T854" s="317"/>
      <c r="U854" s="317"/>
      <c r="V854" s="317"/>
      <c r="W854" s="317"/>
      <c r="X854" s="317"/>
      <c r="Y854" s="318">
        <v>0.4</v>
      </c>
      <c r="Z854" s="319"/>
      <c r="AA854" s="319"/>
      <c r="AB854" s="320"/>
      <c r="AC854" s="322" t="s">
        <v>765</v>
      </c>
      <c r="AD854" s="323"/>
      <c r="AE854" s="323"/>
      <c r="AF854" s="323"/>
      <c r="AG854" s="323"/>
      <c r="AH854" s="329" t="s">
        <v>786</v>
      </c>
      <c r="AI854" s="330"/>
      <c r="AJ854" s="330"/>
      <c r="AK854" s="330"/>
      <c r="AL854" s="326" t="s">
        <v>786</v>
      </c>
      <c r="AM854" s="327"/>
      <c r="AN854" s="327"/>
      <c r="AO854" s="328"/>
      <c r="AP854" s="321"/>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337</v>
      </c>
      <c r="AD877" s="277"/>
      <c r="AE877" s="277"/>
      <c r="AF877" s="277"/>
      <c r="AG877" s="277"/>
      <c r="AH877" s="347" t="s">
        <v>365</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5.25" customHeight="1" x14ac:dyDescent="0.15">
      <c r="A878" s="403">
        <v>1</v>
      </c>
      <c r="B878" s="403">
        <v>1</v>
      </c>
      <c r="C878" s="420" t="s">
        <v>787</v>
      </c>
      <c r="D878" s="417"/>
      <c r="E878" s="417"/>
      <c r="F878" s="417"/>
      <c r="G878" s="417"/>
      <c r="H878" s="417"/>
      <c r="I878" s="417"/>
      <c r="J878" s="418">
        <v>9030005020338</v>
      </c>
      <c r="K878" s="419"/>
      <c r="L878" s="419"/>
      <c r="M878" s="419"/>
      <c r="N878" s="419"/>
      <c r="O878" s="419"/>
      <c r="P878" s="424" t="s">
        <v>796</v>
      </c>
      <c r="Q878" s="425"/>
      <c r="R878" s="425"/>
      <c r="S878" s="425"/>
      <c r="T878" s="425"/>
      <c r="U878" s="425"/>
      <c r="V878" s="425"/>
      <c r="W878" s="425"/>
      <c r="X878" s="425"/>
      <c r="Y878" s="318">
        <v>25.4</v>
      </c>
      <c r="Z878" s="319"/>
      <c r="AA878" s="319"/>
      <c r="AB878" s="320"/>
      <c r="AC878" s="322" t="s">
        <v>765</v>
      </c>
      <c r="AD878" s="323"/>
      <c r="AE878" s="323"/>
      <c r="AF878" s="323"/>
      <c r="AG878" s="323"/>
      <c r="AH878" s="426" t="s">
        <v>786</v>
      </c>
      <c r="AI878" s="427"/>
      <c r="AJ878" s="427"/>
      <c r="AK878" s="428"/>
      <c r="AL878" s="326" t="s">
        <v>786</v>
      </c>
      <c r="AM878" s="327"/>
      <c r="AN878" s="327"/>
      <c r="AO878" s="328"/>
      <c r="AP878" s="321"/>
      <c r="AQ878" s="321"/>
      <c r="AR878" s="321"/>
      <c r="AS878" s="321"/>
      <c r="AT878" s="321"/>
      <c r="AU878" s="321"/>
      <c r="AV878" s="321"/>
      <c r="AW878" s="321"/>
      <c r="AX878" s="321"/>
      <c r="AY878">
        <f t="shared" si="118"/>
        <v>1</v>
      </c>
    </row>
    <row r="879" spans="1:51" ht="35.25" customHeight="1" x14ac:dyDescent="0.15">
      <c r="A879" s="403">
        <v>2</v>
      </c>
      <c r="B879" s="403">
        <v>1</v>
      </c>
      <c r="C879" s="420" t="s">
        <v>788</v>
      </c>
      <c r="D879" s="417"/>
      <c r="E879" s="417"/>
      <c r="F879" s="417"/>
      <c r="G879" s="417"/>
      <c r="H879" s="417"/>
      <c r="I879" s="417"/>
      <c r="J879" s="418">
        <v>7030005001018</v>
      </c>
      <c r="K879" s="419"/>
      <c r="L879" s="419"/>
      <c r="M879" s="419"/>
      <c r="N879" s="419"/>
      <c r="O879" s="419"/>
      <c r="P879" s="424" t="s">
        <v>796</v>
      </c>
      <c r="Q879" s="425"/>
      <c r="R879" s="425"/>
      <c r="S879" s="425"/>
      <c r="T879" s="425"/>
      <c r="U879" s="425"/>
      <c r="V879" s="425"/>
      <c r="W879" s="425"/>
      <c r="X879" s="425"/>
      <c r="Y879" s="318">
        <v>16.5</v>
      </c>
      <c r="Z879" s="319"/>
      <c r="AA879" s="319"/>
      <c r="AB879" s="320"/>
      <c r="AC879" s="322" t="s">
        <v>765</v>
      </c>
      <c r="AD879" s="323"/>
      <c r="AE879" s="323"/>
      <c r="AF879" s="323"/>
      <c r="AG879" s="323"/>
      <c r="AH879" s="426" t="s">
        <v>786</v>
      </c>
      <c r="AI879" s="427"/>
      <c r="AJ879" s="427"/>
      <c r="AK879" s="428"/>
      <c r="AL879" s="326" t="s">
        <v>786</v>
      </c>
      <c r="AM879" s="327"/>
      <c r="AN879" s="327"/>
      <c r="AO879" s="328"/>
      <c r="AP879" s="321"/>
      <c r="AQ879" s="321"/>
      <c r="AR879" s="321"/>
      <c r="AS879" s="321"/>
      <c r="AT879" s="321"/>
      <c r="AU879" s="321"/>
      <c r="AV879" s="321"/>
      <c r="AW879" s="321"/>
      <c r="AX879" s="321"/>
      <c r="AY879">
        <f>COUNTA($C$879)</f>
        <v>1</v>
      </c>
    </row>
    <row r="880" spans="1:51" ht="47.25" customHeight="1" x14ac:dyDescent="0.15">
      <c r="A880" s="403">
        <v>3</v>
      </c>
      <c r="B880" s="403">
        <v>1</v>
      </c>
      <c r="C880" s="420" t="s">
        <v>789</v>
      </c>
      <c r="D880" s="417"/>
      <c r="E880" s="417"/>
      <c r="F880" s="417"/>
      <c r="G880" s="417"/>
      <c r="H880" s="417"/>
      <c r="I880" s="417"/>
      <c r="J880" s="418">
        <v>4030005006218</v>
      </c>
      <c r="K880" s="419"/>
      <c r="L880" s="419"/>
      <c r="M880" s="419"/>
      <c r="N880" s="419"/>
      <c r="O880" s="419"/>
      <c r="P880" s="424" t="s">
        <v>796</v>
      </c>
      <c r="Q880" s="425"/>
      <c r="R880" s="425"/>
      <c r="S880" s="425"/>
      <c r="T880" s="425"/>
      <c r="U880" s="425"/>
      <c r="V880" s="425"/>
      <c r="W880" s="425"/>
      <c r="X880" s="425"/>
      <c r="Y880" s="318">
        <v>16.5</v>
      </c>
      <c r="Z880" s="319"/>
      <c r="AA880" s="319"/>
      <c r="AB880" s="320"/>
      <c r="AC880" s="322" t="s">
        <v>765</v>
      </c>
      <c r="AD880" s="323"/>
      <c r="AE880" s="323"/>
      <c r="AF880" s="323"/>
      <c r="AG880" s="323"/>
      <c r="AH880" s="426" t="s">
        <v>786</v>
      </c>
      <c r="AI880" s="427"/>
      <c r="AJ880" s="427"/>
      <c r="AK880" s="428"/>
      <c r="AL880" s="326" t="s">
        <v>786</v>
      </c>
      <c r="AM880" s="327"/>
      <c r="AN880" s="327"/>
      <c r="AO880" s="328"/>
      <c r="AP880" s="321"/>
      <c r="AQ880" s="321"/>
      <c r="AR880" s="321"/>
      <c r="AS880" s="321"/>
      <c r="AT880" s="321"/>
      <c r="AU880" s="321"/>
      <c r="AV880" s="321"/>
      <c r="AW880" s="321"/>
      <c r="AX880" s="321"/>
      <c r="AY880">
        <f>COUNTA($C$880)</f>
        <v>1</v>
      </c>
    </row>
    <row r="881" spans="1:51" ht="47.25" customHeight="1" x14ac:dyDescent="0.15">
      <c r="A881" s="403">
        <v>4</v>
      </c>
      <c r="B881" s="403">
        <v>1</v>
      </c>
      <c r="C881" s="420" t="s">
        <v>803</v>
      </c>
      <c r="D881" s="417"/>
      <c r="E881" s="417"/>
      <c r="F881" s="417"/>
      <c r="G881" s="417"/>
      <c r="H881" s="417"/>
      <c r="I881" s="417"/>
      <c r="J881" s="418">
        <v>7030005018706</v>
      </c>
      <c r="K881" s="419"/>
      <c r="L881" s="419"/>
      <c r="M881" s="419"/>
      <c r="N881" s="419"/>
      <c r="O881" s="419"/>
      <c r="P881" s="424" t="s">
        <v>796</v>
      </c>
      <c r="Q881" s="425"/>
      <c r="R881" s="425"/>
      <c r="S881" s="425"/>
      <c r="T881" s="425"/>
      <c r="U881" s="425"/>
      <c r="V881" s="425"/>
      <c r="W881" s="425"/>
      <c r="X881" s="425"/>
      <c r="Y881" s="318">
        <v>16.5</v>
      </c>
      <c r="Z881" s="319"/>
      <c r="AA881" s="319"/>
      <c r="AB881" s="320"/>
      <c r="AC881" s="322" t="s">
        <v>765</v>
      </c>
      <c r="AD881" s="323"/>
      <c r="AE881" s="323"/>
      <c r="AF881" s="323"/>
      <c r="AG881" s="323"/>
      <c r="AH881" s="426" t="s">
        <v>786</v>
      </c>
      <c r="AI881" s="427"/>
      <c r="AJ881" s="427"/>
      <c r="AK881" s="428"/>
      <c r="AL881" s="326" t="s">
        <v>786</v>
      </c>
      <c r="AM881" s="327"/>
      <c r="AN881" s="327"/>
      <c r="AO881" s="328"/>
      <c r="AP881" s="321"/>
      <c r="AQ881" s="321"/>
      <c r="AR881" s="321"/>
      <c r="AS881" s="321"/>
      <c r="AT881" s="321"/>
      <c r="AU881" s="321"/>
      <c r="AV881" s="321"/>
      <c r="AW881" s="321"/>
      <c r="AX881" s="321"/>
      <c r="AY881">
        <f>COUNTA($C$881)</f>
        <v>1</v>
      </c>
    </row>
    <row r="882" spans="1:51" ht="35.25" customHeight="1" x14ac:dyDescent="0.15">
      <c r="A882" s="403">
        <v>5</v>
      </c>
      <c r="B882" s="403">
        <v>1</v>
      </c>
      <c r="C882" s="420" t="s">
        <v>790</v>
      </c>
      <c r="D882" s="417"/>
      <c r="E882" s="417"/>
      <c r="F882" s="417"/>
      <c r="G882" s="417"/>
      <c r="H882" s="417"/>
      <c r="I882" s="417"/>
      <c r="J882" s="418">
        <v>4030005007447</v>
      </c>
      <c r="K882" s="419"/>
      <c r="L882" s="419"/>
      <c r="M882" s="419"/>
      <c r="N882" s="419"/>
      <c r="O882" s="419"/>
      <c r="P882" s="424" t="s">
        <v>796</v>
      </c>
      <c r="Q882" s="425"/>
      <c r="R882" s="425"/>
      <c r="S882" s="425"/>
      <c r="T882" s="425"/>
      <c r="U882" s="425"/>
      <c r="V882" s="425"/>
      <c r="W882" s="425"/>
      <c r="X882" s="425"/>
      <c r="Y882" s="318">
        <v>16.5</v>
      </c>
      <c r="Z882" s="319"/>
      <c r="AA882" s="319"/>
      <c r="AB882" s="320"/>
      <c r="AC882" s="322" t="s">
        <v>765</v>
      </c>
      <c r="AD882" s="323"/>
      <c r="AE882" s="323"/>
      <c r="AF882" s="323"/>
      <c r="AG882" s="323"/>
      <c r="AH882" s="426" t="s">
        <v>786</v>
      </c>
      <c r="AI882" s="427"/>
      <c r="AJ882" s="427"/>
      <c r="AK882" s="428"/>
      <c r="AL882" s="326" t="s">
        <v>786</v>
      </c>
      <c r="AM882" s="327"/>
      <c r="AN882" s="327"/>
      <c r="AO882" s="328"/>
      <c r="AP882" s="321"/>
      <c r="AQ882" s="321"/>
      <c r="AR882" s="321"/>
      <c r="AS882" s="321"/>
      <c r="AT882" s="321"/>
      <c r="AU882" s="321"/>
      <c r="AV882" s="321"/>
      <c r="AW882" s="321"/>
      <c r="AX882" s="321"/>
      <c r="AY882">
        <f>COUNTA($C$882)</f>
        <v>1</v>
      </c>
    </row>
    <row r="883" spans="1:51" ht="47.25" customHeight="1" x14ac:dyDescent="0.15">
      <c r="A883" s="403">
        <v>6</v>
      </c>
      <c r="B883" s="403">
        <v>1</v>
      </c>
      <c r="C883" s="420" t="s">
        <v>791</v>
      </c>
      <c r="D883" s="417"/>
      <c r="E883" s="417"/>
      <c r="F883" s="417"/>
      <c r="G883" s="417"/>
      <c r="H883" s="417"/>
      <c r="I883" s="417"/>
      <c r="J883" s="418">
        <v>2030005005840</v>
      </c>
      <c r="K883" s="419"/>
      <c r="L883" s="419"/>
      <c r="M883" s="419"/>
      <c r="N883" s="419"/>
      <c r="O883" s="419"/>
      <c r="P883" s="424" t="s">
        <v>796</v>
      </c>
      <c r="Q883" s="425"/>
      <c r="R883" s="425"/>
      <c r="S883" s="425"/>
      <c r="T883" s="425"/>
      <c r="U883" s="425"/>
      <c r="V883" s="425"/>
      <c r="W883" s="425"/>
      <c r="X883" s="425"/>
      <c r="Y883" s="318">
        <v>16.5</v>
      </c>
      <c r="Z883" s="319"/>
      <c r="AA883" s="319"/>
      <c r="AB883" s="320"/>
      <c r="AC883" s="322" t="s">
        <v>765</v>
      </c>
      <c r="AD883" s="323"/>
      <c r="AE883" s="323"/>
      <c r="AF883" s="323"/>
      <c r="AG883" s="323"/>
      <c r="AH883" s="426" t="s">
        <v>786</v>
      </c>
      <c r="AI883" s="427"/>
      <c r="AJ883" s="427"/>
      <c r="AK883" s="428"/>
      <c r="AL883" s="326" t="s">
        <v>786</v>
      </c>
      <c r="AM883" s="327"/>
      <c r="AN883" s="327"/>
      <c r="AO883" s="328"/>
      <c r="AP883" s="321"/>
      <c r="AQ883" s="321"/>
      <c r="AR883" s="321"/>
      <c r="AS883" s="321"/>
      <c r="AT883" s="321"/>
      <c r="AU883" s="321"/>
      <c r="AV883" s="321"/>
      <c r="AW883" s="321"/>
      <c r="AX883" s="321"/>
      <c r="AY883">
        <f>COUNTA($C$883)</f>
        <v>1</v>
      </c>
    </row>
    <row r="884" spans="1:51" ht="47.25" customHeight="1" x14ac:dyDescent="0.15">
      <c r="A884" s="403">
        <v>7</v>
      </c>
      <c r="B884" s="403">
        <v>1</v>
      </c>
      <c r="C884" s="420" t="s">
        <v>792</v>
      </c>
      <c r="D884" s="417"/>
      <c r="E884" s="417"/>
      <c r="F884" s="417"/>
      <c r="G884" s="417"/>
      <c r="H884" s="417"/>
      <c r="I884" s="417"/>
      <c r="J884" s="418">
        <v>5020005007678</v>
      </c>
      <c r="K884" s="419"/>
      <c r="L884" s="419"/>
      <c r="M884" s="419"/>
      <c r="N884" s="419"/>
      <c r="O884" s="419"/>
      <c r="P884" s="424" t="s">
        <v>796</v>
      </c>
      <c r="Q884" s="425"/>
      <c r="R884" s="425"/>
      <c r="S884" s="425"/>
      <c r="T884" s="425"/>
      <c r="U884" s="425"/>
      <c r="V884" s="425"/>
      <c r="W884" s="425"/>
      <c r="X884" s="425"/>
      <c r="Y884" s="318">
        <v>16.5</v>
      </c>
      <c r="Z884" s="319"/>
      <c r="AA884" s="319"/>
      <c r="AB884" s="320"/>
      <c r="AC884" s="322" t="s">
        <v>765</v>
      </c>
      <c r="AD884" s="323"/>
      <c r="AE884" s="323"/>
      <c r="AF884" s="323"/>
      <c r="AG884" s="323"/>
      <c r="AH884" s="426" t="s">
        <v>786</v>
      </c>
      <c r="AI884" s="427"/>
      <c r="AJ884" s="427"/>
      <c r="AK884" s="428"/>
      <c r="AL884" s="326" t="s">
        <v>786</v>
      </c>
      <c r="AM884" s="327"/>
      <c r="AN884" s="327"/>
      <c r="AO884" s="328"/>
      <c r="AP884" s="321"/>
      <c r="AQ884" s="321"/>
      <c r="AR884" s="321"/>
      <c r="AS884" s="321"/>
      <c r="AT884" s="321"/>
      <c r="AU884" s="321"/>
      <c r="AV884" s="321"/>
      <c r="AW884" s="321"/>
      <c r="AX884" s="321"/>
      <c r="AY884">
        <f>COUNTA($C$884)</f>
        <v>1</v>
      </c>
    </row>
    <row r="885" spans="1:51" ht="47.25" customHeight="1" x14ac:dyDescent="0.15">
      <c r="A885" s="403">
        <v>8</v>
      </c>
      <c r="B885" s="403">
        <v>1</v>
      </c>
      <c r="C885" s="420" t="s">
        <v>793</v>
      </c>
      <c r="D885" s="417"/>
      <c r="E885" s="417"/>
      <c r="F885" s="417"/>
      <c r="G885" s="417"/>
      <c r="H885" s="417"/>
      <c r="I885" s="417"/>
      <c r="J885" s="418">
        <v>3030005011020</v>
      </c>
      <c r="K885" s="419"/>
      <c r="L885" s="419"/>
      <c r="M885" s="419"/>
      <c r="N885" s="419"/>
      <c r="O885" s="419"/>
      <c r="P885" s="424" t="s">
        <v>796</v>
      </c>
      <c r="Q885" s="425"/>
      <c r="R885" s="425"/>
      <c r="S885" s="425"/>
      <c r="T885" s="425"/>
      <c r="U885" s="425"/>
      <c r="V885" s="425"/>
      <c r="W885" s="425"/>
      <c r="X885" s="425"/>
      <c r="Y885" s="318">
        <v>16.5</v>
      </c>
      <c r="Z885" s="319"/>
      <c r="AA885" s="319"/>
      <c r="AB885" s="320"/>
      <c r="AC885" s="322" t="s">
        <v>765</v>
      </c>
      <c r="AD885" s="323"/>
      <c r="AE885" s="323"/>
      <c r="AF885" s="323"/>
      <c r="AG885" s="323"/>
      <c r="AH885" s="426" t="s">
        <v>786</v>
      </c>
      <c r="AI885" s="427"/>
      <c r="AJ885" s="427"/>
      <c r="AK885" s="428"/>
      <c r="AL885" s="326" t="s">
        <v>786</v>
      </c>
      <c r="AM885" s="327"/>
      <c r="AN885" s="327"/>
      <c r="AO885" s="328"/>
      <c r="AP885" s="321"/>
      <c r="AQ885" s="321"/>
      <c r="AR885" s="321"/>
      <c r="AS885" s="321"/>
      <c r="AT885" s="321"/>
      <c r="AU885" s="321"/>
      <c r="AV885" s="321"/>
      <c r="AW885" s="321"/>
      <c r="AX885" s="321"/>
      <c r="AY885">
        <f>COUNTA($C$885)</f>
        <v>1</v>
      </c>
    </row>
    <row r="886" spans="1:51" ht="47.25" customHeight="1" x14ac:dyDescent="0.15">
      <c r="A886" s="403">
        <v>9</v>
      </c>
      <c r="B886" s="403">
        <v>1</v>
      </c>
      <c r="C886" s="420" t="s">
        <v>794</v>
      </c>
      <c r="D886" s="417"/>
      <c r="E886" s="417"/>
      <c r="F886" s="417"/>
      <c r="G886" s="417"/>
      <c r="H886" s="417"/>
      <c r="I886" s="417"/>
      <c r="J886" s="418">
        <v>4011405000068</v>
      </c>
      <c r="K886" s="419"/>
      <c r="L886" s="419"/>
      <c r="M886" s="419"/>
      <c r="N886" s="419"/>
      <c r="O886" s="419"/>
      <c r="P886" s="424" t="s">
        <v>796</v>
      </c>
      <c r="Q886" s="425"/>
      <c r="R886" s="425"/>
      <c r="S886" s="425"/>
      <c r="T886" s="425"/>
      <c r="U886" s="425"/>
      <c r="V886" s="425"/>
      <c r="W886" s="425"/>
      <c r="X886" s="425"/>
      <c r="Y886" s="318">
        <v>16.5</v>
      </c>
      <c r="Z886" s="319"/>
      <c r="AA886" s="319"/>
      <c r="AB886" s="320"/>
      <c r="AC886" s="322" t="s">
        <v>765</v>
      </c>
      <c r="AD886" s="323"/>
      <c r="AE886" s="323"/>
      <c r="AF886" s="323"/>
      <c r="AG886" s="323"/>
      <c r="AH886" s="426" t="s">
        <v>786</v>
      </c>
      <c r="AI886" s="427"/>
      <c r="AJ886" s="427"/>
      <c r="AK886" s="428"/>
      <c r="AL886" s="326" t="s">
        <v>786</v>
      </c>
      <c r="AM886" s="327"/>
      <c r="AN886" s="327"/>
      <c r="AO886" s="328"/>
      <c r="AP886" s="321"/>
      <c r="AQ886" s="321"/>
      <c r="AR886" s="321"/>
      <c r="AS886" s="321"/>
      <c r="AT886" s="321"/>
      <c r="AU886" s="321"/>
      <c r="AV886" s="321"/>
      <c r="AW886" s="321"/>
      <c r="AX886" s="321"/>
      <c r="AY886">
        <f>COUNTA($C$886)</f>
        <v>1</v>
      </c>
    </row>
    <row r="887" spans="1:51" ht="47.25" customHeight="1" x14ac:dyDescent="0.15">
      <c r="A887" s="403">
        <v>10</v>
      </c>
      <c r="B887" s="403">
        <v>1</v>
      </c>
      <c r="C887" s="420" t="s">
        <v>795</v>
      </c>
      <c r="D887" s="417"/>
      <c r="E887" s="417"/>
      <c r="F887" s="417"/>
      <c r="G887" s="417"/>
      <c r="H887" s="417"/>
      <c r="I887" s="417"/>
      <c r="J887" s="418">
        <v>5030005003016</v>
      </c>
      <c r="K887" s="419"/>
      <c r="L887" s="419"/>
      <c r="M887" s="419"/>
      <c r="N887" s="419"/>
      <c r="O887" s="419"/>
      <c r="P887" s="424" t="s">
        <v>796</v>
      </c>
      <c r="Q887" s="425"/>
      <c r="R887" s="425"/>
      <c r="S887" s="425"/>
      <c r="T887" s="425"/>
      <c r="U887" s="425"/>
      <c r="V887" s="425"/>
      <c r="W887" s="425"/>
      <c r="X887" s="425"/>
      <c r="Y887" s="318">
        <v>16.5</v>
      </c>
      <c r="Z887" s="319"/>
      <c r="AA887" s="319"/>
      <c r="AB887" s="320"/>
      <c r="AC887" s="322" t="s">
        <v>765</v>
      </c>
      <c r="AD887" s="323"/>
      <c r="AE887" s="323"/>
      <c r="AF887" s="323"/>
      <c r="AG887" s="323"/>
      <c r="AH887" s="426" t="s">
        <v>786</v>
      </c>
      <c r="AI887" s="427"/>
      <c r="AJ887" s="427"/>
      <c r="AK887" s="428"/>
      <c r="AL887" s="326" t="s">
        <v>786</v>
      </c>
      <c r="AM887" s="327"/>
      <c r="AN887" s="327"/>
      <c r="AO887" s="328"/>
      <c r="AP887" s="321"/>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337</v>
      </c>
      <c r="AD910" s="277"/>
      <c r="AE910" s="277"/>
      <c r="AF910" s="277"/>
      <c r="AG910" s="277"/>
      <c r="AH910" s="347" t="s">
        <v>365</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0" t="s">
        <v>797</v>
      </c>
      <c r="D911" s="417"/>
      <c r="E911" s="417"/>
      <c r="F911" s="417"/>
      <c r="G911" s="417"/>
      <c r="H911" s="417"/>
      <c r="I911" s="417"/>
      <c r="J911" s="418">
        <v>3030005011020</v>
      </c>
      <c r="K911" s="419"/>
      <c r="L911" s="419"/>
      <c r="M911" s="419"/>
      <c r="N911" s="419"/>
      <c r="O911" s="419"/>
      <c r="P911" s="421" t="s">
        <v>798</v>
      </c>
      <c r="Q911" s="317"/>
      <c r="R911" s="317"/>
      <c r="S911" s="317"/>
      <c r="T911" s="317"/>
      <c r="U911" s="317"/>
      <c r="V911" s="317"/>
      <c r="W911" s="317"/>
      <c r="X911" s="317"/>
      <c r="Y911" s="318">
        <v>12.5</v>
      </c>
      <c r="Z911" s="319"/>
      <c r="AA911" s="319"/>
      <c r="AB911" s="320"/>
      <c r="AC911" s="322" t="s">
        <v>765</v>
      </c>
      <c r="AD911" s="323"/>
      <c r="AE911" s="323"/>
      <c r="AF911" s="323"/>
      <c r="AG911" s="323"/>
      <c r="AH911" s="329" t="s">
        <v>786</v>
      </c>
      <c r="AI911" s="330"/>
      <c r="AJ911" s="330"/>
      <c r="AK911" s="330"/>
      <c r="AL911" s="326" t="s">
        <v>786</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337</v>
      </c>
      <c r="AD943" s="277"/>
      <c r="AE943" s="277"/>
      <c r="AF943" s="277"/>
      <c r="AG943" s="277"/>
      <c r="AH943" s="347" t="s">
        <v>365</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337</v>
      </c>
      <c r="AD976" s="277"/>
      <c r="AE976" s="277"/>
      <c r="AF976" s="277"/>
      <c r="AG976" s="277"/>
      <c r="AH976" s="347" t="s">
        <v>365</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337</v>
      </c>
      <c r="AD1009" s="277"/>
      <c r="AE1009" s="277"/>
      <c r="AF1009" s="277"/>
      <c r="AG1009" s="277"/>
      <c r="AH1009" s="347" t="s">
        <v>365</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337</v>
      </c>
      <c r="AD1042" s="277"/>
      <c r="AE1042" s="277"/>
      <c r="AF1042" s="277"/>
      <c r="AG1042" s="277"/>
      <c r="AH1042" s="347" t="s">
        <v>365</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337</v>
      </c>
      <c r="AD1075" s="277"/>
      <c r="AE1075" s="277"/>
      <c r="AF1075" s="277"/>
      <c r="AG1075" s="277"/>
      <c r="AH1075" s="347" t="s">
        <v>365</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343</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4"/>
      <c r="E1109" s="277" t="s">
        <v>262</v>
      </c>
      <c r="F1109" s="894"/>
      <c r="G1109" s="894"/>
      <c r="H1109" s="894"/>
      <c r="I1109" s="894"/>
      <c r="J1109" s="277" t="s">
        <v>297</v>
      </c>
      <c r="K1109" s="277"/>
      <c r="L1109" s="277"/>
      <c r="M1109" s="277"/>
      <c r="N1109" s="277"/>
      <c r="O1109" s="277"/>
      <c r="P1109" s="347" t="s">
        <v>27</v>
      </c>
      <c r="Q1109" s="347"/>
      <c r="R1109" s="347"/>
      <c r="S1109" s="347"/>
      <c r="T1109" s="347"/>
      <c r="U1109" s="347"/>
      <c r="V1109" s="347"/>
      <c r="W1109" s="347"/>
      <c r="X1109" s="347"/>
      <c r="Y1109" s="277" t="s">
        <v>299</v>
      </c>
      <c r="Z1109" s="894"/>
      <c r="AA1109" s="894"/>
      <c r="AB1109" s="894"/>
      <c r="AC1109" s="277" t="s">
        <v>245</v>
      </c>
      <c r="AD1109" s="277"/>
      <c r="AE1109" s="277"/>
      <c r="AF1109" s="277"/>
      <c r="AG1109" s="277"/>
      <c r="AH1109" s="347" t="s">
        <v>258</v>
      </c>
      <c r="AI1109" s="348"/>
      <c r="AJ1109" s="348"/>
      <c r="AK1109" s="348"/>
      <c r="AL1109" s="348" t="s">
        <v>21</v>
      </c>
      <c r="AM1109" s="348"/>
      <c r="AN1109" s="348"/>
      <c r="AO1109" s="897"/>
      <c r="AP1109" s="423" t="s">
        <v>329</v>
      </c>
      <c r="AQ1109" s="423"/>
      <c r="AR1109" s="423"/>
      <c r="AS1109" s="423"/>
      <c r="AT1109" s="423"/>
      <c r="AU1109" s="423"/>
      <c r="AV1109" s="423"/>
      <c r="AW1109" s="423"/>
      <c r="AX1109" s="423"/>
    </row>
    <row r="1110" spans="1:51" ht="30" customHeight="1" x14ac:dyDescent="0.15">
      <c r="A1110" s="403">
        <v>1</v>
      </c>
      <c r="B1110" s="403">
        <v>1</v>
      </c>
      <c r="C1110" s="896"/>
      <c r="D1110" s="896"/>
      <c r="E1110" s="262" t="s">
        <v>804</v>
      </c>
      <c r="F1110" s="895"/>
      <c r="G1110" s="895"/>
      <c r="H1110" s="895"/>
      <c r="I1110" s="895"/>
      <c r="J1110" s="418" t="s">
        <v>804</v>
      </c>
      <c r="K1110" s="419"/>
      <c r="L1110" s="419"/>
      <c r="M1110" s="419"/>
      <c r="N1110" s="419"/>
      <c r="O1110" s="419"/>
      <c r="P1110" s="421" t="s">
        <v>804</v>
      </c>
      <c r="Q1110" s="317"/>
      <c r="R1110" s="317"/>
      <c r="S1110" s="317"/>
      <c r="T1110" s="317"/>
      <c r="U1110" s="317"/>
      <c r="V1110" s="317"/>
      <c r="W1110" s="317"/>
      <c r="X1110" s="317"/>
      <c r="Y1110" s="318" t="s">
        <v>804</v>
      </c>
      <c r="Z1110" s="319"/>
      <c r="AA1110" s="319"/>
      <c r="AB1110" s="320"/>
      <c r="AC1110" s="322"/>
      <c r="AD1110" s="323"/>
      <c r="AE1110" s="323"/>
      <c r="AF1110" s="323"/>
      <c r="AG1110" s="323"/>
      <c r="AH1110" s="324" t="s">
        <v>804</v>
      </c>
      <c r="AI1110" s="325"/>
      <c r="AJ1110" s="325"/>
      <c r="AK1110" s="325"/>
      <c r="AL1110" s="326" t="s">
        <v>804</v>
      </c>
      <c r="AM1110" s="327"/>
      <c r="AN1110" s="327"/>
      <c r="AO1110" s="328"/>
      <c r="AP1110" s="321" t="s">
        <v>804</v>
      </c>
      <c r="AQ1110" s="321"/>
      <c r="AR1110" s="321"/>
      <c r="AS1110" s="321"/>
      <c r="AT1110" s="321"/>
      <c r="AU1110" s="321"/>
      <c r="AV1110" s="321"/>
      <c r="AW1110" s="321"/>
      <c r="AX1110" s="321"/>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91:Y798 Y789">
    <cfRule type="expression" dxfId="2789" priority="13711">
      <formula>IF(RIGHT(TEXT(Y789,"0.#"),1)=".",FALSE,TRUE)</formula>
    </cfRule>
    <cfRule type="expression" dxfId="2788" priority="13712">
      <formula>IF(RIGHT(TEXT(Y789,"0.#"),1)=".",TRUE,FALSE)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AU789">
    <cfRule type="expression" dxfId="2783" priority="13705">
      <formula>IF(RIGHT(TEXT(AU789,"0.#"),1)=".",FALSE,TRUE)</formula>
    </cfRule>
    <cfRule type="expression" dxfId="2782" priority="13706">
      <formula>IF(RIGHT(TEXT(AU789,"0.#"),1)=".",TRUE,FALSE)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55:AO874">
    <cfRule type="expression" dxfId="2529" priority="6659">
      <formula>IF(AND(AL855&gt;=0, RIGHT(TEXT(AL855,"0.#"),1)&lt;&gt;"."),TRUE,FALSE)</formula>
    </cfRule>
    <cfRule type="expression" dxfId="2528" priority="6660">
      <formula>IF(AND(AL855&gt;=0, RIGHT(TEXT(AL855,"0.#"),1)="."),TRUE,FALSE)</formula>
    </cfRule>
    <cfRule type="expression" dxfId="2527" priority="6661">
      <formula>IF(AND(AL855&lt;0, RIGHT(TEXT(AL855,"0.#"),1)&lt;&gt;"."),TRUE,FALSE)</formula>
    </cfRule>
    <cfRule type="expression" dxfId="2526" priority="6662">
      <formula>IF(AND(AL855&lt;0, RIGHT(TEXT(AL855,"0.#"),1)="."),TRUE,FALSE)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E120">
    <cfRule type="expression" dxfId="2471" priority="3003">
      <formula>IF(RIGHT(TEXT(AE120,"0.#"),1)=".",FALSE,TRUE)</formula>
    </cfRule>
    <cfRule type="expression" dxfId="2470" priority="3004">
      <formula>IF(RIGHT(TEXT(AE120,"0.#"),1)=".",TRUE,FALSE)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I120">
    <cfRule type="expression" dxfId="2467" priority="3001">
      <formula>IF(RIGHT(TEXT(AI120,"0.#"),1)=".",FALSE,TRUE)</formula>
    </cfRule>
    <cfRule type="expression" dxfId="2466" priority="3002">
      <formula>IF(RIGHT(TEXT(AI120,"0.#"),1)=".",TRUE,FALSE)</formula>
    </cfRule>
  </conditionalFormatting>
  <conditionalFormatting sqref="AE123 AM123">
    <cfRule type="expression" dxfId="2465" priority="2999">
      <formula>IF(RIGHT(TEXT(AE123,"0.#"),1)=".",FALSE,TRUE)</formula>
    </cfRule>
    <cfRule type="expression" dxfId="2464" priority="3000">
      <formula>IF(RIGHT(TEXT(AE123,"0.#"),1)=".",TRUE,FALSE)</formula>
    </cfRule>
  </conditionalFormatting>
  <conditionalFormatting sqref="AI123">
    <cfRule type="expression" dxfId="2463" priority="2997">
      <formula>IF(RIGHT(TEXT(AI123,"0.#"),1)=".",FALSE,TRUE)</formula>
    </cfRule>
    <cfRule type="expression" dxfId="2462" priority="2998">
      <formula>IF(RIGHT(TEXT(AI123,"0.#"),1)=".",TRUE,FALSE)</formula>
    </cfRule>
  </conditionalFormatting>
  <conditionalFormatting sqref="AE126 AM126">
    <cfRule type="expression" dxfId="2461" priority="2995">
      <formula>IF(RIGHT(TEXT(AE126,"0.#"),1)=".",FALSE,TRUE)</formula>
    </cfRule>
    <cfRule type="expression" dxfId="2460" priority="2996">
      <formula>IF(RIGHT(TEXT(AE126,"0.#"),1)=".",TRUE,FALSE)</formula>
    </cfRule>
  </conditionalFormatting>
  <conditionalFormatting sqref="AE129 AM129">
    <cfRule type="expression" dxfId="2459" priority="2991">
      <formula>IF(RIGHT(TEXT(AE129,"0.#"),1)=".",FALSE,TRUE)</formula>
    </cfRule>
    <cfRule type="expression" dxfId="2458" priority="2992">
      <formula>IF(RIGHT(TEXT(AE129,"0.#"),1)=".",TRUE,FALSE)</formula>
    </cfRule>
  </conditionalFormatting>
  <conditionalFormatting sqref="AI129">
    <cfRule type="expression" dxfId="2457" priority="2989">
      <formula>IF(RIGHT(TEXT(AI129,"0.#"),1)=".",FALSE,TRUE)</formula>
    </cfRule>
    <cfRule type="expression" dxfId="2456" priority="2990">
      <formula>IF(RIGHT(TEXT(AI129,"0.#"),1)=".",TRUE,FALSE)</formula>
    </cfRule>
  </conditionalFormatting>
  <conditionalFormatting sqref="Y847:Y874">
    <cfRule type="expression" dxfId="2455" priority="2987">
      <formula>IF(RIGHT(TEXT(Y847,"0.#"),1)=".",FALSE,TRUE)</formula>
    </cfRule>
    <cfRule type="expression" dxfId="2454" priority="2988">
      <formula>IF(RIGHT(TEXT(Y847,"0.#"),1)=".",TRUE,FALSE)</formula>
    </cfRule>
  </conditionalFormatting>
  <conditionalFormatting sqref="AU518">
    <cfRule type="expression" dxfId="2453" priority="1497">
      <formula>IF(RIGHT(TEXT(AU518,"0.#"),1)=".",FALSE,TRUE)</formula>
    </cfRule>
    <cfRule type="expression" dxfId="2452" priority="1498">
      <formula>IF(RIGHT(TEXT(AU518,"0.#"),1)=".",TRUE,FALSE)</formula>
    </cfRule>
  </conditionalFormatting>
  <conditionalFormatting sqref="AQ551">
    <cfRule type="expression" dxfId="2451" priority="1273">
      <formula>IF(RIGHT(TEXT(AQ551,"0.#"),1)=".",FALSE,TRUE)</formula>
    </cfRule>
    <cfRule type="expression" dxfId="2450" priority="1274">
      <formula>IF(RIGHT(TEXT(AQ551,"0.#"),1)=".",TRUE,FALSE)</formula>
    </cfRule>
  </conditionalFormatting>
  <conditionalFormatting sqref="AE556">
    <cfRule type="expression" dxfId="2449" priority="1271">
      <formula>IF(RIGHT(TEXT(AE556,"0.#"),1)=".",FALSE,TRUE)</formula>
    </cfRule>
    <cfRule type="expression" dxfId="2448" priority="1272">
      <formula>IF(RIGHT(TEXT(AE556,"0.#"),1)=".",TRUE,FALSE)</formula>
    </cfRule>
  </conditionalFormatting>
  <conditionalFormatting sqref="AE557">
    <cfRule type="expression" dxfId="2447" priority="1269">
      <formula>IF(RIGHT(TEXT(AE557,"0.#"),1)=".",FALSE,TRUE)</formula>
    </cfRule>
    <cfRule type="expression" dxfId="2446" priority="1270">
      <formula>IF(RIGHT(TEXT(AE557,"0.#"),1)=".",TRUE,FALSE)</formula>
    </cfRule>
  </conditionalFormatting>
  <conditionalFormatting sqref="AE558">
    <cfRule type="expression" dxfId="2445" priority="1267">
      <formula>IF(RIGHT(TEXT(AE558,"0.#"),1)=".",FALSE,TRUE)</formula>
    </cfRule>
    <cfRule type="expression" dxfId="2444" priority="1268">
      <formula>IF(RIGHT(TEXT(AE558,"0.#"),1)=".",TRUE,FALSE)</formula>
    </cfRule>
  </conditionalFormatting>
  <conditionalFormatting sqref="AU556">
    <cfRule type="expression" dxfId="2443" priority="1259">
      <formula>IF(RIGHT(TEXT(AU556,"0.#"),1)=".",FALSE,TRUE)</formula>
    </cfRule>
    <cfRule type="expression" dxfId="2442" priority="1260">
      <formula>IF(RIGHT(TEXT(AU556,"0.#"),1)=".",TRUE,FALSE)</formula>
    </cfRule>
  </conditionalFormatting>
  <conditionalFormatting sqref="AU557">
    <cfRule type="expression" dxfId="2441" priority="1257">
      <formula>IF(RIGHT(TEXT(AU557,"0.#"),1)=".",FALSE,TRUE)</formula>
    </cfRule>
    <cfRule type="expression" dxfId="2440" priority="1258">
      <formula>IF(RIGHT(TEXT(AU557,"0.#"),1)=".",TRUE,FALSE)</formula>
    </cfRule>
  </conditionalFormatting>
  <conditionalFormatting sqref="AU558">
    <cfRule type="expression" dxfId="2439" priority="1255">
      <formula>IF(RIGHT(TEXT(AU558,"0.#"),1)=".",FALSE,TRUE)</formula>
    </cfRule>
    <cfRule type="expression" dxfId="2438" priority="1256">
      <formula>IF(RIGHT(TEXT(AU558,"0.#"),1)=".",TRUE,FALSE)</formula>
    </cfRule>
  </conditionalFormatting>
  <conditionalFormatting sqref="AQ557">
    <cfRule type="expression" dxfId="2437" priority="1247">
      <formula>IF(RIGHT(TEXT(AQ557,"0.#"),1)=".",FALSE,TRUE)</formula>
    </cfRule>
    <cfRule type="expression" dxfId="2436" priority="1248">
      <formula>IF(RIGHT(TEXT(AQ557,"0.#"),1)=".",TRUE,FALSE)</formula>
    </cfRule>
  </conditionalFormatting>
  <conditionalFormatting sqref="AQ558">
    <cfRule type="expression" dxfId="2435" priority="1245">
      <formula>IF(RIGHT(TEXT(AQ558,"0.#"),1)=".",FALSE,TRUE)</formula>
    </cfRule>
    <cfRule type="expression" dxfId="2434" priority="1246">
      <formula>IF(RIGHT(TEXT(AQ558,"0.#"),1)=".",TRUE,FALSE)</formula>
    </cfRule>
  </conditionalFormatting>
  <conditionalFormatting sqref="AQ556">
    <cfRule type="expression" dxfId="2433" priority="1243">
      <formula>IF(RIGHT(TEXT(AQ556,"0.#"),1)=".",FALSE,TRUE)</formula>
    </cfRule>
    <cfRule type="expression" dxfId="2432" priority="1244">
      <formula>IF(RIGHT(TEXT(AQ556,"0.#"),1)=".",TRUE,FALSE)</formula>
    </cfRule>
  </conditionalFormatting>
  <conditionalFormatting sqref="AE561">
    <cfRule type="expression" dxfId="2431" priority="1241">
      <formula>IF(RIGHT(TEXT(AE561,"0.#"),1)=".",FALSE,TRUE)</formula>
    </cfRule>
    <cfRule type="expression" dxfId="2430" priority="1242">
      <formula>IF(RIGHT(TEXT(AE561,"0.#"),1)=".",TRUE,FALSE)</formula>
    </cfRule>
  </conditionalFormatting>
  <conditionalFormatting sqref="AE562">
    <cfRule type="expression" dxfId="2429" priority="1239">
      <formula>IF(RIGHT(TEXT(AE562,"0.#"),1)=".",FALSE,TRUE)</formula>
    </cfRule>
    <cfRule type="expression" dxfId="2428" priority="1240">
      <formula>IF(RIGHT(TEXT(AE562,"0.#"),1)=".",TRUE,FALSE)</formula>
    </cfRule>
  </conditionalFormatting>
  <conditionalFormatting sqref="AE563">
    <cfRule type="expression" dxfId="2427" priority="1237">
      <formula>IF(RIGHT(TEXT(AE563,"0.#"),1)=".",FALSE,TRUE)</formula>
    </cfRule>
    <cfRule type="expression" dxfId="2426" priority="1238">
      <formula>IF(RIGHT(TEXT(AE563,"0.#"),1)=".",TRUE,FALSE)</formula>
    </cfRule>
  </conditionalFormatting>
  <conditionalFormatting sqref="AL1110:AO1139">
    <cfRule type="expression" dxfId="2425" priority="2893">
      <formula>IF(AND(AL1110&gt;=0, RIGHT(TEXT(AL1110,"0.#"),1)&lt;&gt;"."),TRUE,FALSE)</formula>
    </cfRule>
    <cfRule type="expression" dxfId="2424" priority="2894">
      <formula>IF(AND(AL1110&gt;=0, RIGHT(TEXT(AL1110,"0.#"),1)="."),TRUE,FALSE)</formula>
    </cfRule>
    <cfRule type="expression" dxfId="2423" priority="2895">
      <formula>IF(AND(AL1110&lt;0, RIGHT(TEXT(AL1110,"0.#"),1)&lt;&gt;"."),TRUE,FALSE)</formula>
    </cfRule>
    <cfRule type="expression" dxfId="2422" priority="2896">
      <formula>IF(AND(AL1110&lt;0, RIGHT(TEXT(AL1110,"0.#"),1)="."),TRUE,FALSE)</formula>
    </cfRule>
  </conditionalFormatting>
  <conditionalFormatting sqref="Y1110:Y1139">
    <cfRule type="expression" dxfId="2421" priority="2891">
      <formula>IF(RIGHT(TEXT(Y1110,"0.#"),1)=".",FALSE,TRUE)</formula>
    </cfRule>
    <cfRule type="expression" dxfId="2420" priority="2892">
      <formula>IF(RIGHT(TEXT(Y1110,"0.#"),1)=".",TRUE,FALSE)</formula>
    </cfRule>
  </conditionalFormatting>
  <conditionalFormatting sqref="AQ553">
    <cfRule type="expression" dxfId="2419" priority="1275">
      <formula>IF(RIGHT(TEXT(AQ553,"0.#"),1)=".",FALSE,TRUE)</formula>
    </cfRule>
    <cfRule type="expression" dxfId="2418" priority="1276">
      <formula>IF(RIGHT(TEXT(AQ553,"0.#"),1)=".",TRUE,FALSE)</formula>
    </cfRule>
  </conditionalFormatting>
  <conditionalFormatting sqref="AU552">
    <cfRule type="expression" dxfId="2417" priority="1287">
      <formula>IF(RIGHT(TEXT(AU552,"0.#"),1)=".",FALSE,TRUE)</formula>
    </cfRule>
    <cfRule type="expression" dxfId="2416" priority="1288">
      <formula>IF(RIGHT(TEXT(AU552,"0.#"),1)=".",TRUE,FALSE)</formula>
    </cfRule>
  </conditionalFormatting>
  <conditionalFormatting sqref="AE552">
    <cfRule type="expression" dxfId="2415" priority="1299">
      <formula>IF(RIGHT(TEXT(AE552,"0.#"),1)=".",FALSE,TRUE)</formula>
    </cfRule>
    <cfRule type="expression" dxfId="2414" priority="1300">
      <formula>IF(RIGHT(TEXT(AE552,"0.#"),1)=".",TRUE,FALSE)</formula>
    </cfRule>
  </conditionalFormatting>
  <conditionalFormatting sqref="AQ548">
    <cfRule type="expression" dxfId="2413" priority="1305">
      <formula>IF(RIGHT(TEXT(AQ548,"0.#"),1)=".",FALSE,TRUE)</formula>
    </cfRule>
    <cfRule type="expression" dxfId="2412" priority="1306">
      <formula>IF(RIGHT(TEXT(AQ548,"0.#"),1)=".",TRUE,FALSE)</formula>
    </cfRule>
  </conditionalFormatting>
  <conditionalFormatting sqref="AL845:AO854">
    <cfRule type="expression" dxfId="2411" priority="2845">
      <formula>IF(AND(AL845&gt;=0, RIGHT(TEXT(AL845,"0.#"),1)&lt;&gt;"."),TRUE,FALSE)</formula>
    </cfRule>
    <cfRule type="expression" dxfId="2410" priority="2846">
      <formula>IF(AND(AL845&gt;=0, RIGHT(TEXT(AL845,"0.#"),1)="."),TRUE,FALSE)</formula>
    </cfRule>
    <cfRule type="expression" dxfId="2409" priority="2847">
      <formula>IF(AND(AL845&lt;0, RIGHT(TEXT(AL845,"0.#"),1)&lt;&gt;"."),TRUE,FALSE)</formula>
    </cfRule>
    <cfRule type="expression" dxfId="2408" priority="2848">
      <formula>IF(AND(AL845&lt;0, RIGHT(TEXT(AL845,"0.#"),1)="."),TRUE,FALSE)</formula>
    </cfRule>
  </conditionalFormatting>
  <conditionalFormatting sqref="Y845:Y846">
    <cfRule type="expression" dxfId="2407" priority="2843">
      <formula>IF(RIGHT(TEXT(Y845,"0.#"),1)=".",FALSE,TRUE)</formula>
    </cfRule>
    <cfRule type="expression" dxfId="2406" priority="2844">
      <formula>IF(RIGHT(TEXT(Y845,"0.#"),1)=".",TRUE,FALSE)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8:AO907">
    <cfRule type="expression" dxfId="1993" priority="2105">
      <formula>IF(AND(AL888&gt;=0, RIGHT(TEXT(AL888,"0.#"),1)&lt;&gt;"."),TRUE,FALSE)</formula>
    </cfRule>
    <cfRule type="expression" dxfId="1992" priority="2106">
      <formula>IF(AND(AL888&gt;=0, RIGHT(TEXT(AL888,"0.#"),1)="."),TRUE,FALSE)</formula>
    </cfRule>
    <cfRule type="expression" dxfId="1991" priority="2107">
      <formula>IF(AND(AL888&lt;0, RIGHT(TEXT(AL888,"0.#"),1)&lt;&gt;"."),TRUE,FALSE)</formula>
    </cfRule>
    <cfRule type="expression" dxfId="1990" priority="2108">
      <formula>IF(AND(AL888&lt;0, RIGHT(TEXT(AL888,"0.#"),1)="."),TRUE,FALSE)</formula>
    </cfRule>
  </conditionalFormatting>
  <conditionalFormatting sqref="AL878:AO887">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 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M34">
    <cfRule type="expression" dxfId="731" priority="17">
      <formula>IF(RIGHT(TEXT(AM34,"0.#"),1)=".",FALSE,TRUE)</formula>
    </cfRule>
    <cfRule type="expression" dxfId="730" priority="18">
      <formula>IF(RIGHT(TEXT(AM34,"0.#"),1)=".",TRUE,FALSE)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 AU34">
    <cfRule type="expression" dxfId="713" priority="13">
      <formula>IF(RIGHT(TEXT(AU32,"0.#"),1)=".",FALSE,TRUE)</formula>
    </cfRule>
    <cfRule type="expression" dxfId="712" priority="14">
      <formula>IF(RIGHT(TEXT(AU32,"0.#"),1)=".",TRUE,FALSE)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E138:AE139 AI138:AI139 AM138:AM139 AQ138:AQ139 AU138:AU139">
    <cfRule type="expression" dxfId="709" priority="9">
      <formula>IF(RIGHT(TEXT(AE138,"0.#"),1)=".",FALSE,TRUE)</formula>
    </cfRule>
    <cfRule type="expression" dxfId="708" priority="10">
      <formula>IF(RIGHT(TEXT(AE138,"0.#"),1)=".",TRUE,FALSE)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120"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7"/>
      <c r="Z2" s="411"/>
      <c r="AA2" s="412"/>
      <c r="AB2" s="1011" t="s">
        <v>11</v>
      </c>
      <c r="AC2" s="1012"/>
      <c r="AD2" s="1013"/>
      <c r="AE2" s="999" t="s">
        <v>388</v>
      </c>
      <c r="AF2" s="999"/>
      <c r="AG2" s="999"/>
      <c r="AH2" s="999"/>
      <c r="AI2" s="999" t="s">
        <v>410</v>
      </c>
      <c r="AJ2" s="999"/>
      <c r="AK2" s="999"/>
      <c r="AL2" s="462"/>
      <c r="AM2" s="999" t="s">
        <v>507</v>
      </c>
      <c r="AN2" s="999"/>
      <c r="AO2" s="999"/>
      <c r="AP2" s="462"/>
      <c r="AQ2" s="215" t="s">
        <v>232</v>
      </c>
      <c r="AR2" s="199"/>
      <c r="AS2" s="199"/>
      <c r="AT2" s="200"/>
      <c r="AU2" s="371" t="s">
        <v>134</v>
      </c>
      <c r="AV2" s="371"/>
      <c r="AW2" s="371"/>
      <c r="AX2" s="372"/>
      <c r="AY2" s="34">
        <f>COUNTA($G$4)</f>
        <v>0</v>
      </c>
    </row>
    <row r="3" spans="1:51"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8"/>
      <c r="Z3" s="1009"/>
      <c r="AA3" s="1010"/>
      <c r="AB3" s="1014"/>
      <c r="AC3" s="1015"/>
      <c r="AD3" s="1016"/>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9"/>
      <c r="B4" s="517"/>
      <c r="C4" s="517"/>
      <c r="D4" s="517"/>
      <c r="E4" s="517"/>
      <c r="F4" s="518"/>
      <c r="G4" s="544"/>
      <c r="H4" s="1017"/>
      <c r="I4" s="1017"/>
      <c r="J4" s="1017"/>
      <c r="K4" s="1017"/>
      <c r="L4" s="1017"/>
      <c r="M4" s="1017"/>
      <c r="N4" s="1017"/>
      <c r="O4" s="1018"/>
      <c r="P4" s="191"/>
      <c r="Q4" s="1025"/>
      <c r="R4" s="1025"/>
      <c r="S4" s="1025"/>
      <c r="T4" s="1025"/>
      <c r="U4" s="1025"/>
      <c r="V4" s="1025"/>
      <c r="W4" s="1025"/>
      <c r="X4" s="1026"/>
      <c r="Y4" s="1003" t="s">
        <v>12</v>
      </c>
      <c r="Z4" s="1004"/>
      <c r="AA4" s="1005"/>
      <c r="AB4" s="555"/>
      <c r="AC4" s="1006"/>
      <c r="AD4" s="1006"/>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3" t="s">
        <v>54</v>
      </c>
      <c r="Z5" s="1000"/>
      <c r="AA5" s="1001"/>
      <c r="AB5" s="526"/>
      <c r="AC5" s="1002"/>
      <c r="AD5" s="1002"/>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180</v>
      </c>
      <c r="AC6" s="1032"/>
      <c r="AD6" s="103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378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7"/>
      <c r="Z9" s="411"/>
      <c r="AA9" s="412"/>
      <c r="AB9" s="1011" t="s">
        <v>11</v>
      </c>
      <c r="AC9" s="1012"/>
      <c r="AD9" s="1013"/>
      <c r="AE9" s="999" t="s">
        <v>388</v>
      </c>
      <c r="AF9" s="999"/>
      <c r="AG9" s="999"/>
      <c r="AH9" s="999"/>
      <c r="AI9" s="999" t="s">
        <v>410</v>
      </c>
      <c r="AJ9" s="999"/>
      <c r="AK9" s="999"/>
      <c r="AL9" s="462"/>
      <c r="AM9" s="999" t="s">
        <v>507</v>
      </c>
      <c r="AN9" s="999"/>
      <c r="AO9" s="999"/>
      <c r="AP9" s="462"/>
      <c r="AQ9" s="215" t="s">
        <v>232</v>
      </c>
      <c r="AR9" s="199"/>
      <c r="AS9" s="199"/>
      <c r="AT9" s="200"/>
      <c r="AU9" s="371" t="s">
        <v>134</v>
      </c>
      <c r="AV9" s="371"/>
      <c r="AW9" s="371"/>
      <c r="AX9" s="372"/>
      <c r="AY9" s="34">
        <f>COUNTA($G$11)</f>
        <v>0</v>
      </c>
    </row>
    <row r="10" spans="1:51"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8"/>
      <c r="Z10" s="1009"/>
      <c r="AA10" s="1010"/>
      <c r="AB10" s="1014"/>
      <c r="AC10" s="1015"/>
      <c r="AD10" s="1016"/>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9"/>
      <c r="B11" s="517"/>
      <c r="C11" s="517"/>
      <c r="D11" s="517"/>
      <c r="E11" s="517"/>
      <c r="F11" s="518"/>
      <c r="G11" s="54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5"/>
      <c r="AC11" s="1006"/>
      <c r="AD11" s="1006"/>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6"/>
      <c r="AC12" s="1002"/>
      <c r="AD12" s="1002"/>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180</v>
      </c>
      <c r="AC13" s="1032"/>
      <c r="AD13" s="103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378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7"/>
      <c r="Z16" s="411"/>
      <c r="AA16" s="412"/>
      <c r="AB16" s="1011" t="s">
        <v>11</v>
      </c>
      <c r="AC16" s="1012"/>
      <c r="AD16" s="1013"/>
      <c r="AE16" s="999" t="s">
        <v>388</v>
      </c>
      <c r="AF16" s="999"/>
      <c r="AG16" s="999"/>
      <c r="AH16" s="999"/>
      <c r="AI16" s="999" t="s">
        <v>410</v>
      </c>
      <c r="AJ16" s="999"/>
      <c r="AK16" s="999"/>
      <c r="AL16" s="462"/>
      <c r="AM16" s="999" t="s">
        <v>507</v>
      </c>
      <c r="AN16" s="999"/>
      <c r="AO16" s="999"/>
      <c r="AP16" s="462"/>
      <c r="AQ16" s="215" t="s">
        <v>232</v>
      </c>
      <c r="AR16" s="199"/>
      <c r="AS16" s="199"/>
      <c r="AT16" s="200"/>
      <c r="AU16" s="371" t="s">
        <v>134</v>
      </c>
      <c r="AV16" s="371"/>
      <c r="AW16" s="371"/>
      <c r="AX16" s="372"/>
      <c r="AY16" s="34">
        <f>COUNTA($G$18)</f>
        <v>0</v>
      </c>
    </row>
    <row r="17" spans="1:51"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8"/>
      <c r="Z17" s="1009"/>
      <c r="AA17" s="1010"/>
      <c r="AB17" s="1014"/>
      <c r="AC17" s="1015"/>
      <c r="AD17" s="1016"/>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9"/>
      <c r="B18" s="517"/>
      <c r="C18" s="517"/>
      <c r="D18" s="517"/>
      <c r="E18" s="517"/>
      <c r="F18" s="518"/>
      <c r="G18" s="54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5"/>
      <c r="AC18" s="1006"/>
      <c r="AD18" s="1006"/>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6"/>
      <c r="AC19" s="1002"/>
      <c r="AD19" s="1002"/>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180</v>
      </c>
      <c r="AC20" s="1032"/>
      <c r="AD20" s="103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378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7"/>
      <c r="Z23" s="411"/>
      <c r="AA23" s="412"/>
      <c r="AB23" s="1011" t="s">
        <v>11</v>
      </c>
      <c r="AC23" s="1012"/>
      <c r="AD23" s="1013"/>
      <c r="AE23" s="999" t="s">
        <v>388</v>
      </c>
      <c r="AF23" s="999"/>
      <c r="AG23" s="999"/>
      <c r="AH23" s="999"/>
      <c r="AI23" s="999" t="s">
        <v>410</v>
      </c>
      <c r="AJ23" s="999"/>
      <c r="AK23" s="999"/>
      <c r="AL23" s="462"/>
      <c r="AM23" s="999" t="s">
        <v>507</v>
      </c>
      <c r="AN23" s="999"/>
      <c r="AO23" s="999"/>
      <c r="AP23" s="462"/>
      <c r="AQ23" s="215" t="s">
        <v>232</v>
      </c>
      <c r="AR23" s="199"/>
      <c r="AS23" s="199"/>
      <c r="AT23" s="200"/>
      <c r="AU23" s="371" t="s">
        <v>134</v>
      </c>
      <c r="AV23" s="371"/>
      <c r="AW23" s="371"/>
      <c r="AX23" s="372"/>
      <c r="AY23" s="34">
        <f>COUNTA($G$25)</f>
        <v>0</v>
      </c>
    </row>
    <row r="24" spans="1:51"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8"/>
      <c r="Z24" s="1009"/>
      <c r="AA24" s="1010"/>
      <c r="AB24" s="1014"/>
      <c r="AC24" s="1015"/>
      <c r="AD24" s="1016"/>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9"/>
      <c r="B25" s="517"/>
      <c r="C25" s="517"/>
      <c r="D25" s="517"/>
      <c r="E25" s="517"/>
      <c r="F25" s="518"/>
      <c r="G25" s="54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5"/>
      <c r="AC25" s="1006"/>
      <c r="AD25" s="1006"/>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6"/>
      <c r="AC26" s="1002"/>
      <c r="AD26" s="1002"/>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180</v>
      </c>
      <c r="AC27" s="1032"/>
      <c r="AD27" s="103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378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7"/>
      <c r="Z30" s="411"/>
      <c r="AA30" s="412"/>
      <c r="AB30" s="1011" t="s">
        <v>11</v>
      </c>
      <c r="AC30" s="1012"/>
      <c r="AD30" s="1013"/>
      <c r="AE30" s="999" t="s">
        <v>388</v>
      </c>
      <c r="AF30" s="999"/>
      <c r="AG30" s="999"/>
      <c r="AH30" s="999"/>
      <c r="AI30" s="999" t="s">
        <v>410</v>
      </c>
      <c r="AJ30" s="999"/>
      <c r="AK30" s="999"/>
      <c r="AL30" s="462"/>
      <c r="AM30" s="999" t="s">
        <v>507</v>
      </c>
      <c r="AN30" s="999"/>
      <c r="AO30" s="999"/>
      <c r="AP30" s="462"/>
      <c r="AQ30" s="215" t="s">
        <v>232</v>
      </c>
      <c r="AR30" s="199"/>
      <c r="AS30" s="199"/>
      <c r="AT30" s="200"/>
      <c r="AU30" s="371" t="s">
        <v>134</v>
      </c>
      <c r="AV30" s="371"/>
      <c r="AW30" s="371"/>
      <c r="AX30" s="372"/>
      <c r="AY30" s="34">
        <f>COUNTA($G$32)</f>
        <v>0</v>
      </c>
    </row>
    <row r="31" spans="1:51"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8"/>
      <c r="Z31" s="1009"/>
      <c r="AA31" s="1010"/>
      <c r="AB31" s="1014"/>
      <c r="AC31" s="1015"/>
      <c r="AD31" s="1016"/>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9"/>
      <c r="B32" s="517"/>
      <c r="C32" s="517"/>
      <c r="D32" s="517"/>
      <c r="E32" s="517"/>
      <c r="F32" s="518"/>
      <c r="G32" s="54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5"/>
      <c r="AC32" s="1006"/>
      <c r="AD32" s="1006"/>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6"/>
      <c r="AC33" s="1002"/>
      <c r="AD33" s="1002"/>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180</v>
      </c>
      <c r="AC34" s="1032"/>
      <c r="AD34" s="103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378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7"/>
      <c r="Z37" s="411"/>
      <c r="AA37" s="412"/>
      <c r="AB37" s="1011" t="s">
        <v>11</v>
      </c>
      <c r="AC37" s="1012"/>
      <c r="AD37" s="1013"/>
      <c r="AE37" s="999" t="s">
        <v>388</v>
      </c>
      <c r="AF37" s="999"/>
      <c r="AG37" s="999"/>
      <c r="AH37" s="999"/>
      <c r="AI37" s="999" t="s">
        <v>410</v>
      </c>
      <c r="AJ37" s="999"/>
      <c r="AK37" s="999"/>
      <c r="AL37" s="462"/>
      <c r="AM37" s="999" t="s">
        <v>507</v>
      </c>
      <c r="AN37" s="999"/>
      <c r="AO37" s="999"/>
      <c r="AP37" s="462"/>
      <c r="AQ37" s="215" t="s">
        <v>232</v>
      </c>
      <c r="AR37" s="199"/>
      <c r="AS37" s="199"/>
      <c r="AT37" s="200"/>
      <c r="AU37" s="371" t="s">
        <v>134</v>
      </c>
      <c r="AV37" s="371"/>
      <c r="AW37" s="371"/>
      <c r="AX37" s="372"/>
      <c r="AY37" s="34">
        <f>COUNTA($G$39)</f>
        <v>0</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8"/>
      <c r="Z38" s="1009"/>
      <c r="AA38" s="1010"/>
      <c r="AB38" s="1014"/>
      <c r="AC38" s="1015"/>
      <c r="AD38" s="1016"/>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9"/>
      <c r="B39" s="517"/>
      <c r="C39" s="517"/>
      <c r="D39" s="517"/>
      <c r="E39" s="517"/>
      <c r="F39" s="518"/>
      <c r="G39" s="54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5"/>
      <c r="AC39" s="1006"/>
      <c r="AD39" s="1006"/>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6"/>
      <c r="AC40" s="1002"/>
      <c r="AD40" s="1002"/>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180</v>
      </c>
      <c r="AC41" s="1032"/>
      <c r="AD41" s="103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7"/>
      <c r="Z44" s="411"/>
      <c r="AA44" s="412"/>
      <c r="AB44" s="1011" t="s">
        <v>11</v>
      </c>
      <c r="AC44" s="1012"/>
      <c r="AD44" s="1013"/>
      <c r="AE44" s="999" t="s">
        <v>388</v>
      </c>
      <c r="AF44" s="999"/>
      <c r="AG44" s="999"/>
      <c r="AH44" s="999"/>
      <c r="AI44" s="999" t="s">
        <v>410</v>
      </c>
      <c r="AJ44" s="999"/>
      <c r="AK44" s="999"/>
      <c r="AL44" s="462"/>
      <c r="AM44" s="999" t="s">
        <v>507</v>
      </c>
      <c r="AN44" s="999"/>
      <c r="AO44" s="999"/>
      <c r="AP44" s="462"/>
      <c r="AQ44" s="215" t="s">
        <v>232</v>
      </c>
      <c r="AR44" s="199"/>
      <c r="AS44" s="199"/>
      <c r="AT44" s="200"/>
      <c r="AU44" s="371" t="s">
        <v>134</v>
      </c>
      <c r="AV44" s="371"/>
      <c r="AW44" s="371"/>
      <c r="AX44" s="372"/>
      <c r="AY44" s="34">
        <f>COUNTA($G$46)</f>
        <v>0</v>
      </c>
    </row>
    <row r="45" spans="1:51"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8"/>
      <c r="Z45" s="1009"/>
      <c r="AA45" s="1010"/>
      <c r="AB45" s="1014"/>
      <c r="AC45" s="1015"/>
      <c r="AD45" s="1016"/>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9"/>
      <c r="B46" s="517"/>
      <c r="C46" s="517"/>
      <c r="D46" s="517"/>
      <c r="E46" s="517"/>
      <c r="F46" s="518"/>
      <c r="G46" s="54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5"/>
      <c r="AC46" s="1006"/>
      <c r="AD46" s="1006"/>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6"/>
      <c r="AC47" s="1002"/>
      <c r="AD47" s="1002"/>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180</v>
      </c>
      <c r="AC48" s="1032"/>
      <c r="AD48" s="103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7"/>
      <c r="Z51" s="411"/>
      <c r="AA51" s="412"/>
      <c r="AB51" s="462" t="s">
        <v>11</v>
      </c>
      <c r="AC51" s="1012"/>
      <c r="AD51" s="1013"/>
      <c r="AE51" s="999" t="s">
        <v>388</v>
      </c>
      <c r="AF51" s="999"/>
      <c r="AG51" s="999"/>
      <c r="AH51" s="999"/>
      <c r="AI51" s="999" t="s">
        <v>410</v>
      </c>
      <c r="AJ51" s="999"/>
      <c r="AK51" s="999"/>
      <c r="AL51" s="462"/>
      <c r="AM51" s="999" t="s">
        <v>507</v>
      </c>
      <c r="AN51" s="999"/>
      <c r="AO51" s="999"/>
      <c r="AP51" s="462"/>
      <c r="AQ51" s="215" t="s">
        <v>232</v>
      </c>
      <c r="AR51" s="199"/>
      <c r="AS51" s="199"/>
      <c r="AT51" s="200"/>
      <c r="AU51" s="371" t="s">
        <v>134</v>
      </c>
      <c r="AV51" s="371"/>
      <c r="AW51" s="371"/>
      <c r="AX51" s="372"/>
      <c r="AY51" s="34">
        <f>COUNTA($G$53)</f>
        <v>0</v>
      </c>
    </row>
    <row r="52" spans="1:51"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8"/>
      <c r="Z52" s="1009"/>
      <c r="AA52" s="1010"/>
      <c r="AB52" s="1014"/>
      <c r="AC52" s="1015"/>
      <c r="AD52" s="1016"/>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9"/>
      <c r="B53" s="517"/>
      <c r="C53" s="517"/>
      <c r="D53" s="517"/>
      <c r="E53" s="517"/>
      <c r="F53" s="518"/>
      <c r="G53" s="54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5"/>
      <c r="AC53" s="1006"/>
      <c r="AD53" s="1006"/>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6"/>
      <c r="AC54" s="1002"/>
      <c r="AD54" s="1002"/>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180</v>
      </c>
      <c r="AC55" s="1032"/>
      <c r="AD55" s="103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7"/>
      <c r="Z58" s="411"/>
      <c r="AA58" s="412"/>
      <c r="AB58" s="1011" t="s">
        <v>11</v>
      </c>
      <c r="AC58" s="1012"/>
      <c r="AD58" s="1013"/>
      <c r="AE58" s="999" t="s">
        <v>388</v>
      </c>
      <c r="AF58" s="999"/>
      <c r="AG58" s="999"/>
      <c r="AH58" s="999"/>
      <c r="AI58" s="999" t="s">
        <v>410</v>
      </c>
      <c r="AJ58" s="999"/>
      <c r="AK58" s="999"/>
      <c r="AL58" s="462"/>
      <c r="AM58" s="999" t="s">
        <v>507</v>
      </c>
      <c r="AN58" s="999"/>
      <c r="AO58" s="999"/>
      <c r="AP58" s="462"/>
      <c r="AQ58" s="215" t="s">
        <v>232</v>
      </c>
      <c r="AR58" s="199"/>
      <c r="AS58" s="199"/>
      <c r="AT58" s="200"/>
      <c r="AU58" s="371" t="s">
        <v>134</v>
      </c>
      <c r="AV58" s="371"/>
      <c r="AW58" s="371"/>
      <c r="AX58" s="372"/>
      <c r="AY58" s="34">
        <f>COUNTA($G$60)</f>
        <v>0</v>
      </c>
    </row>
    <row r="59" spans="1:51"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8"/>
      <c r="Z59" s="1009"/>
      <c r="AA59" s="1010"/>
      <c r="AB59" s="1014"/>
      <c r="AC59" s="1015"/>
      <c r="AD59" s="1016"/>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9"/>
      <c r="B60" s="517"/>
      <c r="C60" s="517"/>
      <c r="D60" s="517"/>
      <c r="E60" s="517"/>
      <c r="F60" s="518"/>
      <c r="G60" s="54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5"/>
      <c r="AC60" s="1006"/>
      <c r="AD60" s="1006"/>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6"/>
      <c r="AC61" s="1002"/>
      <c r="AD61" s="1002"/>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180</v>
      </c>
      <c r="AC62" s="1032"/>
      <c r="AD62" s="103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7"/>
      <c r="Z65" s="411"/>
      <c r="AA65" s="412"/>
      <c r="AB65" s="1011" t="s">
        <v>11</v>
      </c>
      <c r="AC65" s="1012"/>
      <c r="AD65" s="1013"/>
      <c r="AE65" s="999" t="s">
        <v>388</v>
      </c>
      <c r="AF65" s="999"/>
      <c r="AG65" s="999"/>
      <c r="AH65" s="999"/>
      <c r="AI65" s="999" t="s">
        <v>410</v>
      </c>
      <c r="AJ65" s="999"/>
      <c r="AK65" s="999"/>
      <c r="AL65" s="462"/>
      <c r="AM65" s="999" t="s">
        <v>507</v>
      </c>
      <c r="AN65" s="999"/>
      <c r="AO65" s="999"/>
      <c r="AP65" s="462"/>
      <c r="AQ65" s="215" t="s">
        <v>232</v>
      </c>
      <c r="AR65" s="199"/>
      <c r="AS65" s="199"/>
      <c r="AT65" s="200"/>
      <c r="AU65" s="371" t="s">
        <v>134</v>
      </c>
      <c r="AV65" s="371"/>
      <c r="AW65" s="371"/>
      <c r="AX65" s="372"/>
      <c r="AY65" s="34">
        <f>COUNTA($G$67)</f>
        <v>0</v>
      </c>
    </row>
    <row r="66" spans="1:51"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8"/>
      <c r="Z66" s="1009"/>
      <c r="AA66" s="1010"/>
      <c r="AB66" s="1014"/>
      <c r="AC66" s="1015"/>
      <c r="AD66" s="1016"/>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9"/>
      <c r="B67" s="517"/>
      <c r="C67" s="517"/>
      <c r="D67" s="517"/>
      <c r="E67" s="517"/>
      <c r="F67" s="518"/>
      <c r="G67" s="54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5"/>
      <c r="AC67" s="1006"/>
      <c r="AD67" s="1006"/>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6"/>
      <c r="AC68" s="1002"/>
      <c r="AD68" s="1002"/>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1"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378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0" t="s">
        <v>364</v>
      </c>
      <c r="H2" s="441"/>
      <c r="I2" s="441"/>
      <c r="J2" s="441"/>
      <c r="K2" s="441"/>
      <c r="L2" s="441"/>
      <c r="M2" s="441"/>
      <c r="N2" s="441"/>
      <c r="O2" s="441"/>
      <c r="P2" s="441"/>
      <c r="Q2" s="441"/>
      <c r="R2" s="441"/>
      <c r="S2" s="441"/>
      <c r="T2" s="441"/>
      <c r="U2" s="441"/>
      <c r="V2" s="441"/>
      <c r="W2" s="441"/>
      <c r="X2" s="441"/>
      <c r="Y2" s="441"/>
      <c r="Z2" s="441"/>
      <c r="AA2" s="441"/>
      <c r="AB2" s="442"/>
      <c r="AC2" s="440"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9"/>
      <c r="B5" s="1040"/>
      <c r="C5" s="1040"/>
      <c r="D5" s="1040"/>
      <c r="E5" s="1040"/>
      <c r="F5" s="104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9"/>
      <c r="B6" s="1040"/>
      <c r="C6" s="1040"/>
      <c r="D6" s="1040"/>
      <c r="E6" s="1040"/>
      <c r="F6" s="104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9"/>
      <c r="B7" s="1040"/>
      <c r="C7" s="1040"/>
      <c r="D7" s="1040"/>
      <c r="E7" s="1040"/>
      <c r="F7" s="104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9"/>
      <c r="B8" s="1040"/>
      <c r="C8" s="1040"/>
      <c r="D8" s="1040"/>
      <c r="E8" s="1040"/>
      <c r="F8" s="104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9"/>
      <c r="B9" s="1040"/>
      <c r="C9" s="1040"/>
      <c r="D9" s="1040"/>
      <c r="E9" s="1040"/>
      <c r="F9" s="104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9"/>
      <c r="B10" s="1040"/>
      <c r="C10" s="1040"/>
      <c r="D10" s="1040"/>
      <c r="E10" s="1040"/>
      <c r="F10" s="104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9"/>
      <c r="B11" s="1040"/>
      <c r="C11" s="1040"/>
      <c r="D11" s="1040"/>
      <c r="E11" s="1040"/>
      <c r="F11" s="104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9"/>
      <c r="B12" s="1040"/>
      <c r="C12" s="1040"/>
      <c r="D12" s="1040"/>
      <c r="E12" s="1040"/>
      <c r="F12" s="104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9"/>
      <c r="B13" s="1040"/>
      <c r="C13" s="1040"/>
      <c r="D13" s="1040"/>
      <c r="E13" s="1040"/>
      <c r="F13" s="104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9"/>
      <c r="B15" s="1040"/>
      <c r="C15" s="1040"/>
      <c r="D15" s="1040"/>
      <c r="E15" s="1040"/>
      <c r="F15" s="104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9"/>
      <c r="B18" s="1040"/>
      <c r="C18" s="1040"/>
      <c r="D18" s="1040"/>
      <c r="E18" s="1040"/>
      <c r="F18" s="104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9"/>
      <c r="B19" s="1040"/>
      <c r="C19" s="1040"/>
      <c r="D19" s="1040"/>
      <c r="E19" s="1040"/>
      <c r="F19" s="104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9"/>
      <c r="B20" s="1040"/>
      <c r="C20" s="1040"/>
      <c r="D20" s="1040"/>
      <c r="E20" s="1040"/>
      <c r="F20" s="104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9"/>
      <c r="B21" s="1040"/>
      <c r="C21" s="1040"/>
      <c r="D21" s="1040"/>
      <c r="E21" s="1040"/>
      <c r="F21" s="104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9"/>
      <c r="B22" s="1040"/>
      <c r="C22" s="1040"/>
      <c r="D22" s="1040"/>
      <c r="E22" s="1040"/>
      <c r="F22" s="104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9"/>
      <c r="B23" s="1040"/>
      <c r="C23" s="1040"/>
      <c r="D23" s="1040"/>
      <c r="E23" s="1040"/>
      <c r="F23" s="104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9"/>
      <c r="B24" s="1040"/>
      <c r="C24" s="1040"/>
      <c r="D24" s="1040"/>
      <c r="E24" s="1040"/>
      <c r="F24" s="104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9"/>
      <c r="B25" s="1040"/>
      <c r="C25" s="1040"/>
      <c r="D25" s="1040"/>
      <c r="E25" s="1040"/>
      <c r="F25" s="104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9"/>
      <c r="B26" s="1040"/>
      <c r="C26" s="1040"/>
      <c r="D26" s="1040"/>
      <c r="E26" s="1040"/>
      <c r="F26" s="104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9"/>
      <c r="B28" s="1040"/>
      <c r="C28" s="1040"/>
      <c r="D28" s="1040"/>
      <c r="E28" s="1040"/>
      <c r="F28" s="104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9"/>
      <c r="B31" s="1040"/>
      <c r="C31" s="1040"/>
      <c r="D31" s="1040"/>
      <c r="E31" s="1040"/>
      <c r="F31" s="104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9"/>
      <c r="B32" s="1040"/>
      <c r="C32" s="1040"/>
      <c r="D32" s="1040"/>
      <c r="E32" s="1040"/>
      <c r="F32" s="104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9"/>
      <c r="B33" s="1040"/>
      <c r="C33" s="1040"/>
      <c r="D33" s="1040"/>
      <c r="E33" s="1040"/>
      <c r="F33" s="104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9"/>
      <c r="B34" s="1040"/>
      <c r="C34" s="1040"/>
      <c r="D34" s="1040"/>
      <c r="E34" s="1040"/>
      <c r="F34" s="104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9"/>
      <c r="B35" s="1040"/>
      <c r="C35" s="1040"/>
      <c r="D35" s="1040"/>
      <c r="E35" s="1040"/>
      <c r="F35" s="104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9"/>
      <c r="B36" s="1040"/>
      <c r="C36" s="1040"/>
      <c r="D36" s="1040"/>
      <c r="E36" s="1040"/>
      <c r="F36" s="104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9"/>
      <c r="B37" s="1040"/>
      <c r="C37" s="1040"/>
      <c r="D37" s="1040"/>
      <c r="E37" s="1040"/>
      <c r="F37" s="104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9"/>
      <c r="B38" s="1040"/>
      <c r="C38" s="1040"/>
      <c r="D38" s="1040"/>
      <c r="E38" s="1040"/>
      <c r="F38" s="104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9"/>
      <c r="B39" s="1040"/>
      <c r="C39" s="1040"/>
      <c r="D39" s="1040"/>
      <c r="E39" s="1040"/>
      <c r="F39" s="104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9"/>
      <c r="B41" s="1040"/>
      <c r="C41" s="1040"/>
      <c r="D41" s="1040"/>
      <c r="E41" s="1040"/>
      <c r="F41" s="104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9"/>
      <c r="B44" s="1040"/>
      <c r="C44" s="1040"/>
      <c r="D44" s="1040"/>
      <c r="E44" s="1040"/>
      <c r="F44" s="104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9"/>
      <c r="B45" s="1040"/>
      <c r="C45" s="1040"/>
      <c r="D45" s="1040"/>
      <c r="E45" s="1040"/>
      <c r="F45" s="104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9"/>
      <c r="B46" s="1040"/>
      <c r="C46" s="1040"/>
      <c r="D46" s="1040"/>
      <c r="E46" s="1040"/>
      <c r="F46" s="104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9"/>
      <c r="B47" s="1040"/>
      <c r="C47" s="1040"/>
      <c r="D47" s="1040"/>
      <c r="E47" s="1040"/>
      <c r="F47" s="104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9"/>
      <c r="B48" s="1040"/>
      <c r="C48" s="1040"/>
      <c r="D48" s="1040"/>
      <c r="E48" s="1040"/>
      <c r="F48" s="104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9"/>
      <c r="B49" s="1040"/>
      <c r="C49" s="1040"/>
      <c r="D49" s="1040"/>
      <c r="E49" s="1040"/>
      <c r="F49" s="104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9"/>
      <c r="B50" s="1040"/>
      <c r="C50" s="1040"/>
      <c r="D50" s="1040"/>
      <c r="E50" s="1040"/>
      <c r="F50" s="104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9"/>
      <c r="B51" s="1040"/>
      <c r="C51" s="1040"/>
      <c r="D51" s="1040"/>
      <c r="E51" s="1040"/>
      <c r="F51" s="104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9"/>
      <c r="B52" s="1040"/>
      <c r="C52" s="1040"/>
      <c r="D52" s="1040"/>
      <c r="E52" s="1040"/>
      <c r="F52" s="104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9"/>
      <c r="B58" s="1040"/>
      <c r="C58" s="1040"/>
      <c r="D58" s="1040"/>
      <c r="E58" s="1040"/>
      <c r="F58" s="104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9"/>
      <c r="B59" s="1040"/>
      <c r="C59" s="1040"/>
      <c r="D59" s="1040"/>
      <c r="E59" s="1040"/>
      <c r="F59" s="104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9"/>
      <c r="B60" s="1040"/>
      <c r="C60" s="1040"/>
      <c r="D60" s="1040"/>
      <c r="E60" s="1040"/>
      <c r="F60" s="104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9"/>
      <c r="B61" s="1040"/>
      <c r="C61" s="1040"/>
      <c r="D61" s="1040"/>
      <c r="E61" s="1040"/>
      <c r="F61" s="104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9"/>
      <c r="B62" s="1040"/>
      <c r="C62" s="1040"/>
      <c r="D62" s="1040"/>
      <c r="E62" s="1040"/>
      <c r="F62" s="104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9"/>
      <c r="B63" s="1040"/>
      <c r="C63" s="1040"/>
      <c r="D63" s="1040"/>
      <c r="E63" s="1040"/>
      <c r="F63" s="104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9"/>
      <c r="B64" s="1040"/>
      <c r="C64" s="1040"/>
      <c r="D64" s="1040"/>
      <c r="E64" s="1040"/>
      <c r="F64" s="104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9"/>
      <c r="B65" s="1040"/>
      <c r="C65" s="1040"/>
      <c r="D65" s="1040"/>
      <c r="E65" s="1040"/>
      <c r="F65" s="104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9"/>
      <c r="B66" s="1040"/>
      <c r="C66" s="1040"/>
      <c r="D66" s="1040"/>
      <c r="E66" s="1040"/>
      <c r="F66" s="104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9"/>
      <c r="B68" s="1040"/>
      <c r="C68" s="1040"/>
      <c r="D68" s="1040"/>
      <c r="E68" s="1040"/>
      <c r="F68" s="104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9"/>
      <c r="B71" s="1040"/>
      <c r="C71" s="1040"/>
      <c r="D71" s="1040"/>
      <c r="E71" s="1040"/>
      <c r="F71" s="104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9"/>
      <c r="B72" s="1040"/>
      <c r="C72" s="1040"/>
      <c r="D72" s="1040"/>
      <c r="E72" s="1040"/>
      <c r="F72" s="104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9"/>
      <c r="B73" s="1040"/>
      <c r="C73" s="1040"/>
      <c r="D73" s="1040"/>
      <c r="E73" s="1040"/>
      <c r="F73" s="104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9"/>
      <c r="B74" s="1040"/>
      <c r="C74" s="1040"/>
      <c r="D74" s="1040"/>
      <c r="E74" s="1040"/>
      <c r="F74" s="104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9"/>
      <c r="B75" s="1040"/>
      <c r="C75" s="1040"/>
      <c r="D75" s="1040"/>
      <c r="E75" s="1040"/>
      <c r="F75" s="104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9"/>
      <c r="B76" s="1040"/>
      <c r="C76" s="1040"/>
      <c r="D76" s="1040"/>
      <c r="E76" s="1040"/>
      <c r="F76" s="104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9"/>
      <c r="B77" s="1040"/>
      <c r="C77" s="1040"/>
      <c r="D77" s="1040"/>
      <c r="E77" s="1040"/>
      <c r="F77" s="104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9"/>
      <c r="B78" s="1040"/>
      <c r="C78" s="1040"/>
      <c r="D78" s="1040"/>
      <c r="E78" s="1040"/>
      <c r="F78" s="104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9"/>
      <c r="B79" s="1040"/>
      <c r="C79" s="1040"/>
      <c r="D79" s="1040"/>
      <c r="E79" s="1040"/>
      <c r="F79" s="104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9"/>
      <c r="B81" s="1040"/>
      <c r="C81" s="1040"/>
      <c r="D81" s="1040"/>
      <c r="E81" s="1040"/>
      <c r="F81" s="104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9"/>
      <c r="B84" s="1040"/>
      <c r="C84" s="1040"/>
      <c r="D84" s="1040"/>
      <c r="E84" s="1040"/>
      <c r="F84" s="104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9"/>
      <c r="B85" s="1040"/>
      <c r="C85" s="1040"/>
      <c r="D85" s="1040"/>
      <c r="E85" s="1040"/>
      <c r="F85" s="104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9"/>
      <c r="B86" s="1040"/>
      <c r="C86" s="1040"/>
      <c r="D86" s="1040"/>
      <c r="E86" s="1040"/>
      <c r="F86" s="104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9"/>
      <c r="B87" s="1040"/>
      <c r="C87" s="1040"/>
      <c r="D87" s="1040"/>
      <c r="E87" s="1040"/>
      <c r="F87" s="104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9"/>
      <c r="B88" s="1040"/>
      <c r="C88" s="1040"/>
      <c r="D88" s="1040"/>
      <c r="E88" s="1040"/>
      <c r="F88" s="104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9"/>
      <c r="B89" s="1040"/>
      <c r="C89" s="1040"/>
      <c r="D89" s="1040"/>
      <c r="E89" s="1040"/>
      <c r="F89" s="104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9"/>
      <c r="B90" s="1040"/>
      <c r="C90" s="1040"/>
      <c r="D90" s="1040"/>
      <c r="E90" s="1040"/>
      <c r="F90" s="104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9"/>
      <c r="B91" s="1040"/>
      <c r="C91" s="1040"/>
      <c r="D91" s="1040"/>
      <c r="E91" s="1040"/>
      <c r="F91" s="104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9"/>
      <c r="B92" s="1040"/>
      <c r="C92" s="1040"/>
      <c r="D92" s="1040"/>
      <c r="E92" s="1040"/>
      <c r="F92" s="104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9"/>
      <c r="B94" s="1040"/>
      <c r="C94" s="1040"/>
      <c r="D94" s="1040"/>
      <c r="E94" s="1040"/>
      <c r="F94" s="104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9"/>
      <c r="B97" s="1040"/>
      <c r="C97" s="1040"/>
      <c r="D97" s="1040"/>
      <c r="E97" s="1040"/>
      <c r="F97" s="104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9"/>
      <c r="B98" s="1040"/>
      <c r="C98" s="1040"/>
      <c r="D98" s="1040"/>
      <c r="E98" s="1040"/>
      <c r="F98" s="104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9"/>
      <c r="B99" s="1040"/>
      <c r="C99" s="1040"/>
      <c r="D99" s="1040"/>
      <c r="E99" s="1040"/>
      <c r="F99" s="104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9"/>
      <c r="B100" s="1040"/>
      <c r="C100" s="1040"/>
      <c r="D100" s="1040"/>
      <c r="E100" s="1040"/>
      <c r="F100" s="104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9"/>
      <c r="B101" s="1040"/>
      <c r="C101" s="1040"/>
      <c r="D101" s="1040"/>
      <c r="E101" s="1040"/>
      <c r="F101" s="104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9"/>
      <c r="B102" s="1040"/>
      <c r="C102" s="1040"/>
      <c r="D102" s="1040"/>
      <c r="E102" s="1040"/>
      <c r="F102" s="104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9"/>
      <c r="B103" s="1040"/>
      <c r="C103" s="1040"/>
      <c r="D103" s="1040"/>
      <c r="E103" s="1040"/>
      <c r="F103" s="104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9"/>
      <c r="B104" s="1040"/>
      <c r="C104" s="1040"/>
      <c r="D104" s="1040"/>
      <c r="E104" s="1040"/>
      <c r="F104" s="104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9"/>
      <c r="B105" s="1040"/>
      <c r="C105" s="1040"/>
      <c r="D105" s="1040"/>
      <c r="E105" s="1040"/>
      <c r="F105" s="104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9"/>
      <c r="B111" s="1040"/>
      <c r="C111" s="1040"/>
      <c r="D111" s="1040"/>
      <c r="E111" s="1040"/>
      <c r="F111" s="104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9"/>
      <c r="B112" s="1040"/>
      <c r="C112" s="1040"/>
      <c r="D112" s="1040"/>
      <c r="E112" s="1040"/>
      <c r="F112" s="104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9"/>
      <c r="B113" s="1040"/>
      <c r="C113" s="1040"/>
      <c r="D113" s="1040"/>
      <c r="E113" s="1040"/>
      <c r="F113" s="104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9"/>
      <c r="B114" s="1040"/>
      <c r="C114" s="1040"/>
      <c r="D114" s="1040"/>
      <c r="E114" s="1040"/>
      <c r="F114" s="104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9"/>
      <c r="B115" s="1040"/>
      <c r="C115" s="1040"/>
      <c r="D115" s="1040"/>
      <c r="E115" s="1040"/>
      <c r="F115" s="104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9"/>
      <c r="B116" s="1040"/>
      <c r="C116" s="1040"/>
      <c r="D116" s="1040"/>
      <c r="E116" s="1040"/>
      <c r="F116" s="104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9"/>
      <c r="B117" s="1040"/>
      <c r="C117" s="1040"/>
      <c r="D117" s="1040"/>
      <c r="E117" s="1040"/>
      <c r="F117" s="104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9"/>
      <c r="B118" s="1040"/>
      <c r="C118" s="1040"/>
      <c r="D118" s="1040"/>
      <c r="E118" s="1040"/>
      <c r="F118" s="104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9"/>
      <c r="B119" s="1040"/>
      <c r="C119" s="1040"/>
      <c r="D119" s="1040"/>
      <c r="E119" s="1040"/>
      <c r="F119" s="104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9"/>
      <c r="B121" s="1040"/>
      <c r="C121" s="1040"/>
      <c r="D121" s="1040"/>
      <c r="E121" s="1040"/>
      <c r="F121" s="104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9"/>
      <c r="B124" s="1040"/>
      <c r="C124" s="1040"/>
      <c r="D124" s="1040"/>
      <c r="E124" s="1040"/>
      <c r="F124" s="104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9"/>
      <c r="B125" s="1040"/>
      <c r="C125" s="1040"/>
      <c r="D125" s="1040"/>
      <c r="E125" s="1040"/>
      <c r="F125" s="104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9"/>
      <c r="B126" s="1040"/>
      <c r="C126" s="1040"/>
      <c r="D126" s="1040"/>
      <c r="E126" s="1040"/>
      <c r="F126" s="104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9"/>
      <c r="B127" s="1040"/>
      <c r="C127" s="1040"/>
      <c r="D127" s="1040"/>
      <c r="E127" s="1040"/>
      <c r="F127" s="104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9"/>
      <c r="B128" s="1040"/>
      <c r="C128" s="1040"/>
      <c r="D128" s="1040"/>
      <c r="E128" s="1040"/>
      <c r="F128" s="104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9"/>
      <c r="B129" s="1040"/>
      <c r="C129" s="1040"/>
      <c r="D129" s="1040"/>
      <c r="E129" s="1040"/>
      <c r="F129" s="104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9"/>
      <c r="B130" s="1040"/>
      <c r="C130" s="1040"/>
      <c r="D130" s="1040"/>
      <c r="E130" s="1040"/>
      <c r="F130" s="104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9"/>
      <c r="B131" s="1040"/>
      <c r="C131" s="1040"/>
      <c r="D131" s="1040"/>
      <c r="E131" s="1040"/>
      <c r="F131" s="104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9"/>
      <c r="B132" s="1040"/>
      <c r="C132" s="1040"/>
      <c r="D132" s="1040"/>
      <c r="E132" s="1040"/>
      <c r="F132" s="104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9"/>
      <c r="B134" s="1040"/>
      <c r="C134" s="1040"/>
      <c r="D134" s="1040"/>
      <c r="E134" s="1040"/>
      <c r="F134" s="104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9"/>
      <c r="B137" s="1040"/>
      <c r="C137" s="1040"/>
      <c r="D137" s="1040"/>
      <c r="E137" s="1040"/>
      <c r="F137" s="104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9"/>
      <c r="B138" s="1040"/>
      <c r="C138" s="1040"/>
      <c r="D138" s="1040"/>
      <c r="E138" s="1040"/>
      <c r="F138" s="104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9"/>
      <c r="B139" s="1040"/>
      <c r="C139" s="1040"/>
      <c r="D139" s="1040"/>
      <c r="E139" s="1040"/>
      <c r="F139" s="104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9"/>
      <c r="B140" s="1040"/>
      <c r="C140" s="1040"/>
      <c r="D140" s="1040"/>
      <c r="E140" s="1040"/>
      <c r="F140" s="104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9"/>
      <c r="B141" s="1040"/>
      <c r="C141" s="1040"/>
      <c r="D141" s="1040"/>
      <c r="E141" s="1040"/>
      <c r="F141" s="104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9"/>
      <c r="B142" s="1040"/>
      <c r="C142" s="1040"/>
      <c r="D142" s="1040"/>
      <c r="E142" s="1040"/>
      <c r="F142" s="104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9"/>
      <c r="B143" s="1040"/>
      <c r="C143" s="1040"/>
      <c r="D143" s="1040"/>
      <c r="E143" s="1040"/>
      <c r="F143" s="104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9"/>
      <c r="B144" s="1040"/>
      <c r="C144" s="1040"/>
      <c r="D144" s="1040"/>
      <c r="E144" s="1040"/>
      <c r="F144" s="104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9"/>
      <c r="B145" s="1040"/>
      <c r="C145" s="1040"/>
      <c r="D145" s="1040"/>
      <c r="E145" s="1040"/>
      <c r="F145" s="104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9"/>
      <c r="B147" s="1040"/>
      <c r="C147" s="1040"/>
      <c r="D147" s="1040"/>
      <c r="E147" s="1040"/>
      <c r="F147" s="104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9"/>
      <c r="B150" s="1040"/>
      <c r="C150" s="1040"/>
      <c r="D150" s="1040"/>
      <c r="E150" s="1040"/>
      <c r="F150" s="104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9"/>
      <c r="B151" s="1040"/>
      <c r="C151" s="1040"/>
      <c r="D151" s="1040"/>
      <c r="E151" s="1040"/>
      <c r="F151" s="104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9"/>
      <c r="B152" s="1040"/>
      <c r="C152" s="1040"/>
      <c r="D152" s="1040"/>
      <c r="E152" s="1040"/>
      <c r="F152" s="104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9"/>
      <c r="B153" s="1040"/>
      <c r="C153" s="1040"/>
      <c r="D153" s="1040"/>
      <c r="E153" s="1040"/>
      <c r="F153" s="104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9"/>
      <c r="B154" s="1040"/>
      <c r="C154" s="1040"/>
      <c r="D154" s="1040"/>
      <c r="E154" s="1040"/>
      <c r="F154" s="104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9"/>
      <c r="B155" s="1040"/>
      <c r="C155" s="1040"/>
      <c r="D155" s="1040"/>
      <c r="E155" s="1040"/>
      <c r="F155" s="104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9"/>
      <c r="B156" s="1040"/>
      <c r="C156" s="1040"/>
      <c r="D156" s="1040"/>
      <c r="E156" s="1040"/>
      <c r="F156" s="104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9"/>
      <c r="B157" s="1040"/>
      <c r="C157" s="1040"/>
      <c r="D157" s="1040"/>
      <c r="E157" s="1040"/>
      <c r="F157" s="104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9"/>
      <c r="B158" s="1040"/>
      <c r="C158" s="1040"/>
      <c r="D158" s="1040"/>
      <c r="E158" s="1040"/>
      <c r="F158" s="104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9"/>
      <c r="B164" s="1040"/>
      <c r="C164" s="1040"/>
      <c r="D164" s="1040"/>
      <c r="E164" s="1040"/>
      <c r="F164" s="104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9"/>
      <c r="B165" s="1040"/>
      <c r="C165" s="1040"/>
      <c r="D165" s="1040"/>
      <c r="E165" s="1040"/>
      <c r="F165" s="104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9"/>
      <c r="B166" s="1040"/>
      <c r="C166" s="1040"/>
      <c r="D166" s="1040"/>
      <c r="E166" s="1040"/>
      <c r="F166" s="104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9"/>
      <c r="B167" s="1040"/>
      <c r="C167" s="1040"/>
      <c r="D167" s="1040"/>
      <c r="E167" s="1040"/>
      <c r="F167" s="104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9"/>
      <c r="B168" s="1040"/>
      <c r="C168" s="1040"/>
      <c r="D168" s="1040"/>
      <c r="E168" s="1040"/>
      <c r="F168" s="104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9"/>
      <c r="B169" s="1040"/>
      <c r="C169" s="1040"/>
      <c r="D169" s="1040"/>
      <c r="E169" s="1040"/>
      <c r="F169" s="104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9"/>
      <c r="B170" s="1040"/>
      <c r="C170" s="1040"/>
      <c r="D170" s="1040"/>
      <c r="E170" s="1040"/>
      <c r="F170" s="104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9"/>
      <c r="B171" s="1040"/>
      <c r="C171" s="1040"/>
      <c r="D171" s="1040"/>
      <c r="E171" s="1040"/>
      <c r="F171" s="104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9"/>
      <c r="B172" s="1040"/>
      <c r="C172" s="1040"/>
      <c r="D172" s="1040"/>
      <c r="E172" s="1040"/>
      <c r="F172" s="104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9"/>
      <c r="B174" s="1040"/>
      <c r="C174" s="1040"/>
      <c r="D174" s="1040"/>
      <c r="E174" s="1040"/>
      <c r="F174" s="104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9"/>
      <c r="B177" s="1040"/>
      <c r="C177" s="1040"/>
      <c r="D177" s="1040"/>
      <c r="E177" s="1040"/>
      <c r="F177" s="104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9"/>
      <c r="B178" s="1040"/>
      <c r="C178" s="1040"/>
      <c r="D178" s="1040"/>
      <c r="E178" s="1040"/>
      <c r="F178" s="104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9"/>
      <c r="B179" s="1040"/>
      <c r="C179" s="1040"/>
      <c r="D179" s="1040"/>
      <c r="E179" s="1040"/>
      <c r="F179" s="104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9"/>
      <c r="B180" s="1040"/>
      <c r="C180" s="1040"/>
      <c r="D180" s="1040"/>
      <c r="E180" s="1040"/>
      <c r="F180" s="104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9"/>
      <c r="B181" s="1040"/>
      <c r="C181" s="1040"/>
      <c r="D181" s="1040"/>
      <c r="E181" s="1040"/>
      <c r="F181" s="104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9"/>
      <c r="B182" s="1040"/>
      <c r="C182" s="1040"/>
      <c r="D182" s="1040"/>
      <c r="E182" s="1040"/>
      <c r="F182" s="104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9"/>
      <c r="B183" s="1040"/>
      <c r="C183" s="1040"/>
      <c r="D183" s="1040"/>
      <c r="E183" s="1040"/>
      <c r="F183" s="104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9"/>
      <c r="B184" s="1040"/>
      <c r="C184" s="1040"/>
      <c r="D184" s="1040"/>
      <c r="E184" s="1040"/>
      <c r="F184" s="104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9"/>
      <c r="B185" s="1040"/>
      <c r="C185" s="1040"/>
      <c r="D185" s="1040"/>
      <c r="E185" s="1040"/>
      <c r="F185" s="104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9"/>
      <c r="B187" s="1040"/>
      <c r="C187" s="1040"/>
      <c r="D187" s="1040"/>
      <c r="E187" s="1040"/>
      <c r="F187" s="104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9"/>
      <c r="B190" s="1040"/>
      <c r="C190" s="1040"/>
      <c r="D190" s="1040"/>
      <c r="E190" s="1040"/>
      <c r="F190" s="104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9"/>
      <c r="B191" s="1040"/>
      <c r="C191" s="1040"/>
      <c r="D191" s="1040"/>
      <c r="E191" s="1040"/>
      <c r="F191" s="104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9"/>
      <c r="B192" s="1040"/>
      <c r="C192" s="1040"/>
      <c r="D192" s="1040"/>
      <c r="E192" s="1040"/>
      <c r="F192" s="104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9"/>
      <c r="B193" s="1040"/>
      <c r="C193" s="1040"/>
      <c r="D193" s="1040"/>
      <c r="E193" s="1040"/>
      <c r="F193" s="104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9"/>
      <c r="B194" s="1040"/>
      <c r="C194" s="1040"/>
      <c r="D194" s="1040"/>
      <c r="E194" s="1040"/>
      <c r="F194" s="104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9"/>
      <c r="B195" s="1040"/>
      <c r="C195" s="1040"/>
      <c r="D195" s="1040"/>
      <c r="E195" s="1040"/>
      <c r="F195" s="104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9"/>
      <c r="B196" s="1040"/>
      <c r="C196" s="1040"/>
      <c r="D196" s="1040"/>
      <c r="E196" s="1040"/>
      <c r="F196" s="104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9"/>
      <c r="B197" s="1040"/>
      <c r="C197" s="1040"/>
      <c r="D197" s="1040"/>
      <c r="E197" s="1040"/>
      <c r="F197" s="104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9"/>
      <c r="B198" s="1040"/>
      <c r="C198" s="1040"/>
      <c r="D198" s="1040"/>
      <c r="E198" s="1040"/>
      <c r="F198" s="104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9"/>
      <c r="B200" s="1040"/>
      <c r="C200" s="1040"/>
      <c r="D200" s="1040"/>
      <c r="E200" s="1040"/>
      <c r="F200" s="104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9"/>
      <c r="B203" s="1040"/>
      <c r="C203" s="1040"/>
      <c r="D203" s="1040"/>
      <c r="E203" s="1040"/>
      <c r="F203" s="104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9"/>
      <c r="B204" s="1040"/>
      <c r="C204" s="1040"/>
      <c r="D204" s="1040"/>
      <c r="E204" s="1040"/>
      <c r="F204" s="104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9"/>
      <c r="B205" s="1040"/>
      <c r="C205" s="1040"/>
      <c r="D205" s="1040"/>
      <c r="E205" s="1040"/>
      <c r="F205" s="104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9"/>
      <c r="B206" s="1040"/>
      <c r="C206" s="1040"/>
      <c r="D206" s="1040"/>
      <c r="E206" s="1040"/>
      <c r="F206" s="104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9"/>
      <c r="B207" s="1040"/>
      <c r="C207" s="1040"/>
      <c r="D207" s="1040"/>
      <c r="E207" s="1040"/>
      <c r="F207" s="104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9"/>
      <c r="B208" s="1040"/>
      <c r="C208" s="1040"/>
      <c r="D208" s="1040"/>
      <c r="E208" s="1040"/>
      <c r="F208" s="104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9"/>
      <c r="B209" s="1040"/>
      <c r="C209" s="1040"/>
      <c r="D209" s="1040"/>
      <c r="E209" s="1040"/>
      <c r="F209" s="104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9"/>
      <c r="B210" s="1040"/>
      <c r="C210" s="1040"/>
      <c r="D210" s="1040"/>
      <c r="E210" s="1040"/>
      <c r="F210" s="104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9"/>
      <c r="B211" s="1040"/>
      <c r="C211" s="1040"/>
      <c r="D211" s="1040"/>
      <c r="E211" s="1040"/>
      <c r="F211" s="104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9"/>
      <c r="B217" s="1040"/>
      <c r="C217" s="1040"/>
      <c r="D217" s="1040"/>
      <c r="E217" s="1040"/>
      <c r="F217" s="104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9"/>
      <c r="B218" s="1040"/>
      <c r="C218" s="1040"/>
      <c r="D218" s="1040"/>
      <c r="E218" s="1040"/>
      <c r="F218" s="104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9"/>
      <c r="B219" s="1040"/>
      <c r="C219" s="1040"/>
      <c r="D219" s="1040"/>
      <c r="E219" s="1040"/>
      <c r="F219" s="104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9"/>
      <c r="B220" s="1040"/>
      <c r="C220" s="1040"/>
      <c r="D220" s="1040"/>
      <c r="E220" s="1040"/>
      <c r="F220" s="104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9"/>
      <c r="B221" s="1040"/>
      <c r="C221" s="1040"/>
      <c r="D221" s="1040"/>
      <c r="E221" s="1040"/>
      <c r="F221" s="104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9"/>
      <c r="B222" s="1040"/>
      <c r="C222" s="1040"/>
      <c r="D222" s="1040"/>
      <c r="E222" s="1040"/>
      <c r="F222" s="104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9"/>
      <c r="B223" s="1040"/>
      <c r="C223" s="1040"/>
      <c r="D223" s="1040"/>
      <c r="E223" s="1040"/>
      <c r="F223" s="104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9"/>
      <c r="B224" s="1040"/>
      <c r="C224" s="1040"/>
      <c r="D224" s="1040"/>
      <c r="E224" s="1040"/>
      <c r="F224" s="104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9"/>
      <c r="B225" s="1040"/>
      <c r="C225" s="1040"/>
      <c r="D225" s="1040"/>
      <c r="E225" s="1040"/>
      <c r="F225" s="104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9"/>
      <c r="B227" s="1040"/>
      <c r="C227" s="1040"/>
      <c r="D227" s="1040"/>
      <c r="E227" s="1040"/>
      <c r="F227" s="104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9"/>
      <c r="B230" s="1040"/>
      <c r="C230" s="1040"/>
      <c r="D230" s="1040"/>
      <c r="E230" s="1040"/>
      <c r="F230" s="104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9"/>
      <c r="B231" s="1040"/>
      <c r="C231" s="1040"/>
      <c r="D231" s="1040"/>
      <c r="E231" s="1040"/>
      <c r="F231" s="104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9"/>
      <c r="B232" s="1040"/>
      <c r="C232" s="1040"/>
      <c r="D232" s="1040"/>
      <c r="E232" s="1040"/>
      <c r="F232" s="104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9"/>
      <c r="B233" s="1040"/>
      <c r="C233" s="1040"/>
      <c r="D233" s="1040"/>
      <c r="E233" s="1040"/>
      <c r="F233" s="104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9"/>
      <c r="B234" s="1040"/>
      <c r="C234" s="1040"/>
      <c r="D234" s="1040"/>
      <c r="E234" s="1040"/>
      <c r="F234" s="104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9"/>
      <c r="B235" s="1040"/>
      <c r="C235" s="1040"/>
      <c r="D235" s="1040"/>
      <c r="E235" s="1040"/>
      <c r="F235" s="104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9"/>
      <c r="B236" s="1040"/>
      <c r="C236" s="1040"/>
      <c r="D236" s="1040"/>
      <c r="E236" s="1040"/>
      <c r="F236" s="104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9"/>
      <c r="B237" s="1040"/>
      <c r="C237" s="1040"/>
      <c r="D237" s="1040"/>
      <c r="E237" s="1040"/>
      <c r="F237" s="104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9"/>
      <c r="B238" s="1040"/>
      <c r="C238" s="1040"/>
      <c r="D238" s="1040"/>
      <c r="E238" s="1040"/>
      <c r="F238" s="104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9"/>
      <c r="B240" s="1040"/>
      <c r="C240" s="1040"/>
      <c r="D240" s="1040"/>
      <c r="E240" s="1040"/>
      <c r="F240" s="104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9"/>
      <c r="B243" s="1040"/>
      <c r="C243" s="1040"/>
      <c r="D243" s="1040"/>
      <c r="E243" s="1040"/>
      <c r="F243" s="104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9"/>
      <c r="B244" s="1040"/>
      <c r="C244" s="1040"/>
      <c r="D244" s="1040"/>
      <c r="E244" s="1040"/>
      <c r="F244" s="104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9"/>
      <c r="B245" s="1040"/>
      <c r="C245" s="1040"/>
      <c r="D245" s="1040"/>
      <c r="E245" s="1040"/>
      <c r="F245" s="104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9"/>
      <c r="B246" s="1040"/>
      <c r="C246" s="1040"/>
      <c r="D246" s="1040"/>
      <c r="E246" s="1040"/>
      <c r="F246" s="104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9"/>
      <c r="B247" s="1040"/>
      <c r="C247" s="1040"/>
      <c r="D247" s="1040"/>
      <c r="E247" s="1040"/>
      <c r="F247" s="104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9"/>
      <c r="B248" s="1040"/>
      <c r="C248" s="1040"/>
      <c r="D248" s="1040"/>
      <c r="E248" s="1040"/>
      <c r="F248" s="104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9"/>
      <c r="B249" s="1040"/>
      <c r="C249" s="1040"/>
      <c r="D249" s="1040"/>
      <c r="E249" s="1040"/>
      <c r="F249" s="104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9"/>
      <c r="B250" s="1040"/>
      <c r="C250" s="1040"/>
      <c r="D250" s="1040"/>
      <c r="E250" s="1040"/>
      <c r="F250" s="104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9"/>
      <c r="B251" s="1040"/>
      <c r="C251" s="1040"/>
      <c r="D251" s="1040"/>
      <c r="E251" s="1040"/>
      <c r="F251" s="104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9"/>
      <c r="B253" s="1040"/>
      <c r="C253" s="1040"/>
      <c r="D253" s="1040"/>
      <c r="E253" s="1040"/>
      <c r="F253" s="104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9"/>
      <c r="B256" s="1040"/>
      <c r="C256" s="1040"/>
      <c r="D256" s="1040"/>
      <c r="E256" s="1040"/>
      <c r="F256" s="104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9"/>
      <c r="B257" s="1040"/>
      <c r="C257" s="1040"/>
      <c r="D257" s="1040"/>
      <c r="E257" s="1040"/>
      <c r="F257" s="104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9"/>
      <c r="B258" s="1040"/>
      <c r="C258" s="1040"/>
      <c r="D258" s="1040"/>
      <c r="E258" s="1040"/>
      <c r="F258" s="104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9"/>
      <c r="B259" s="1040"/>
      <c r="C259" s="1040"/>
      <c r="D259" s="1040"/>
      <c r="E259" s="1040"/>
      <c r="F259" s="104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9"/>
      <c r="B260" s="1040"/>
      <c r="C260" s="1040"/>
      <c r="D260" s="1040"/>
      <c r="E260" s="1040"/>
      <c r="F260" s="104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9"/>
      <c r="B261" s="1040"/>
      <c r="C261" s="1040"/>
      <c r="D261" s="1040"/>
      <c r="E261" s="1040"/>
      <c r="F261" s="104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9"/>
      <c r="B262" s="1040"/>
      <c r="C262" s="1040"/>
      <c r="D262" s="1040"/>
      <c r="E262" s="1040"/>
      <c r="F262" s="104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9"/>
      <c r="B263" s="1040"/>
      <c r="C263" s="1040"/>
      <c r="D263" s="1040"/>
      <c r="E263" s="1040"/>
      <c r="F263" s="104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9"/>
      <c r="B264" s="1040"/>
      <c r="C264" s="1040"/>
      <c r="D264" s="1040"/>
      <c r="E264" s="1040"/>
      <c r="F264" s="104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352</v>
      </c>
      <c r="Z3" s="348"/>
      <c r="AA3" s="348"/>
      <c r="AB3" s="348"/>
      <c r="AC3" s="277" t="s">
        <v>337</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352</v>
      </c>
      <c r="Z36" s="348"/>
      <c r="AA36" s="348"/>
      <c r="AB36" s="348"/>
      <c r="AC36" s="277" t="s">
        <v>337</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352</v>
      </c>
      <c r="Z69" s="348"/>
      <c r="AA69" s="348"/>
      <c r="AB69" s="348"/>
      <c r="AC69" s="277" t="s">
        <v>337</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352</v>
      </c>
      <c r="Z102" s="348"/>
      <c r="AA102" s="348"/>
      <c r="AB102" s="348"/>
      <c r="AC102" s="277" t="s">
        <v>337</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352</v>
      </c>
      <c r="Z135" s="348"/>
      <c r="AA135" s="348"/>
      <c r="AB135" s="348"/>
      <c r="AC135" s="277" t="s">
        <v>337</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352</v>
      </c>
      <c r="Z168" s="348"/>
      <c r="AA168" s="348"/>
      <c r="AB168" s="348"/>
      <c r="AC168" s="277" t="s">
        <v>337</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352</v>
      </c>
      <c r="Z201" s="348"/>
      <c r="AA201" s="348"/>
      <c r="AB201" s="348"/>
      <c r="AC201" s="277" t="s">
        <v>337</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352</v>
      </c>
      <c r="Z234" s="348"/>
      <c r="AA234" s="348"/>
      <c r="AB234" s="348"/>
      <c r="AC234" s="277" t="s">
        <v>337</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352</v>
      </c>
      <c r="Z267" s="348"/>
      <c r="AA267" s="348"/>
      <c r="AB267" s="348"/>
      <c r="AC267" s="277" t="s">
        <v>337</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352</v>
      </c>
      <c r="Z300" s="348"/>
      <c r="AA300" s="348"/>
      <c r="AB300" s="348"/>
      <c r="AC300" s="277" t="s">
        <v>337</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352</v>
      </c>
      <c r="Z333" s="348"/>
      <c r="AA333" s="348"/>
      <c r="AB333" s="348"/>
      <c r="AC333" s="277" t="s">
        <v>337</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352</v>
      </c>
      <c r="Z366" s="348"/>
      <c r="AA366" s="348"/>
      <c r="AB366" s="348"/>
      <c r="AC366" s="277" t="s">
        <v>337</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352</v>
      </c>
      <c r="Z399" s="348"/>
      <c r="AA399" s="348"/>
      <c r="AB399" s="348"/>
      <c r="AC399" s="277" t="s">
        <v>337</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352</v>
      </c>
      <c r="Z432" s="348"/>
      <c r="AA432" s="348"/>
      <c r="AB432" s="348"/>
      <c r="AC432" s="277" t="s">
        <v>337</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352</v>
      </c>
      <c r="Z465" s="348"/>
      <c r="AA465" s="348"/>
      <c r="AB465" s="348"/>
      <c r="AC465" s="277" t="s">
        <v>337</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352</v>
      </c>
      <c r="Z498" s="348"/>
      <c r="AA498" s="348"/>
      <c r="AB498" s="348"/>
      <c r="AC498" s="277" t="s">
        <v>337</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352</v>
      </c>
      <c r="Z531" s="348"/>
      <c r="AA531" s="348"/>
      <c r="AB531" s="348"/>
      <c r="AC531" s="277" t="s">
        <v>337</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352</v>
      </c>
      <c r="Z564" s="348"/>
      <c r="AA564" s="348"/>
      <c r="AB564" s="348"/>
      <c r="AC564" s="277" t="s">
        <v>337</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352</v>
      </c>
      <c r="Z597" s="348"/>
      <c r="AA597" s="348"/>
      <c r="AB597" s="348"/>
      <c r="AC597" s="277" t="s">
        <v>337</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352</v>
      </c>
      <c r="Z630" s="348"/>
      <c r="AA630" s="348"/>
      <c r="AB630" s="348"/>
      <c r="AC630" s="277" t="s">
        <v>337</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352</v>
      </c>
      <c r="Z663" s="348"/>
      <c r="AA663" s="348"/>
      <c r="AB663" s="348"/>
      <c r="AC663" s="277" t="s">
        <v>337</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352</v>
      </c>
      <c r="Z696" s="348"/>
      <c r="AA696" s="348"/>
      <c r="AB696" s="348"/>
      <c r="AC696" s="277" t="s">
        <v>337</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352</v>
      </c>
      <c r="Z729" s="348"/>
      <c r="AA729" s="348"/>
      <c r="AB729" s="348"/>
      <c r="AC729" s="277" t="s">
        <v>337</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352</v>
      </c>
      <c r="Z762" s="348"/>
      <c r="AA762" s="348"/>
      <c r="AB762" s="348"/>
      <c r="AC762" s="277" t="s">
        <v>337</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352</v>
      </c>
      <c r="Z795" s="348"/>
      <c r="AA795" s="348"/>
      <c r="AB795" s="348"/>
      <c r="AC795" s="277" t="s">
        <v>337</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352</v>
      </c>
      <c r="Z828" s="348"/>
      <c r="AA828" s="348"/>
      <c r="AB828" s="348"/>
      <c r="AC828" s="277" t="s">
        <v>337</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352</v>
      </c>
      <c r="Z861" s="348"/>
      <c r="AA861" s="348"/>
      <c r="AB861" s="348"/>
      <c r="AC861" s="277" t="s">
        <v>337</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352</v>
      </c>
      <c r="Z894" s="348"/>
      <c r="AA894" s="348"/>
      <c r="AB894" s="348"/>
      <c r="AC894" s="277" t="s">
        <v>337</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352</v>
      </c>
      <c r="Z927" s="348"/>
      <c r="AA927" s="348"/>
      <c r="AB927" s="348"/>
      <c r="AC927" s="277" t="s">
        <v>337</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352</v>
      </c>
      <c r="Z960" s="348"/>
      <c r="AA960" s="348"/>
      <c r="AB960" s="348"/>
      <c r="AC960" s="277" t="s">
        <v>337</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352</v>
      </c>
      <c r="Z993" s="348"/>
      <c r="AA993" s="348"/>
      <c r="AB993" s="348"/>
      <c r="AC993" s="277" t="s">
        <v>337</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352</v>
      </c>
      <c r="Z1026" s="348"/>
      <c r="AA1026" s="348"/>
      <c r="AB1026" s="348"/>
      <c r="AC1026" s="277" t="s">
        <v>337</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352</v>
      </c>
      <c r="Z1059" s="348"/>
      <c r="AA1059" s="348"/>
      <c r="AB1059" s="348"/>
      <c r="AC1059" s="277" t="s">
        <v>337</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352</v>
      </c>
      <c r="Z1092" s="348"/>
      <c r="AA1092" s="348"/>
      <c r="AB1092" s="348"/>
      <c r="AC1092" s="277" t="s">
        <v>337</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352</v>
      </c>
      <c r="Z1125" s="348"/>
      <c r="AA1125" s="348"/>
      <c r="AB1125" s="348"/>
      <c r="AC1125" s="277" t="s">
        <v>337</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352</v>
      </c>
      <c r="Z1158" s="348"/>
      <c r="AA1158" s="348"/>
      <c r="AB1158" s="348"/>
      <c r="AC1158" s="277" t="s">
        <v>337</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352</v>
      </c>
      <c r="Z1191" s="348"/>
      <c r="AA1191" s="348"/>
      <c r="AB1191" s="348"/>
      <c r="AC1191" s="277" t="s">
        <v>337</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352</v>
      </c>
      <c r="Z1224" s="348"/>
      <c r="AA1224" s="348"/>
      <c r="AB1224" s="348"/>
      <c r="AC1224" s="277" t="s">
        <v>337</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352</v>
      </c>
      <c r="Z1257" s="348"/>
      <c r="AA1257" s="348"/>
      <c r="AB1257" s="348"/>
      <c r="AC1257" s="277" t="s">
        <v>337</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352</v>
      </c>
      <c r="Z1290" s="348"/>
      <c r="AA1290" s="348"/>
      <c r="AB1290" s="348"/>
      <c r="AC1290" s="277" t="s">
        <v>337</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2021-06-17T12:33:31Z</cp:lastPrinted>
  <dcterms:created xsi:type="dcterms:W3CDTF">2012-03-13T00:50:25Z</dcterms:created>
  <dcterms:modified xsi:type="dcterms:W3CDTF">2021-09-03T09:12:02Z</dcterms:modified>
</cp:coreProperties>
</file>