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永田 桃子(nagata-momoko.4q2)</author>
  </authors>
  <commentList>
    <comment ref="AD19" authorId="0" shapeId="0">
      <text>
        <r>
          <rPr>
            <b/>
            <sz val="12"/>
            <color indexed="81"/>
            <rFont val="MS P ゴシック"/>
            <family val="3"/>
            <charset val="128"/>
          </rPr>
          <t>庁費２
運営費２２３</t>
        </r>
      </text>
    </comment>
  </commentList>
</comments>
</file>

<file path=xl/sharedStrings.xml><?xml version="1.0" encoding="utf-8"?>
<sst xmlns="http://schemas.openxmlformats.org/spreadsheetml/2006/main" count="3228" uniqueCount="805">
  <si>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</si>
  <si>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</si>
  <si>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</si>
  <si>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</si>
  <si>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</si>
  <si>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</si>
  <si>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</si>
  <si>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</si>
  <si>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</si>
  <si>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</si>
  <si>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</si>
  <si>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</si>
  <si>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</si>
  <si>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</si>
  <si>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</si>
  <si>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</si>
  <si>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</si>
  <si>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</si>
  <si>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</si>
  <si>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</si>
  <si>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</si>
  <si>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</si>
  <si>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</si>
  <si>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</si>
  <si>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</si>
  <si>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</si>
  <si>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</si>
  <si>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</si>
  <si>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</si>
  <si>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</si>
  <si>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</si>
  <si>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</si>
  <si>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</si>
  <si>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</si>
  <si>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</si>
  <si>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</si>
  <si>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</si>
  <si>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</si>
  <si>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</si>
  <si>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</si>
  <si>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</si>
  <si>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</si>
  <si>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</si>
  <si>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</si>
  <si>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</si>
  <si>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</si>
  <si>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</si>
  <si>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</si>
  <si>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</si>
  <si>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</si>
  <si>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</si>
  <si>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</si>
  <si>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</si>
  <si>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</si>
  <si>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</si>
  <si>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</si>
  <si>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</si>
  <si>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</si>
  <si>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</si>
  <si>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</si>
  <si>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</si>
  <si>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</si>
  <si>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</si>
  <si>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</si>
  <si>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</si>
  <si>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</si>
  <si>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</si>
  <si>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</si>
  <si>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</si>
  <si>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</si>
  <si>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</si>
  <si>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</si>
  <si>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</si>
  <si>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</si>
  <si>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</si>
  <si>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</si>
  <si>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</si>
  <si>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</si>
  <si>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</si>
  <si>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</si>
  <si>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</si>
  <si>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</si>
  <si>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</si>
  <si>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</si>
  <si>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</si>
  <si>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</si>
  <si>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</si>
  <si>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</si>
  <si>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</si>
  <si>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</si>
  <si>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</si>
  <si>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</si>
  <si>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</si>
  <si>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</si>
  <si>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</si>
  <si>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</si>
  <si>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</si>
  <si>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</si>
  <si>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</si>
  <si>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</si>
  <si>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</si>
  <si>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</si>
  <si>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</si>
  <si>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</si>
  <si>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</si>
  <si>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</si>
  <si>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</si>
  <si>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</si>
  <si>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</si>
  <si>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</si>
  <si>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</si>
  <si>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</si>
  <si>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</si>
  <si>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</si>
  <si>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</si>
  <si>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</si>
  <si>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</si>
  <si>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</si>
  <si>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</si>
  <si>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</si>
  <si>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</si>
  <si>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</si>
  <si>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</si>
  <si>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</si>
  <si>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</si>
  <si>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</si>
  <si>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</si>
  <si>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</si>
  <si>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</si>
  <si>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</si>
  <si>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</si>
  <si>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</si>
  <si>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</si>
  <si>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</si>
  <si>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</si>
  <si>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</si>
  <si>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</si>
  <si>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</si>
  <si>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</si>
  <si>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</si>
  <si>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</si>
  <si>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</si>
  <si>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</si>
  <si>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</si>
  <si>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</si>
  <si>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</si>
  <si>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</si>
  <si>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</si>
  <si>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</si>
  <si>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</si>
  <si>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</si>
  <si>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</si>
  <si>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</si>
  <si>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</si>
  <si>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</si>
  <si>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</si>
  <si>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</si>
  <si>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</si>
  <si>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</si>
  <si>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</si>
  <si>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</si>
  <si>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</si>
  <si>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</si>
  <si>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</si>
  <si>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</si>
  <si>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</si>
  <si>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</si>
  <si>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</si>
  <si>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</si>
  <si>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</si>
  <si>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</si>
  <si>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</si>
  <si>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</si>
  <si>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</si>
  <si>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</si>
  <si>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</si>
  <si>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</si>
  <si>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</si>
  <si>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</si>
  <si>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</si>
  <si>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</si>
  <si>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</si>
  <si>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</si>
  <si>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</si>
  <si>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</si>
  <si>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</si>
  <si>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</si>
  <si>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</si>
  <si>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</si>
  <si>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</si>
  <si>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</si>
  <si>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</si>
  <si>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</si>
  <si>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</si>
  <si>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</si>
  <si>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</si>
  <si>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</si>
  <si>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</si>
  <si>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</si>
  <si>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</si>
  <si>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</si>
  <si>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</si>
  <si>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</si>
  <si>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</si>
  <si>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</si>
  <si>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</si>
  <si>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</si>
  <si>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</si>
  <si>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</si>
  <si>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</si>
  <si>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</si>
  <si>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</si>
  <si>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</si>
  <si>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</si>
  <si>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</si>
  <si>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</si>
  <si>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</si>
  <si>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</si>
  <si>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</si>
  <si>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</si>
  <si>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</si>
  <si>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</si>
  <si>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</si>
  <si>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</si>
  <si>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</si>
  <si>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</si>
  <si>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</si>
  <si>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</si>
  <si>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</si>
  <si>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</si>
  <si>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</si>
  <si>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</si>
  <si>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</si>
  <si>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</si>
  <si>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</si>
  <si>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</si>
  <si>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</si>
  <si>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</si>
  <si>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</si>
  <si>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</si>
  <si>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</si>
  <si>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</si>
  <si>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</si>
  <si>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</si>
  <si>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</si>
  <si>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</si>
  <si>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</si>
  <si>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</si>
  <si>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</si>
  <si>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</si>
  <si>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</si>
  <si>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</si>
  <si>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</si>
  <si>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</si>
  <si>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</si>
  <si>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</si>
  <si>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</si>
  <si>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</si>
  <si>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</si>
  <si>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</si>
  <si>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</si>
  <si>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</si>
  <si>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</si>
  <si>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</si>
  <si>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</si>
  <si>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</si>
  <si>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</si>
  <si>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</si>
  <si>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</si>
  <si>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</si>
  <si>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</si>
  <si>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</si>
  <si>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</si>
  <si>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</si>
  <si>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</si>
  <si>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</si>
  <si>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</si>
  <si>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</si>
  <si>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</si>
  <si>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</si>
  <si>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</si>
  <si>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</si>
  <si>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</si>
  <si>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</si>
  <si>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</si>
  <si>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</si>
  <si>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</si>
  <si>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</si>
  <si>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</si>
  <si>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</si>
  <si>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</si>
  <si>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</si>
  <si>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</si>
  <si>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</si>
  <si>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</si>
  <si>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</si>
  <si>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</si>
  <si>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</si>
  <si>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</si>
  <si>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</si>
  <si>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</si>
  <si>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</si>
  <si>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</si>
  <si>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</si>
  <si>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</si>
  <si>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</si>
  <si>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</si>
  <si>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</si>
  <si>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</si>
  <si>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</si>
  <si>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</si>
  <si>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</si>
  <si>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</si>
  <si>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</si>
  <si>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</si>
  <si>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</si>
  <si>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</si>
  <si>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</si>
  <si>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</si>
  <si>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</si>
  <si>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</si>
  <si>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</si>
  <si>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</si>
  <si>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</si>
  <si>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</si>
  <si>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</si>
  <si>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</si>
  <si>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</si>
  <si>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</si>
  <si>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</si>
  <si>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</si>
  <si>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</si>
  <si>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</si>
  <si>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</si>
  <si>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</si>
  <si>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</si>
  <si>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</si>
  <si>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</si>
  <si>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</si>
  <si>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</si>
  <si>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</si>
  <si>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</si>
  <si>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</si>
  <si>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</si>
  <si>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</si>
  <si>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</si>
  <si>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</si>
  <si>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</si>
  <si>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</si>
  <si>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</si>
  <si>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</si>
  <si>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</si>
  <si>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</si>
  <si>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</si>
  <si>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</si>
  <si>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</si>
  <si>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</si>
  <si>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</si>
  <si>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</si>
  <si>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</si>
  <si>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</si>
  <si>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</si>
  <si>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</si>
  <si>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</si>
  <si>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</si>
  <si>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</si>
  <si>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</si>
  <si>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</si>
  <si>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</si>
  <si>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</si>
  <si>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</si>
  <si>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</si>
  <si>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</si>
  <si>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</si>
  <si>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</si>
  <si>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</si>
  <si>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</si>
  <si>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</si>
  <si>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</si>
  <si>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</si>
  <si>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</si>
  <si>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</si>
  <si>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</si>
  <si>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</si>
  <si>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</si>
  <si>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</si>
  <si>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</si>
  <si>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</si>
  <si>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</si>
  <si>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</si>
  <si>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</si>
  <si>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</si>
  <si>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</si>
  <si>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</si>
  <si>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</si>
  <si>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</si>
  <si>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</si>
  <si>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</si>
  <si>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</si>
  <si>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</si>
  <si>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</si>
  <si>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</si>
  <si>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</si>
  <si>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</si>
  <si>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</si>
  <si>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</si>
  <si>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</si>
  <si>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</si>
  <si>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</si>
  <si>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</si>
  <si>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</si>
  <si>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</si>
  <si>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</si>
  <si>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</si>
  <si>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</si>
  <si>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</si>
  <si>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</si>
  <si>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</si>
  <si>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</si>
  <si>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</si>
  <si>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</si>
  <si>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</si>
  <si>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</si>
  <si>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</si>
  <si>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</si>
  <si>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</si>
  <si>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</si>
  <si>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</si>
  <si>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</si>
  <si>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</si>
  <si>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</si>
  <si>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</si>
  <si>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</si>
  <si>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</si>
  <si>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</si>
  <si>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</si>
  <si>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</si>
  <si>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</si>
  <si>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</si>
  <si>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</si>
  <si>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</si>
  <si>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</si>
  <si>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</si>
  <si>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</si>
  <si>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</si>
  <si>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</si>
  <si>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</si>
  <si>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</si>
  <si>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</si>
  <si>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</si>
  <si>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</si>
  <si>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</si>
  <si>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</si>
  <si>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</si>
  <si>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</si>
  <si>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</si>
  <si>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</si>
  <si>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</si>
  <si>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</si>
  <si>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</si>
  <si>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</si>
  <si>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</si>
  <si>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</si>
  <si>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</si>
  <si>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</si>
  <si>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</si>
  <si>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</si>
  <si>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</si>
  <si>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</si>
  <si>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</si>
  <si>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</si>
  <si>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</si>
  <si>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</si>
  <si>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</si>
  <si>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</si>
  <si>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</si>
  <si>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</si>
  <si>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</si>
  <si>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</si>
  <si>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</si>
  <si>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</si>
  <si>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</si>
  <si>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</si>
  <si>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</si>
  <si>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</si>
  <si>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</si>
  <si>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</si>
  <si>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</si>
  <si>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</si>
  <si>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</si>
  <si>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</si>
  <si>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</si>
  <si>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</si>
  <si>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</si>
  <si>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</si>
  <si>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</si>
  <si>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</si>
  <si>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</si>
  <si>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</si>
  <si>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</si>
  <si>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</si>
  <si>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</si>
  <si>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</si>
  <si>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</si>
  <si>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</si>
  <si>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</si>
  <si>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</si>
  <si>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</si>
  <si>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</si>
  <si>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</si>
  <si>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</si>
  <si>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</si>
  <si>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</si>
  <si>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</si>
  <si>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</si>
  <si>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</si>
  <si>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</si>
  <si>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</si>
  <si>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</si>
  <si>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</si>
  <si>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</si>
  <si>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</si>
  <si>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</si>
  <si>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</si>
  <si>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</si>
  <si>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</si>
  <si>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</si>
  <si>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</si>
  <si>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</si>
  <si>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</si>
  <si>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</si>
  <si>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</si>
  <si>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</si>
  <si>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</si>
  <si>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</si>
  <si>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</si>
  <si>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</si>
  <si>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</si>
  <si>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</si>
  <si>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</si>
  <si>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</si>
  <si>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</si>
  <si>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</si>
  <si>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</si>
  <si>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</si>
  <si>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</si>
  <si>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</si>
  <si>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</si>
  <si>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</si>
  <si>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</si>
  <si>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</si>
  <si>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</si>
  <si>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</si>
  <si>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</si>
  <si>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</si>
  <si>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</si>
  <si>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</si>
  <si>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</si>
  <si>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</si>
  <si>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</si>
  <si>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</si>
  <si>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</si>
  <si>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</si>
  <si>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</si>
  <si>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</si>
  <si>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</si>
  <si>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</si>
  <si>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</si>
  <si>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</si>
  <si>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</si>
  <si>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</si>
  <si>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</si>
  <si>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</si>
  <si>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</si>
  <si>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</si>
  <si>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</si>
  <si>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</si>
  <si>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</si>
  <si>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</si>
  <si>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</si>
  <si>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</si>
  <si>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</si>
  <si>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</si>
  <si>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</si>
  <si>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</si>
  <si>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</si>
  <si>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</si>
  <si>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</si>
  <si>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</si>
  <si>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</si>
  <si>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</si>
  <si>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</si>
  <si>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</si>
  <si>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</si>
  <si>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</si>
  <si>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</si>
  <si>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</si>
  <si>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</si>
  <si>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</si>
  <si>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</si>
  <si>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</si>
  <si>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</si>
  <si>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</si>
  <si>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</si>
  <si>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</si>
  <si>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</si>
  <si>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</si>
  <si>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</si>
  <si>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</si>
  <si>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</si>
  <si>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</si>
  <si>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</si>
  <si>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</si>
  <si>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</si>
  <si>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</si>
  <si>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</si>
  <si>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</si>
  <si>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</si>
  <si>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</si>
  <si>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</si>
  <si>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</si>
  <si>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</si>
  <si>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</si>
  <si>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</si>
  <si>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</si>
  <si>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</si>
  <si>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</si>
  <si>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</si>
  <si>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</si>
  <si>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</si>
  <si>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</si>
  <si>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</si>
  <si>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</si>
  <si>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</si>
  <si>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</si>
  <si>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</si>
  <si>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</si>
  <si>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</si>
  <si>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</si>
  <si>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</si>
  <si>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</si>
  <si>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</si>
  <si>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</si>
  <si>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</si>
  <si>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</si>
  <si>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</si>
  <si>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</si>
  <si>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</si>
  <si>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</si>
  <si>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</si>
  <si>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</si>
  <si>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</si>
  <si>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</si>
  <si>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</si>
  <si>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</si>
  <si>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</si>
  <si>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</si>
  <si>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</si>
  <si>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</si>
  <si>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</si>
  <si>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</si>
  <si>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</si>
  <si>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</si>
  <si>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</si>
  <si>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</si>
  <si>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</si>
  <si>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</si>
  <si>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</si>
  <si>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</si>
  <si>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</si>
  <si>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</si>
  <si>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</si>
  <si>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</si>
  <si>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</si>
  <si>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</si>
  <si>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</si>
  <si>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</si>
  <si>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</si>
  <si>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</si>
  <si>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</si>
  <si>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</si>
  <si>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</si>
  <si>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</si>
  <si>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</si>
  <si>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</si>
  <si>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</si>
  <si>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</si>
  <si>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</si>
  <si>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</si>
  <si>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</si>
  <si>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</si>
  <si>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</si>
  <si>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</si>
  <si>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</si>
  <si>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</si>
  <si>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</si>
  <si>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</si>
  <si>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</si>
  <si>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</si>
  <si>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</si>
  <si>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</si>
  <si>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</si>
  <si>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</si>
  <si>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</si>
  <si>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</si>
  <si>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</si>
  <si>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</si>
  <si>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</si>
  <si>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</si>
  <si>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</si>
  <si>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</si>
  <si>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へき地における医療提供体制整備の支援</t>
  </si>
  <si>
    <t>医政局</t>
  </si>
  <si>
    <t>室長：永田　翔</t>
  </si>
  <si>
    <t>平成１３年度</t>
  </si>
  <si>
    <t>終了予定なし</t>
  </si>
  <si>
    <t>地域医療計画課救急・周産期医療等対策室</t>
  </si>
  <si>
    <t>－</t>
  </si>
  <si>
    <t>第11次へき地保健医療計画
へき地保健医療対策等実施要綱</t>
  </si>
  <si>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</si>
  <si>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</si>
  <si>
    <t>-</t>
  </si>
  <si>
    <t>医療施設運営費等補助金</t>
  </si>
  <si>
    <t>庁費</t>
  </si>
  <si>
    <t>諸謝金</t>
  </si>
  <si>
    <t>委員等旅費</t>
  </si>
  <si>
    <t>無医地区等における巡回診療等の実施回数を前年度以上にする</t>
  </si>
  <si>
    <t>無医地区等における巡回診療等の実施回数</t>
  </si>
  <si>
    <t>回</t>
  </si>
  <si>
    <t>へき地医療現況調査（厚生労働省）</t>
  </si>
  <si>
    <t>補助件数</t>
  </si>
  <si>
    <t>件</t>
  </si>
  <si>
    <t>へき地医療支援機構等連絡会議開催回数</t>
  </si>
  <si>
    <t>執行額／補助件数　　　　　　　　　　　　　　</t>
    <phoneticPr fontId="5"/>
  </si>
  <si>
    <t>百万円</t>
  </si>
  <si>
    <t>219/34</t>
  </si>
  <si>
    <t>259/34</t>
  </si>
  <si>
    <t>施策大目標１　地域において必要な医療を提供できる体制を整備すること</t>
  </si>
  <si>
    <t>日常生活圏の中で良質かつ適切な医療が効率的に提供できる体制を整備すること（施策目標Ⅰ－１－１）</t>
  </si>
  <si>
    <t>へき地における医療提供等の実施</t>
  </si>
  <si>
    <t>26</t>
  </si>
  <si>
    <t>25</t>
  </si>
  <si>
    <t>5</t>
  </si>
  <si>
    <t>4</t>
  </si>
  <si>
    <t>0004</t>
  </si>
  <si>
    <t>○</t>
  </si>
  <si>
    <t>-</t>
    <phoneticPr fontId="5"/>
  </si>
  <si>
    <t>223/34</t>
    <phoneticPr fontId="5"/>
  </si>
  <si>
    <t>223/34</t>
    <phoneticPr fontId="5"/>
  </si>
  <si>
    <t>無</t>
  </si>
  <si>
    <t>未だ無医地区等が多く存在しており、国費を投入しなければそういった地域の住民へ医療の提供が行われないためニーズを反映している。</t>
    <rPh sb="55" eb="57">
      <t>ハンエイ</t>
    </rPh>
    <phoneticPr fontId="5"/>
  </si>
  <si>
    <t>都道府県・地域間の医療格差是正の観点から、引き続き国が実施すべき事業である。</t>
    <phoneticPr fontId="5"/>
  </si>
  <si>
    <t>未だ無医地区等が多く存在しており、無医地区等における巡回診療等の実施回数を増やす等の政策目的達成に向けて、優先度の高い事業である。</t>
    <phoneticPr fontId="5"/>
  </si>
  <si>
    <t>‐</t>
  </si>
  <si>
    <t>－</t>
    <phoneticPr fontId="5"/>
  </si>
  <si>
    <t>受益者も応分の負担をしており妥当である。</t>
    <phoneticPr fontId="5"/>
  </si>
  <si>
    <t>○</t>
    <phoneticPr fontId="5"/>
  </si>
  <si>
    <t>事業実施に必要な補助基準額の設定を行っている。</t>
    <phoneticPr fontId="5"/>
  </si>
  <si>
    <t>当該事業は都道府県への直接補助事業である。</t>
    <phoneticPr fontId="5"/>
  </si>
  <si>
    <t>補助対象がへき地に対する各種対策の運営費であるため、費目・使途が事業目的に即し、真に必要なものに限定されている。</t>
    <phoneticPr fontId="5"/>
  </si>
  <si>
    <t>本事業はへき地医療支援機構の運営費であり各都道府県において、代診等のへき地医療の需要などがある程度年度によって増減する。平成30年度においては執行率が8割程度であり、適正な範囲であるといえる。</t>
    <rPh sb="77" eb="79">
      <t>テイド</t>
    </rPh>
    <phoneticPr fontId="5"/>
  </si>
  <si>
    <t>概ね目標に見合っている。</t>
    <rPh sb="0" eb="1">
      <t>オオム</t>
    </rPh>
    <phoneticPr fontId="5"/>
  </si>
  <si>
    <t>見合ったものとなっている。</t>
    <phoneticPr fontId="5"/>
  </si>
  <si>
    <t>本事業「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rPh sb="1" eb="3">
      <t>ジギョウ</t>
    </rPh>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</si>
  <si>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</si>
  <si>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</si>
  <si>
    <t>検討会出席謝金</t>
    <phoneticPr fontId="5"/>
  </si>
  <si>
    <t>諸謝金</t>
    <rPh sb="0" eb="3">
      <t>ショシャキン</t>
    </rPh>
    <phoneticPr fontId="5"/>
  </si>
  <si>
    <t>B.検討会出席委員（複数名）</t>
    <rPh sb="10" eb="12">
      <t>フクスウ</t>
    </rPh>
    <rPh sb="12" eb="13">
      <t>メイ</t>
    </rPh>
    <phoneticPr fontId="5"/>
  </si>
  <si>
    <t>検討会出席委員（複数名）</t>
  </si>
  <si>
    <t>検討会出席謝金</t>
    <phoneticPr fontId="5"/>
  </si>
  <si>
    <t>その他</t>
  </si>
  <si>
    <t>（株）ＴＣフォーラム</t>
    <phoneticPr fontId="5"/>
  </si>
  <si>
    <t>検討会出席旅費</t>
  </si>
  <si>
    <t>一般財団法人主婦会館</t>
    <phoneticPr fontId="5"/>
  </si>
  <si>
    <t>扶桑速記印刷（株）</t>
    <phoneticPr fontId="5"/>
  </si>
  <si>
    <t>会場貸出</t>
    <rPh sb="0" eb="2">
      <t>カイジョウ</t>
    </rPh>
    <rPh sb="2" eb="4">
      <t>カシダシ</t>
    </rPh>
    <phoneticPr fontId="5"/>
  </si>
  <si>
    <t>速記</t>
    <rPh sb="0" eb="2">
      <t>ソッキ</t>
    </rPh>
    <phoneticPr fontId="5"/>
  </si>
  <si>
    <t>東京都</t>
  </si>
  <si>
    <t>沖縄県</t>
  </si>
  <si>
    <t>香川県</t>
  </si>
  <si>
    <t>徳島県</t>
  </si>
  <si>
    <t>福井県</t>
  </si>
  <si>
    <t>三重県</t>
  </si>
  <si>
    <t>島根県</t>
  </si>
  <si>
    <t>熊本県</t>
  </si>
  <si>
    <t>愛媛県</t>
  </si>
  <si>
    <t>北海道</t>
  </si>
  <si>
    <t>へき地医療支援機構運営事業</t>
  </si>
  <si>
    <t>補助金等交付</t>
  </si>
  <si>
    <t>報償費</t>
  </si>
  <si>
    <t>事業協力病院への報償費</t>
  </si>
  <si>
    <t>職員基本給</t>
  </si>
  <si>
    <t>常勤職員の給与</t>
  </si>
  <si>
    <t>職員諸手当</t>
  </si>
  <si>
    <t>職員の諸手当</t>
  </si>
  <si>
    <t>社会保険料、旅費、諸謝金等</t>
  </si>
  <si>
    <t>A.東京都</t>
    <rPh sb="2" eb="5">
      <t>トウキョウト</t>
    </rPh>
    <phoneticPr fontId="5"/>
  </si>
  <si>
    <t>厚労</t>
    <rPh sb="0" eb="2">
      <t>コウロウ</t>
    </rPh>
    <phoneticPr fontId="5"/>
  </si>
  <si>
    <t>-</t>
    <phoneticPr fontId="5"/>
  </si>
  <si>
    <t>-</t>
    <phoneticPr fontId="5"/>
  </si>
  <si>
    <t>東京都</t>
    <phoneticPr fontId="5"/>
  </si>
  <si>
    <t>基本的には今後とも適切な執行と管理に努めていただきたいが、より一層の執行率の向上にもお願いしたい。(井出　健二郎)</t>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</si>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</sst>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101600</xdr:colOff>
      <xdr:row>749</xdr:row>
      <xdr:rowOff>203200</xdr:rowOff>
    </xdr:from>
    <xdr:to>
      <xdr:col>32</xdr:col>
      <xdr:colOff>157348</xdr:colOff>
      <xdr:row>753</xdr:row>
      <xdr:rowOff>78442</xdr:rowOff>
    </xdr:to>
    <xdr:sp macro="" textlink="">
      <xdr:nvSpPr>
        <xdr:cNvPr id="38" name="テキスト ボックス 37"/>
        <xdr:cNvSpPr txBox="1"/>
      </xdr:nvSpPr>
      <xdr:spPr>
        <a:xfrm>
          <a:off x="4302125" y="41789350"/>
          <a:ext cx="2256023" cy="1284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２２５百万円</a:t>
          </a:r>
        </a:p>
      </xdr:txBody>
    </xdr:sp>
    <xdr:clientData/>
  </xdr:twoCellAnchor>
  <xdr:twoCellAnchor>
    <xdr:from>
      <xdr:col>17</xdr:col>
      <xdr:colOff>60512</xdr:colOff>
      <xdr:row>753</xdr:row>
      <xdr:rowOff>203200</xdr:rowOff>
    </xdr:from>
    <xdr:to>
      <xdr:col>38</xdr:col>
      <xdr:colOff>63500</xdr:colOff>
      <xdr:row>755</xdr:row>
      <xdr:rowOff>56030</xdr:rowOff>
    </xdr:to>
    <xdr:sp macro="" textlink="">
      <xdr:nvSpPr>
        <xdr:cNvPr id="39" name="テキスト ボックス 38"/>
        <xdr:cNvSpPr txBox="1"/>
      </xdr:nvSpPr>
      <xdr:spPr>
        <a:xfrm>
          <a:off x="3460937" y="43199050"/>
          <a:ext cx="4203513" cy="557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755</xdr:row>
      <xdr:rowOff>56030</xdr:rowOff>
    </xdr:from>
    <xdr:to>
      <xdr:col>27</xdr:col>
      <xdr:colOff>163606</xdr:colOff>
      <xdr:row>757</xdr:row>
      <xdr:rowOff>95250</xdr:rowOff>
    </xdr:to>
    <xdr:cxnSp macro="">
      <xdr:nvCxnSpPr>
        <xdr:cNvPr id="40" name="直線矢印コネクタ 39"/>
        <xdr:cNvCxnSpPr>
          <a:stCxn id="39" idx="2"/>
          <a:endCxn id="43" idx="0"/>
        </xdr:cNvCxnSpPr>
      </xdr:nvCxnSpPr>
      <xdr:spPr>
        <a:xfrm flipH="1">
          <a:off x="3399119" y="43756730"/>
          <a:ext cx="2165162" cy="74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755</xdr:row>
      <xdr:rowOff>25401</xdr:rowOff>
    </xdr:from>
    <xdr:to>
      <xdr:col>20</xdr:col>
      <xdr:colOff>78441</xdr:colOff>
      <xdr:row>755</xdr:row>
      <xdr:rowOff>336176</xdr:rowOff>
    </xdr:to>
    <xdr:sp macro="" textlink="">
      <xdr:nvSpPr>
        <xdr:cNvPr id="41" name="テキスト ボックス 40"/>
        <xdr:cNvSpPr txBox="1"/>
      </xdr:nvSpPr>
      <xdr:spPr>
        <a:xfrm>
          <a:off x="2610971" y="46440166"/>
          <a:ext cx="1501588" cy="31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756</xdr:row>
      <xdr:rowOff>38100</xdr:rowOff>
    </xdr:from>
    <xdr:to>
      <xdr:col>20</xdr:col>
      <xdr:colOff>61912</xdr:colOff>
      <xdr:row>757</xdr:row>
      <xdr:rowOff>11906</xdr:rowOff>
    </xdr:to>
    <xdr:sp macro="" textlink="">
      <xdr:nvSpPr>
        <xdr:cNvPr id="42" name="テキスト ボックス 41"/>
        <xdr:cNvSpPr txBox="1"/>
      </xdr:nvSpPr>
      <xdr:spPr>
        <a:xfrm>
          <a:off x="2165350" y="44091225"/>
          <a:ext cx="1897062" cy="326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757</xdr:row>
      <xdr:rowOff>95250</xdr:rowOff>
    </xdr:from>
    <xdr:to>
      <xdr:col>24</xdr:col>
      <xdr:colOff>79937</xdr:colOff>
      <xdr:row>759</xdr:row>
      <xdr:rowOff>292100</xdr:rowOff>
    </xdr:to>
    <xdr:sp macro="" textlink="">
      <xdr:nvSpPr>
        <xdr:cNvPr id="43" name="テキスト ボックス 42"/>
        <xdr:cNvSpPr txBox="1"/>
      </xdr:nvSpPr>
      <xdr:spPr>
        <a:xfrm>
          <a:off x="1914525" y="44500800"/>
          <a:ext cx="2966012" cy="901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Ａ．都道府県（３４）　２２３百万円</a:t>
          </a:r>
          <a:endParaRPr kumimoji="1" lang="en-US" altLang="ja-JP" sz="1100"/>
        </a:p>
        <a:p>
          <a:pPr algn="ctr"/>
          <a:r>
            <a:rPr kumimoji="1" lang="en-US" altLang="ja-JP" sz="1100"/>
            <a:t>※</a:t>
          </a:r>
          <a:r>
            <a:rPr kumimoji="1" lang="ja-JP" altLang="en-US" sz="1100"/>
            <a:t>補助額１位：東京都　７７百万円</a:t>
          </a:r>
        </a:p>
      </xdr:txBody>
    </xdr:sp>
    <xdr:clientData/>
  </xdr:twoCellAnchor>
  <xdr:twoCellAnchor>
    <xdr:from>
      <xdr:col>6</xdr:col>
      <xdr:colOff>123213</xdr:colOff>
      <xdr:row>760</xdr:row>
      <xdr:rowOff>152400</xdr:rowOff>
    </xdr:from>
    <xdr:to>
      <xdr:col>28</xdr:col>
      <xdr:colOff>76200</xdr:colOff>
      <xdr:row>764</xdr:row>
      <xdr:rowOff>27214</xdr:rowOff>
    </xdr:to>
    <xdr:sp macro="" textlink="">
      <xdr:nvSpPr>
        <xdr:cNvPr id="44" name="大かっこ 43"/>
        <xdr:cNvSpPr/>
      </xdr:nvSpPr>
      <xdr:spPr>
        <a:xfrm>
          <a:off x="1347856" y="49845686"/>
          <a:ext cx="4443344" cy="1289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755</xdr:row>
      <xdr:rowOff>56030</xdr:rowOff>
    </xdr:from>
    <xdr:to>
      <xdr:col>38</xdr:col>
      <xdr:colOff>53042</xdr:colOff>
      <xdr:row>757</xdr:row>
      <xdr:rowOff>48558</xdr:rowOff>
    </xdr:to>
    <xdr:cxnSp macro="">
      <xdr:nvCxnSpPr>
        <xdr:cNvPr id="45" name="直線矢印コネクタ 44"/>
        <xdr:cNvCxnSpPr>
          <a:stCxn id="39" idx="2"/>
          <a:endCxn id="46" idx="0"/>
        </xdr:cNvCxnSpPr>
      </xdr:nvCxnSpPr>
      <xdr:spPr>
        <a:xfrm>
          <a:off x="5564281" y="43756730"/>
          <a:ext cx="2089711" cy="697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757</xdr:row>
      <xdr:rowOff>48558</xdr:rowOff>
    </xdr:from>
    <xdr:to>
      <xdr:col>46</xdr:col>
      <xdr:colOff>0</xdr:colOff>
      <xdr:row>759</xdr:row>
      <xdr:rowOff>317500</xdr:rowOff>
    </xdr:to>
    <xdr:sp macro="" textlink="">
      <xdr:nvSpPr>
        <xdr:cNvPr id="46" name="テキスト ボックス 45"/>
        <xdr:cNvSpPr txBox="1"/>
      </xdr:nvSpPr>
      <xdr:spPr>
        <a:xfrm>
          <a:off x="6106834" y="44454108"/>
          <a:ext cx="3094316" cy="973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Ｂ．検討会出席委員（複数名）　等（４）</a:t>
          </a:r>
          <a:endParaRPr kumimoji="1" lang="en-US" altLang="ja-JP" sz="1100"/>
        </a:p>
        <a:p>
          <a:pPr algn="ctr"/>
          <a:r>
            <a:rPr kumimoji="1" lang="ja-JP" altLang="en-US" sz="1100"/>
            <a:t>２．０百万円</a:t>
          </a:r>
        </a:p>
      </xdr:txBody>
    </xdr:sp>
    <xdr:clientData/>
  </xdr:twoCellAnchor>
  <xdr:twoCellAnchor>
    <xdr:from>
      <xdr:col>29</xdr:col>
      <xdr:colOff>129988</xdr:colOff>
      <xdr:row>760</xdr:row>
      <xdr:rowOff>202561</xdr:rowOff>
    </xdr:from>
    <xdr:to>
      <xdr:col>49</xdr:col>
      <xdr:colOff>252375</xdr:colOff>
      <xdr:row>764</xdr:row>
      <xdr:rowOff>40822</xdr:rowOff>
    </xdr:to>
    <xdr:sp macro="" textlink="">
      <xdr:nvSpPr>
        <xdr:cNvPr id="47" name="大かっこ 46"/>
        <xdr:cNvSpPr/>
      </xdr:nvSpPr>
      <xdr:spPr>
        <a:xfrm>
          <a:off x="6049095" y="49895847"/>
          <a:ext cx="4204530" cy="1253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755</xdr:row>
      <xdr:rowOff>317500</xdr:rowOff>
    </xdr:from>
    <xdr:to>
      <xdr:col>41</xdr:col>
      <xdr:colOff>46037</xdr:colOff>
      <xdr:row>756</xdr:row>
      <xdr:rowOff>251103</xdr:rowOff>
    </xdr:to>
    <xdr:sp macro="" textlink="">
      <xdr:nvSpPr>
        <xdr:cNvPr id="48" name="テキスト ボックス 47"/>
        <xdr:cNvSpPr txBox="1"/>
      </xdr:nvSpPr>
      <xdr:spPr>
        <a:xfrm>
          <a:off x="6973887" y="44018200"/>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35</xdr:col>
      <xdr:colOff>63500</xdr:colOff>
      <xdr:row>749</xdr:row>
      <xdr:rowOff>127000</xdr:rowOff>
    </xdr:from>
    <xdr:to>
      <xdr:col>49</xdr:col>
      <xdr:colOff>177800</xdr:colOff>
      <xdr:row>752</xdr:row>
      <xdr:rowOff>63500</xdr:rowOff>
    </xdr:to>
    <xdr:sp macro="" textlink="">
      <xdr:nvSpPr>
        <xdr:cNvPr id="49" name="テキスト ボックス 48"/>
        <xdr:cNvSpPr txBox="1"/>
      </xdr:nvSpPr>
      <xdr:spPr>
        <a:xfrm>
          <a:off x="7064375" y="41713150"/>
          <a:ext cx="2914650"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798</v>
      </c>
      <c r="AK2" s="206"/>
      <c r="AL2" s="206"/>
      <c r="AM2" s="206"/>
      <c r="AN2" s="98" t="s">
        <v>406</v>
      </c>
      <c r="AO2" s="206">
        <v>20</v>
      </c>
      <c r="AP2" s="206"/>
      <c r="AQ2" s="206"/>
      <c r="AR2" s="99" t="s">
        <v>709</v>
      </c>
      <c r="AS2" s="207">
        <v>4</v>
      </c>
      <c r="AT2" s="207"/>
      <c r="AU2" s="207"/>
      <c r="AV2" s="98" t="str">
        <f>IF(AW2="","","-")</f>
        <v/>
      </c>
      <c r="AW2" s="394"/>
      <c r="AX2" s="394"/>
    </row>
    <row r="3" spans="1:50" ht="21" customHeight="1" thickBot="1">
      <c r="A3" s="539" t="s">
        <v>702</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710</v>
      </c>
      <c r="AK3" s="541"/>
      <c r="AL3" s="541"/>
      <c r="AM3" s="541"/>
      <c r="AN3" s="541"/>
      <c r="AO3" s="541"/>
      <c r="AP3" s="541"/>
      <c r="AQ3" s="541"/>
      <c r="AR3" s="541"/>
      <c r="AS3" s="541"/>
      <c r="AT3" s="541"/>
      <c r="AU3" s="541"/>
      <c r="AV3" s="541"/>
      <c r="AW3" s="541"/>
      <c r="AX3" s="24" t="s">
        <v>65</v>
      </c>
    </row>
    <row r="4" spans="1:50" ht="24.75" customHeight="1">
      <c r="A4" s="741" t="s">
        <v>25</v>
      </c>
      <c r="B4" s="742"/>
      <c r="C4" s="742"/>
      <c r="D4" s="742"/>
      <c r="E4" s="742"/>
      <c r="F4" s="742"/>
      <c r="G4" s="717" t="s">
        <v>711</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712</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c r="A5" s="727" t="s">
        <v>67</v>
      </c>
      <c r="B5" s="728"/>
      <c r="C5" s="728"/>
      <c r="D5" s="728"/>
      <c r="E5" s="728"/>
      <c r="F5" s="729"/>
      <c r="G5" s="574" t="s">
        <v>714</v>
      </c>
      <c r="H5" s="575"/>
      <c r="I5" s="575"/>
      <c r="J5" s="575"/>
      <c r="K5" s="575"/>
      <c r="L5" s="575"/>
      <c r="M5" s="576" t="s">
        <v>66</v>
      </c>
      <c r="N5" s="577"/>
      <c r="O5" s="577"/>
      <c r="P5" s="577"/>
      <c r="Q5" s="577"/>
      <c r="R5" s="578"/>
      <c r="S5" s="579" t="s">
        <v>715</v>
      </c>
      <c r="T5" s="575"/>
      <c r="U5" s="575"/>
      <c r="V5" s="575"/>
      <c r="W5" s="575"/>
      <c r="X5" s="580"/>
      <c r="Y5" s="733" t="s">
        <v>3</v>
      </c>
      <c r="Z5" s="734"/>
      <c r="AA5" s="734"/>
      <c r="AB5" s="734"/>
      <c r="AC5" s="734"/>
      <c r="AD5" s="735"/>
      <c r="AE5" s="736" t="s">
        <v>716</v>
      </c>
      <c r="AF5" s="736"/>
      <c r="AG5" s="736"/>
      <c r="AH5" s="736"/>
      <c r="AI5" s="736"/>
      <c r="AJ5" s="736"/>
      <c r="AK5" s="736"/>
      <c r="AL5" s="736"/>
      <c r="AM5" s="736"/>
      <c r="AN5" s="736"/>
      <c r="AO5" s="736"/>
      <c r="AP5" s="737"/>
      <c r="AQ5" s="738" t="s">
        <v>713</v>
      </c>
      <c r="AR5" s="739"/>
      <c r="AS5" s="739"/>
      <c r="AT5" s="739"/>
      <c r="AU5" s="739"/>
      <c r="AV5" s="739"/>
      <c r="AW5" s="739"/>
      <c r="AX5" s="740"/>
    </row>
    <row r="6" spans="1:50" ht="39" customHeight="1">
      <c r="A6" s="743" t="s">
        <v>4</v>
      </c>
      <c r="B6" s="744"/>
      <c r="C6" s="744"/>
      <c r="D6" s="744"/>
      <c r="E6" s="744"/>
      <c r="F6" s="74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c r="A7" s="838" t="s">
        <v>22</v>
      </c>
      <c r="B7" s="839"/>
      <c r="C7" s="839"/>
      <c r="D7" s="839"/>
      <c r="E7" s="839"/>
      <c r="F7" s="840"/>
      <c r="G7" s="841" t="s">
        <v>717</v>
      </c>
      <c r="H7" s="842"/>
      <c r="I7" s="842"/>
      <c r="J7" s="842"/>
      <c r="K7" s="842"/>
      <c r="L7" s="842"/>
      <c r="M7" s="842"/>
      <c r="N7" s="842"/>
      <c r="O7" s="842"/>
      <c r="P7" s="842"/>
      <c r="Q7" s="842"/>
      <c r="R7" s="842"/>
      <c r="S7" s="842"/>
      <c r="T7" s="842"/>
      <c r="U7" s="842"/>
      <c r="V7" s="842"/>
      <c r="W7" s="842"/>
      <c r="X7" s="843"/>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38" t="s">
        <v>256</v>
      </c>
      <c r="B8" s="839"/>
      <c r="C8" s="839"/>
      <c r="D8" s="839"/>
      <c r="E8" s="839"/>
      <c r="F8" s="840"/>
      <c r="G8" s="218" t="str">
        <f>入力規則等!A27</f>
        <v>-</v>
      </c>
      <c r="H8" s="219"/>
      <c r="I8" s="219"/>
      <c r="J8" s="219"/>
      <c r="K8" s="219"/>
      <c r="L8" s="219"/>
      <c r="M8" s="219"/>
      <c r="N8" s="219"/>
      <c r="O8" s="219"/>
      <c r="P8" s="219"/>
      <c r="Q8" s="219"/>
      <c r="R8" s="219"/>
      <c r="S8" s="219"/>
      <c r="T8" s="219"/>
      <c r="U8" s="219"/>
      <c r="V8" s="219"/>
      <c r="W8" s="219"/>
      <c r="X8" s="220"/>
      <c r="Y8" s="585" t="s">
        <v>257</v>
      </c>
      <c r="Z8" s="586"/>
      <c r="AA8" s="586"/>
      <c r="AB8" s="586"/>
      <c r="AC8" s="586"/>
      <c r="AD8" s="587"/>
      <c r="AE8" s="756" t="str">
        <f>入力規則等!K13</f>
        <v>社会保障</v>
      </c>
      <c r="AF8" s="219"/>
      <c r="AG8" s="219"/>
      <c r="AH8" s="219"/>
      <c r="AI8" s="219"/>
      <c r="AJ8" s="219"/>
      <c r="AK8" s="219"/>
      <c r="AL8" s="219"/>
      <c r="AM8" s="219"/>
      <c r="AN8" s="219"/>
      <c r="AO8" s="219"/>
      <c r="AP8" s="219"/>
      <c r="AQ8" s="219"/>
      <c r="AR8" s="219"/>
      <c r="AS8" s="219"/>
      <c r="AT8" s="219"/>
      <c r="AU8" s="219"/>
      <c r="AV8" s="219"/>
      <c r="AW8" s="219"/>
      <c r="AX8" s="757"/>
    </row>
    <row r="9" spans="1:50" ht="58.5" customHeight="1">
      <c r="A9" s="123" t="s">
        <v>23</v>
      </c>
      <c r="B9" s="124"/>
      <c r="C9" s="124"/>
      <c r="D9" s="124"/>
      <c r="E9" s="124"/>
      <c r="F9" s="124"/>
      <c r="G9" s="588" t="s">
        <v>719</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c r="A10" s="758" t="s">
        <v>30</v>
      </c>
      <c r="B10" s="759"/>
      <c r="C10" s="759"/>
      <c r="D10" s="759"/>
      <c r="E10" s="759"/>
      <c r="F10" s="759"/>
      <c r="G10" s="691" t="s">
        <v>720</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c r="A11" s="758" t="s">
        <v>5</v>
      </c>
      <c r="B11" s="759"/>
      <c r="C11" s="759"/>
      <c r="D11" s="759"/>
      <c r="E11" s="759"/>
      <c r="F11" s="767"/>
      <c r="G11" s="730" t="str">
        <f>入力規則等!P10</f>
        <v>直接実施、補助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117" t="s">
        <v>24</v>
      </c>
      <c r="B12" s="118"/>
      <c r="C12" s="118"/>
      <c r="D12" s="118"/>
      <c r="E12" s="118"/>
      <c r="F12" s="119"/>
      <c r="G12" s="697"/>
      <c r="H12" s="698"/>
      <c r="I12" s="698"/>
      <c r="J12" s="698"/>
      <c r="K12" s="698"/>
      <c r="L12" s="698"/>
      <c r="M12" s="698"/>
      <c r="N12" s="698"/>
      <c r="O12" s="69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60"/>
    </row>
    <row r="13" spans="1:50" ht="21" customHeight="1">
      <c r="A13" s="120"/>
      <c r="B13" s="121"/>
      <c r="C13" s="121"/>
      <c r="D13" s="121"/>
      <c r="E13" s="121"/>
      <c r="F13" s="122"/>
      <c r="G13" s="761" t="s">
        <v>6</v>
      </c>
      <c r="H13" s="762"/>
      <c r="I13" s="654" t="s">
        <v>7</v>
      </c>
      <c r="J13" s="655"/>
      <c r="K13" s="655"/>
      <c r="L13" s="655"/>
      <c r="M13" s="655"/>
      <c r="N13" s="655"/>
      <c r="O13" s="656"/>
      <c r="P13" s="163">
        <v>262</v>
      </c>
      <c r="Q13" s="164"/>
      <c r="R13" s="164"/>
      <c r="S13" s="164"/>
      <c r="T13" s="164"/>
      <c r="U13" s="164"/>
      <c r="V13" s="165"/>
      <c r="W13" s="163">
        <v>263</v>
      </c>
      <c r="X13" s="164"/>
      <c r="Y13" s="164"/>
      <c r="Z13" s="164"/>
      <c r="AA13" s="164"/>
      <c r="AB13" s="164"/>
      <c r="AC13" s="165"/>
      <c r="AD13" s="163">
        <v>262</v>
      </c>
      <c r="AE13" s="164"/>
      <c r="AF13" s="164"/>
      <c r="AG13" s="164"/>
      <c r="AH13" s="164"/>
      <c r="AI13" s="164"/>
      <c r="AJ13" s="165"/>
      <c r="AK13" s="163">
        <v>262</v>
      </c>
      <c r="AL13" s="164"/>
      <c r="AM13" s="164"/>
      <c r="AN13" s="164"/>
      <c r="AO13" s="164"/>
      <c r="AP13" s="164"/>
      <c r="AQ13" s="165"/>
      <c r="AR13" s="160">
        <v>262</v>
      </c>
      <c r="AS13" s="161"/>
      <c r="AT13" s="161"/>
      <c r="AU13" s="161"/>
      <c r="AV13" s="161"/>
      <c r="AW13" s="161"/>
      <c r="AX13" s="391"/>
    </row>
    <row r="14" spans="1:50" ht="21" customHeight="1">
      <c r="A14" s="120"/>
      <c r="B14" s="121"/>
      <c r="C14" s="121"/>
      <c r="D14" s="121"/>
      <c r="E14" s="121"/>
      <c r="F14" s="122"/>
      <c r="G14" s="763"/>
      <c r="H14" s="764"/>
      <c r="I14" s="591" t="s">
        <v>8</v>
      </c>
      <c r="J14" s="645"/>
      <c r="K14" s="645"/>
      <c r="L14" s="645"/>
      <c r="M14" s="645"/>
      <c r="N14" s="645"/>
      <c r="O14" s="64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81"/>
      <c r="AS14" s="681"/>
      <c r="AT14" s="681"/>
      <c r="AU14" s="681"/>
      <c r="AV14" s="681"/>
      <c r="AW14" s="681"/>
      <c r="AX14" s="682"/>
    </row>
    <row r="15" spans="1:50" ht="21" customHeight="1">
      <c r="A15" s="120"/>
      <c r="B15" s="121"/>
      <c r="C15" s="121"/>
      <c r="D15" s="121"/>
      <c r="E15" s="121"/>
      <c r="F15" s="122"/>
      <c r="G15" s="763"/>
      <c r="H15" s="764"/>
      <c r="I15" s="591" t="s">
        <v>51</v>
      </c>
      <c r="J15" s="592"/>
      <c r="K15" s="592"/>
      <c r="L15" s="592"/>
      <c r="M15" s="592"/>
      <c r="N15" s="592"/>
      <c r="O15" s="59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799</v>
      </c>
      <c r="AL15" s="164"/>
      <c r="AM15" s="164"/>
      <c r="AN15" s="164"/>
      <c r="AO15" s="164"/>
      <c r="AP15" s="164"/>
      <c r="AQ15" s="165"/>
      <c r="AR15" s="163"/>
      <c r="AS15" s="164"/>
      <c r="AT15" s="164"/>
      <c r="AU15" s="164"/>
      <c r="AV15" s="164"/>
      <c r="AW15" s="164"/>
      <c r="AX15" s="644"/>
    </row>
    <row r="16" spans="1:50" ht="21" customHeight="1">
      <c r="A16" s="120"/>
      <c r="B16" s="121"/>
      <c r="C16" s="121"/>
      <c r="D16" s="121"/>
      <c r="E16" s="121"/>
      <c r="F16" s="122"/>
      <c r="G16" s="763"/>
      <c r="H16" s="764"/>
      <c r="I16" s="591" t="s">
        <v>52</v>
      </c>
      <c r="J16" s="592"/>
      <c r="K16" s="592"/>
      <c r="L16" s="592"/>
      <c r="M16" s="592"/>
      <c r="N16" s="592"/>
      <c r="O16" s="59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94"/>
      <c r="AS16" s="695"/>
      <c r="AT16" s="695"/>
      <c r="AU16" s="695"/>
      <c r="AV16" s="695"/>
      <c r="AW16" s="695"/>
      <c r="AX16" s="696"/>
    </row>
    <row r="17" spans="1:50" ht="24.75" customHeight="1">
      <c r="A17" s="120"/>
      <c r="B17" s="121"/>
      <c r="C17" s="121"/>
      <c r="D17" s="121"/>
      <c r="E17" s="121"/>
      <c r="F17" s="122"/>
      <c r="G17" s="763"/>
      <c r="H17" s="764"/>
      <c r="I17" s="591" t="s">
        <v>50</v>
      </c>
      <c r="J17" s="645"/>
      <c r="K17" s="645"/>
      <c r="L17" s="645"/>
      <c r="M17" s="645"/>
      <c r="N17" s="645"/>
      <c r="O17" s="64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65"/>
      <c r="H18" s="766"/>
      <c r="I18" s="753" t="s">
        <v>20</v>
      </c>
      <c r="J18" s="754"/>
      <c r="K18" s="754"/>
      <c r="L18" s="754"/>
      <c r="M18" s="754"/>
      <c r="N18" s="754"/>
      <c r="O18" s="755"/>
      <c r="P18" s="169">
        <f>SUM(P13:V17)</f>
        <v>262</v>
      </c>
      <c r="Q18" s="170"/>
      <c r="R18" s="170"/>
      <c r="S18" s="170"/>
      <c r="T18" s="170"/>
      <c r="U18" s="170"/>
      <c r="V18" s="171"/>
      <c r="W18" s="169">
        <f>SUM(W13:AC17)</f>
        <v>263</v>
      </c>
      <c r="X18" s="170"/>
      <c r="Y18" s="170"/>
      <c r="Z18" s="170"/>
      <c r="AA18" s="170"/>
      <c r="AB18" s="170"/>
      <c r="AC18" s="171"/>
      <c r="AD18" s="169">
        <f>SUM(AD13:AJ17)</f>
        <v>262</v>
      </c>
      <c r="AE18" s="170"/>
      <c r="AF18" s="170"/>
      <c r="AG18" s="170"/>
      <c r="AH18" s="170"/>
      <c r="AI18" s="170"/>
      <c r="AJ18" s="171"/>
      <c r="AK18" s="169">
        <f>SUM(AK13:AQ17)</f>
        <v>262</v>
      </c>
      <c r="AL18" s="170"/>
      <c r="AM18" s="170"/>
      <c r="AN18" s="170"/>
      <c r="AO18" s="170"/>
      <c r="AP18" s="170"/>
      <c r="AQ18" s="171"/>
      <c r="AR18" s="169">
        <f>SUM(AR13:AX17)</f>
        <v>262</v>
      </c>
      <c r="AS18" s="170"/>
      <c r="AT18" s="170"/>
      <c r="AU18" s="170"/>
      <c r="AV18" s="170"/>
      <c r="AW18" s="170"/>
      <c r="AX18" s="553"/>
    </row>
    <row r="19" spans="1:50" ht="24.75" customHeight="1">
      <c r="A19" s="120"/>
      <c r="B19" s="121"/>
      <c r="C19" s="121"/>
      <c r="D19" s="121"/>
      <c r="E19" s="121"/>
      <c r="F19" s="122"/>
      <c r="G19" s="551" t="s">
        <v>9</v>
      </c>
      <c r="H19" s="552"/>
      <c r="I19" s="552"/>
      <c r="J19" s="552"/>
      <c r="K19" s="552"/>
      <c r="L19" s="552"/>
      <c r="M19" s="552"/>
      <c r="N19" s="552"/>
      <c r="O19" s="552"/>
      <c r="P19" s="163">
        <v>221</v>
      </c>
      <c r="Q19" s="164"/>
      <c r="R19" s="164"/>
      <c r="S19" s="164"/>
      <c r="T19" s="164"/>
      <c r="U19" s="164"/>
      <c r="V19" s="165"/>
      <c r="W19" s="163">
        <v>230</v>
      </c>
      <c r="X19" s="164"/>
      <c r="Y19" s="164"/>
      <c r="Z19" s="164"/>
      <c r="AA19" s="164"/>
      <c r="AB19" s="164"/>
      <c r="AC19" s="165"/>
      <c r="AD19" s="163">
        <v>225</v>
      </c>
      <c r="AE19" s="164"/>
      <c r="AF19" s="164"/>
      <c r="AG19" s="164"/>
      <c r="AH19" s="164"/>
      <c r="AI19" s="164"/>
      <c r="AJ19" s="165"/>
      <c r="AK19" s="502"/>
      <c r="AL19" s="502"/>
      <c r="AM19" s="502"/>
      <c r="AN19" s="502"/>
      <c r="AO19" s="502"/>
      <c r="AP19" s="502"/>
      <c r="AQ19" s="502"/>
      <c r="AR19" s="502"/>
      <c r="AS19" s="502"/>
      <c r="AT19" s="502"/>
      <c r="AU19" s="502"/>
      <c r="AV19" s="502"/>
      <c r="AW19" s="502"/>
      <c r="AX19" s="554"/>
    </row>
    <row r="20" spans="1:50" ht="24.75" customHeight="1">
      <c r="A20" s="120"/>
      <c r="B20" s="121"/>
      <c r="C20" s="121"/>
      <c r="D20" s="121"/>
      <c r="E20" s="121"/>
      <c r="F20" s="122"/>
      <c r="G20" s="551" t="s">
        <v>10</v>
      </c>
      <c r="H20" s="552"/>
      <c r="I20" s="552"/>
      <c r="J20" s="552"/>
      <c r="K20" s="552"/>
      <c r="L20" s="552"/>
      <c r="M20" s="552"/>
      <c r="N20" s="552"/>
      <c r="O20" s="552"/>
      <c r="P20" s="555">
        <f>IF(P18=0, "-", SUM(P19)/P18)</f>
        <v>0.84351145038167941</v>
      </c>
      <c r="Q20" s="555"/>
      <c r="R20" s="555"/>
      <c r="S20" s="555"/>
      <c r="T20" s="555"/>
      <c r="U20" s="555"/>
      <c r="V20" s="555"/>
      <c r="W20" s="555">
        <f t="shared" ref="W20" si="0">IF(W18=0, "-", SUM(W19)/W18)</f>
        <v>0.87452471482889738</v>
      </c>
      <c r="X20" s="555"/>
      <c r="Y20" s="555"/>
      <c r="Z20" s="555"/>
      <c r="AA20" s="555"/>
      <c r="AB20" s="555"/>
      <c r="AC20" s="555"/>
      <c r="AD20" s="555">
        <f t="shared" ref="AD20" si="1">IF(AD18=0, "-", SUM(AD19)/AD18)</f>
        <v>0.85877862595419852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c r="A21" s="123"/>
      <c r="B21" s="124"/>
      <c r="C21" s="124"/>
      <c r="D21" s="124"/>
      <c r="E21" s="124"/>
      <c r="F21" s="125"/>
      <c r="G21" s="936" t="s">
        <v>354</v>
      </c>
      <c r="H21" s="937"/>
      <c r="I21" s="937"/>
      <c r="J21" s="937"/>
      <c r="K21" s="937"/>
      <c r="L21" s="937"/>
      <c r="M21" s="937"/>
      <c r="N21" s="937"/>
      <c r="O21" s="937"/>
      <c r="P21" s="555">
        <f>IF(P19=0, "-", SUM(P19)/SUM(P13,P14))</f>
        <v>0.84351145038167941</v>
      </c>
      <c r="Q21" s="555"/>
      <c r="R21" s="555"/>
      <c r="S21" s="555"/>
      <c r="T21" s="555"/>
      <c r="U21" s="555"/>
      <c r="V21" s="555"/>
      <c r="W21" s="555">
        <f t="shared" ref="W21" si="2">IF(W19=0, "-", SUM(W19)/SUM(W13,W14))</f>
        <v>0.87452471482889738</v>
      </c>
      <c r="X21" s="555"/>
      <c r="Y21" s="555"/>
      <c r="Z21" s="555"/>
      <c r="AA21" s="555"/>
      <c r="AB21" s="555"/>
      <c r="AC21" s="555"/>
      <c r="AD21" s="555">
        <f t="shared" ref="AD21" si="3">IF(AD19=0, "-", SUM(AD19)/SUM(AD13,AD14))</f>
        <v>0.85877862595419852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722</v>
      </c>
      <c r="H23" s="133"/>
      <c r="I23" s="133"/>
      <c r="J23" s="133"/>
      <c r="K23" s="133"/>
      <c r="L23" s="133"/>
      <c r="M23" s="133"/>
      <c r="N23" s="133"/>
      <c r="O23" s="134"/>
      <c r="P23" s="160">
        <v>259</v>
      </c>
      <c r="Q23" s="161"/>
      <c r="R23" s="161"/>
      <c r="S23" s="161"/>
      <c r="T23" s="161"/>
      <c r="U23" s="161"/>
      <c r="V23" s="162"/>
      <c r="W23" s="160">
        <v>259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723</v>
      </c>
      <c r="H24" s="136"/>
      <c r="I24" s="136"/>
      <c r="J24" s="136"/>
      <c r="K24" s="136"/>
      <c r="L24" s="136"/>
      <c r="M24" s="136"/>
      <c r="N24" s="136"/>
      <c r="O24" s="137"/>
      <c r="P24" s="163">
        <v>0.7</v>
      </c>
      <c r="Q24" s="164"/>
      <c r="R24" s="164"/>
      <c r="S24" s="164"/>
      <c r="T24" s="164"/>
      <c r="U24" s="164"/>
      <c r="V24" s="165"/>
      <c r="W24" s="163">
        <v>0.7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724</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725</v>
      </c>
      <c r="H26" s="136"/>
      <c r="I26" s="136"/>
      <c r="J26" s="136"/>
      <c r="K26" s="136"/>
      <c r="L26" s="136"/>
      <c r="M26" s="136"/>
      <c r="N26" s="136"/>
      <c r="O26" s="137"/>
      <c r="P26" s="163">
        <v>0.6</v>
      </c>
      <c r="Q26" s="164"/>
      <c r="R26" s="164"/>
      <c r="S26" s="164"/>
      <c r="T26" s="164"/>
      <c r="U26" s="164"/>
      <c r="V26" s="165"/>
      <c r="W26" s="163">
        <v>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0.69999999999998863</v>
      </c>
      <c r="Q28" s="170"/>
      <c r="R28" s="170"/>
      <c r="S28" s="170"/>
      <c r="T28" s="170"/>
      <c r="U28" s="170"/>
      <c r="V28" s="171"/>
      <c r="W28" s="169">
        <f>W29-SUM(W23:W27)</f>
        <v>0.69999999999998863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262</v>
      </c>
      <c r="Q29" s="164"/>
      <c r="R29" s="164"/>
      <c r="S29" s="164"/>
      <c r="T29" s="164"/>
      <c r="U29" s="164"/>
      <c r="V29" s="165"/>
      <c r="W29" s="211">
        <f>AR13</f>
        <v>262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25" t="s">
        <v>349</v>
      </c>
      <c r="B30" s="526"/>
      <c r="C30" s="526"/>
      <c r="D30" s="526"/>
      <c r="E30" s="526"/>
      <c r="F30" s="527"/>
      <c r="G30" s="666" t="s">
        <v>146</v>
      </c>
      <c r="H30" s="387"/>
      <c r="I30" s="387"/>
      <c r="J30" s="387"/>
      <c r="K30" s="387"/>
      <c r="L30" s="387"/>
      <c r="M30" s="387"/>
      <c r="N30" s="387"/>
      <c r="O30" s="595"/>
      <c r="P30" s="594" t="s">
        <v>59</v>
      </c>
      <c r="Q30" s="387"/>
      <c r="R30" s="387"/>
      <c r="S30" s="387"/>
      <c r="T30" s="387"/>
      <c r="U30" s="387"/>
      <c r="V30" s="387"/>
      <c r="W30" s="387"/>
      <c r="X30" s="595"/>
      <c r="Y30" s="481"/>
      <c r="Z30" s="482"/>
      <c r="AA30" s="483"/>
      <c r="AB30" s="382" t="s">
        <v>11</v>
      </c>
      <c r="AC30" s="383"/>
      <c r="AD30" s="384"/>
      <c r="AE30" s="382" t="s">
        <v>390</v>
      </c>
      <c r="AF30" s="383"/>
      <c r="AG30" s="383"/>
      <c r="AH30" s="384"/>
      <c r="AI30" s="385" t="s">
        <v>412</v>
      </c>
      <c r="AJ30" s="385"/>
      <c r="AK30" s="385"/>
      <c r="AL30" s="382"/>
      <c r="AM30" s="385" t="s">
        <v>509</v>
      </c>
      <c r="AN30" s="385"/>
      <c r="AO30" s="385"/>
      <c r="AP30" s="382"/>
      <c r="AQ30" s="657" t="s">
        <v>232</v>
      </c>
      <c r="AR30" s="658"/>
      <c r="AS30" s="658"/>
      <c r="AT30" s="659"/>
      <c r="AU30" s="387" t="s">
        <v>134</v>
      </c>
      <c r="AV30" s="387"/>
      <c r="AW30" s="387"/>
      <c r="AX30" s="388"/>
    </row>
    <row r="31" spans="1:50" ht="18.75" customHeight="1">
      <c r="A31" s="528"/>
      <c r="B31" s="529"/>
      <c r="C31" s="529"/>
      <c r="D31" s="529"/>
      <c r="E31" s="529"/>
      <c r="F31" s="530"/>
      <c r="G31" s="583"/>
      <c r="H31" s="375"/>
      <c r="I31" s="375"/>
      <c r="J31" s="375"/>
      <c r="K31" s="375"/>
      <c r="L31" s="375"/>
      <c r="M31" s="375"/>
      <c r="N31" s="375"/>
      <c r="O31" s="584"/>
      <c r="P31" s="596"/>
      <c r="Q31" s="375"/>
      <c r="R31" s="375"/>
      <c r="S31" s="375"/>
      <c r="T31" s="375"/>
      <c r="U31" s="375"/>
      <c r="V31" s="375"/>
      <c r="W31" s="375"/>
      <c r="X31" s="584"/>
      <c r="Y31" s="484"/>
      <c r="Z31" s="485"/>
      <c r="AA31" s="48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c r="A32" s="531"/>
      <c r="B32" s="529"/>
      <c r="C32" s="529"/>
      <c r="D32" s="529"/>
      <c r="E32" s="529"/>
      <c r="F32" s="530"/>
      <c r="G32" s="556" t="s">
        <v>726</v>
      </c>
      <c r="H32" s="557"/>
      <c r="I32" s="557"/>
      <c r="J32" s="557"/>
      <c r="K32" s="557"/>
      <c r="L32" s="557"/>
      <c r="M32" s="557"/>
      <c r="N32" s="557"/>
      <c r="O32" s="558"/>
      <c r="P32" s="191" t="s">
        <v>727</v>
      </c>
      <c r="Q32" s="191"/>
      <c r="R32" s="191"/>
      <c r="S32" s="191"/>
      <c r="T32" s="191"/>
      <c r="U32" s="191"/>
      <c r="V32" s="191"/>
      <c r="W32" s="191"/>
      <c r="X32" s="233"/>
      <c r="Y32" s="339" t="s">
        <v>12</v>
      </c>
      <c r="Z32" s="565"/>
      <c r="AA32" s="566"/>
      <c r="AB32" s="567" t="s">
        <v>728</v>
      </c>
      <c r="AC32" s="567"/>
      <c r="AD32" s="567"/>
      <c r="AE32" s="363">
        <v>21740</v>
      </c>
      <c r="AF32" s="364"/>
      <c r="AG32" s="364"/>
      <c r="AH32" s="364"/>
      <c r="AI32" s="363">
        <v>22605</v>
      </c>
      <c r="AJ32" s="364"/>
      <c r="AK32" s="364"/>
      <c r="AL32" s="364"/>
      <c r="AM32" s="363">
        <v>20060</v>
      </c>
      <c r="AN32" s="364"/>
      <c r="AO32" s="364"/>
      <c r="AP32" s="364"/>
      <c r="AQ32" s="166" t="s">
        <v>721</v>
      </c>
      <c r="AR32" s="167"/>
      <c r="AS32" s="167"/>
      <c r="AT32" s="168"/>
      <c r="AU32" s="364" t="s">
        <v>721</v>
      </c>
      <c r="AV32" s="364"/>
      <c r="AW32" s="364"/>
      <c r="AX32" s="365"/>
    </row>
    <row r="33" spans="1:51" ht="23.25" customHeight="1">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3" t="s">
        <v>54</v>
      </c>
      <c r="Z33" s="298"/>
      <c r="AA33" s="299"/>
      <c r="AB33" s="538" t="s">
        <v>728</v>
      </c>
      <c r="AC33" s="538"/>
      <c r="AD33" s="538"/>
      <c r="AE33" s="363">
        <v>24854</v>
      </c>
      <c r="AF33" s="364"/>
      <c r="AG33" s="364"/>
      <c r="AH33" s="364"/>
      <c r="AI33" s="363">
        <v>21740</v>
      </c>
      <c r="AJ33" s="364"/>
      <c r="AK33" s="364"/>
      <c r="AL33" s="364"/>
      <c r="AM33" s="363">
        <v>22605</v>
      </c>
      <c r="AN33" s="364"/>
      <c r="AO33" s="364"/>
      <c r="AP33" s="364"/>
      <c r="AQ33" s="166" t="s">
        <v>721</v>
      </c>
      <c r="AR33" s="167"/>
      <c r="AS33" s="167"/>
      <c r="AT33" s="168"/>
      <c r="AU33" s="364">
        <v>22605</v>
      </c>
      <c r="AV33" s="364"/>
      <c r="AW33" s="364"/>
      <c r="AX33" s="365"/>
    </row>
    <row r="34" spans="1:51" ht="23.25" customHeight="1">
      <c r="A34" s="531"/>
      <c r="B34" s="529"/>
      <c r="C34" s="529"/>
      <c r="D34" s="529"/>
      <c r="E34" s="529"/>
      <c r="F34" s="530"/>
      <c r="G34" s="562"/>
      <c r="H34" s="563"/>
      <c r="I34" s="563"/>
      <c r="J34" s="563"/>
      <c r="K34" s="563"/>
      <c r="L34" s="563"/>
      <c r="M34" s="563"/>
      <c r="N34" s="563"/>
      <c r="O34" s="564"/>
      <c r="P34" s="194"/>
      <c r="Q34" s="194"/>
      <c r="R34" s="194"/>
      <c r="S34" s="194"/>
      <c r="T34" s="194"/>
      <c r="U34" s="194"/>
      <c r="V34" s="194"/>
      <c r="W34" s="194"/>
      <c r="X34" s="238"/>
      <c r="Y34" s="303" t="s">
        <v>13</v>
      </c>
      <c r="Z34" s="298"/>
      <c r="AA34" s="299"/>
      <c r="AB34" s="513" t="s">
        <v>180</v>
      </c>
      <c r="AC34" s="513"/>
      <c r="AD34" s="513"/>
      <c r="AE34" s="363">
        <v>87.5</v>
      </c>
      <c r="AF34" s="364"/>
      <c r="AG34" s="364"/>
      <c r="AH34" s="364"/>
      <c r="AI34" s="363">
        <v>103.978840846366</v>
      </c>
      <c r="AJ34" s="364"/>
      <c r="AK34" s="364"/>
      <c r="AL34" s="364"/>
      <c r="AM34" s="363">
        <v>88.7</v>
      </c>
      <c r="AN34" s="364"/>
      <c r="AO34" s="364"/>
      <c r="AP34" s="364"/>
      <c r="AQ34" s="166" t="s">
        <v>721</v>
      </c>
      <c r="AR34" s="167"/>
      <c r="AS34" s="167"/>
      <c r="AT34" s="168"/>
      <c r="AU34" s="364" t="s">
        <v>721</v>
      </c>
      <c r="AV34" s="364"/>
      <c r="AW34" s="364"/>
      <c r="AX34" s="365"/>
    </row>
    <row r="35" spans="1:51" ht="23.25" customHeight="1">
      <c r="A35" s="909" t="s">
        <v>380</v>
      </c>
      <c r="B35" s="910"/>
      <c r="C35" s="910"/>
      <c r="D35" s="910"/>
      <c r="E35" s="910"/>
      <c r="F35" s="911"/>
      <c r="G35" s="915" t="s">
        <v>729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c r="A37" s="660" t="s">
        <v>349</v>
      </c>
      <c r="B37" s="661"/>
      <c r="C37" s="661"/>
      <c r="D37" s="661"/>
      <c r="E37" s="661"/>
      <c r="F37" s="662"/>
      <c r="G37" s="581" t="s">
        <v>146</v>
      </c>
      <c r="H37" s="377"/>
      <c r="I37" s="377"/>
      <c r="J37" s="377"/>
      <c r="K37" s="377"/>
      <c r="L37" s="377"/>
      <c r="M37" s="377"/>
      <c r="N37" s="377"/>
      <c r="O37" s="582"/>
      <c r="P37" s="647" t="s">
        <v>59</v>
      </c>
      <c r="Q37" s="377"/>
      <c r="R37" s="377"/>
      <c r="S37" s="377"/>
      <c r="T37" s="377"/>
      <c r="U37" s="377"/>
      <c r="V37" s="377"/>
      <c r="W37" s="377"/>
      <c r="X37" s="582"/>
      <c r="Y37" s="648"/>
      <c r="Z37" s="649"/>
      <c r="AA37" s="650"/>
      <c r="AB37" s="651" t="s">
        <v>11</v>
      </c>
      <c r="AC37" s="652"/>
      <c r="AD37" s="65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28"/>
      <c r="B38" s="529"/>
      <c r="C38" s="529"/>
      <c r="D38" s="529"/>
      <c r="E38" s="529"/>
      <c r="F38" s="530"/>
      <c r="G38" s="583"/>
      <c r="H38" s="375"/>
      <c r="I38" s="375"/>
      <c r="J38" s="375"/>
      <c r="K38" s="375"/>
      <c r="L38" s="375"/>
      <c r="M38" s="375"/>
      <c r="N38" s="375"/>
      <c r="O38" s="584"/>
      <c r="P38" s="596"/>
      <c r="Q38" s="375"/>
      <c r="R38" s="375"/>
      <c r="S38" s="375"/>
      <c r="T38" s="375"/>
      <c r="U38" s="375"/>
      <c r="V38" s="375"/>
      <c r="W38" s="375"/>
      <c r="X38" s="584"/>
      <c r="Y38" s="484"/>
      <c r="Z38" s="485"/>
      <c r="AA38" s="48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31"/>
      <c r="B39" s="529"/>
      <c r="C39" s="529"/>
      <c r="D39" s="529"/>
      <c r="E39" s="529"/>
      <c r="F39" s="530"/>
      <c r="G39" s="556"/>
      <c r="H39" s="557"/>
      <c r="I39" s="557"/>
      <c r="J39" s="557"/>
      <c r="K39" s="557"/>
      <c r="L39" s="557"/>
      <c r="M39" s="557"/>
      <c r="N39" s="557"/>
      <c r="O39" s="558"/>
      <c r="P39" s="191"/>
      <c r="Q39" s="191"/>
      <c r="R39" s="191"/>
      <c r="S39" s="191"/>
      <c r="T39" s="191"/>
      <c r="U39" s="191"/>
      <c r="V39" s="191"/>
      <c r="W39" s="191"/>
      <c r="X39" s="233"/>
      <c r="Y39" s="339" t="s">
        <v>12</v>
      </c>
      <c r="Z39" s="565"/>
      <c r="AA39" s="566"/>
      <c r="AB39" s="567"/>
      <c r="AC39" s="567"/>
      <c r="AD39" s="56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3" t="s">
        <v>54</v>
      </c>
      <c r="Z40" s="298"/>
      <c r="AA40" s="299"/>
      <c r="AB40" s="538"/>
      <c r="AC40" s="538"/>
      <c r="AD40" s="53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63"/>
      <c r="B41" s="664"/>
      <c r="C41" s="664"/>
      <c r="D41" s="664"/>
      <c r="E41" s="664"/>
      <c r="F41" s="665"/>
      <c r="G41" s="562"/>
      <c r="H41" s="563"/>
      <c r="I41" s="563"/>
      <c r="J41" s="563"/>
      <c r="K41" s="563"/>
      <c r="L41" s="563"/>
      <c r="M41" s="563"/>
      <c r="N41" s="563"/>
      <c r="O41" s="564"/>
      <c r="P41" s="194"/>
      <c r="Q41" s="194"/>
      <c r="R41" s="194"/>
      <c r="S41" s="194"/>
      <c r="T41" s="194"/>
      <c r="U41" s="194"/>
      <c r="V41" s="194"/>
      <c r="W41" s="194"/>
      <c r="X41" s="238"/>
      <c r="Y41" s="303" t="s">
        <v>13</v>
      </c>
      <c r="Z41" s="298"/>
      <c r="AA41" s="299"/>
      <c r="AB41" s="513" t="s">
        <v>180</v>
      </c>
      <c r="AC41" s="513"/>
      <c r="AD41" s="51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c r="A44" s="660" t="s">
        <v>349</v>
      </c>
      <c r="B44" s="661"/>
      <c r="C44" s="661"/>
      <c r="D44" s="661"/>
      <c r="E44" s="661"/>
      <c r="F44" s="662"/>
      <c r="G44" s="581" t="s">
        <v>146</v>
      </c>
      <c r="H44" s="377"/>
      <c r="I44" s="377"/>
      <c r="J44" s="377"/>
      <c r="K44" s="377"/>
      <c r="L44" s="377"/>
      <c r="M44" s="377"/>
      <c r="N44" s="377"/>
      <c r="O44" s="582"/>
      <c r="P44" s="647" t="s">
        <v>59</v>
      </c>
      <c r="Q44" s="377"/>
      <c r="R44" s="377"/>
      <c r="S44" s="377"/>
      <c r="T44" s="377"/>
      <c r="U44" s="377"/>
      <c r="V44" s="377"/>
      <c r="W44" s="377"/>
      <c r="X44" s="582"/>
      <c r="Y44" s="648"/>
      <c r="Z44" s="649"/>
      <c r="AA44" s="650"/>
      <c r="AB44" s="651" t="s">
        <v>11</v>
      </c>
      <c r="AC44" s="652"/>
      <c r="AD44" s="65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28"/>
      <c r="B45" s="529"/>
      <c r="C45" s="529"/>
      <c r="D45" s="529"/>
      <c r="E45" s="529"/>
      <c r="F45" s="530"/>
      <c r="G45" s="583"/>
      <c r="H45" s="375"/>
      <c r="I45" s="375"/>
      <c r="J45" s="375"/>
      <c r="K45" s="375"/>
      <c r="L45" s="375"/>
      <c r="M45" s="375"/>
      <c r="N45" s="375"/>
      <c r="O45" s="584"/>
      <c r="P45" s="596"/>
      <c r="Q45" s="375"/>
      <c r="R45" s="375"/>
      <c r="S45" s="375"/>
      <c r="T45" s="375"/>
      <c r="U45" s="375"/>
      <c r="V45" s="375"/>
      <c r="W45" s="375"/>
      <c r="X45" s="584"/>
      <c r="Y45" s="484"/>
      <c r="Z45" s="485"/>
      <c r="AA45" s="48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31"/>
      <c r="B46" s="529"/>
      <c r="C46" s="529"/>
      <c r="D46" s="529"/>
      <c r="E46" s="529"/>
      <c r="F46" s="530"/>
      <c r="G46" s="556"/>
      <c r="H46" s="557"/>
      <c r="I46" s="557"/>
      <c r="J46" s="557"/>
      <c r="K46" s="557"/>
      <c r="L46" s="557"/>
      <c r="M46" s="557"/>
      <c r="N46" s="557"/>
      <c r="O46" s="558"/>
      <c r="P46" s="191"/>
      <c r="Q46" s="191"/>
      <c r="R46" s="191"/>
      <c r="S46" s="191"/>
      <c r="T46" s="191"/>
      <c r="U46" s="191"/>
      <c r="V46" s="191"/>
      <c r="W46" s="191"/>
      <c r="X46" s="233"/>
      <c r="Y46" s="339" t="s">
        <v>12</v>
      </c>
      <c r="Z46" s="565"/>
      <c r="AA46" s="566"/>
      <c r="AB46" s="567"/>
      <c r="AC46" s="567"/>
      <c r="AD46" s="56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3" t="s">
        <v>54</v>
      </c>
      <c r="Z47" s="298"/>
      <c r="AA47" s="299"/>
      <c r="AB47" s="538"/>
      <c r="AC47" s="538"/>
      <c r="AD47" s="53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63"/>
      <c r="B48" s="664"/>
      <c r="C48" s="664"/>
      <c r="D48" s="664"/>
      <c r="E48" s="664"/>
      <c r="F48" s="665"/>
      <c r="G48" s="562"/>
      <c r="H48" s="563"/>
      <c r="I48" s="563"/>
      <c r="J48" s="563"/>
      <c r="K48" s="563"/>
      <c r="L48" s="563"/>
      <c r="M48" s="563"/>
      <c r="N48" s="563"/>
      <c r="O48" s="564"/>
      <c r="P48" s="194"/>
      <c r="Q48" s="194"/>
      <c r="R48" s="194"/>
      <c r="S48" s="194"/>
      <c r="T48" s="194"/>
      <c r="U48" s="194"/>
      <c r="V48" s="194"/>
      <c r="W48" s="194"/>
      <c r="X48" s="238"/>
      <c r="Y48" s="303" t="s">
        <v>13</v>
      </c>
      <c r="Z48" s="298"/>
      <c r="AA48" s="299"/>
      <c r="AB48" s="513" t="s">
        <v>180</v>
      </c>
      <c r="AC48" s="513"/>
      <c r="AD48" s="51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c r="A51" s="528" t="s">
        <v>349</v>
      </c>
      <c r="B51" s="529"/>
      <c r="C51" s="529"/>
      <c r="D51" s="529"/>
      <c r="E51" s="529"/>
      <c r="F51" s="530"/>
      <c r="G51" s="581" t="s">
        <v>146</v>
      </c>
      <c r="H51" s="377"/>
      <c r="I51" s="377"/>
      <c r="J51" s="377"/>
      <c r="K51" s="377"/>
      <c r="L51" s="377"/>
      <c r="M51" s="377"/>
      <c r="N51" s="377"/>
      <c r="O51" s="582"/>
      <c r="P51" s="647" t="s">
        <v>59</v>
      </c>
      <c r="Q51" s="377"/>
      <c r="R51" s="377"/>
      <c r="S51" s="377"/>
      <c r="T51" s="377"/>
      <c r="U51" s="377"/>
      <c r="V51" s="377"/>
      <c r="W51" s="377"/>
      <c r="X51" s="582"/>
      <c r="Y51" s="648"/>
      <c r="Z51" s="649"/>
      <c r="AA51" s="650"/>
      <c r="AB51" s="651" t="s">
        <v>11</v>
      </c>
      <c r="AC51" s="652"/>
      <c r="AD51" s="65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28"/>
      <c r="B52" s="529"/>
      <c r="C52" s="529"/>
      <c r="D52" s="529"/>
      <c r="E52" s="529"/>
      <c r="F52" s="530"/>
      <c r="G52" s="583"/>
      <c r="H52" s="375"/>
      <c r="I52" s="375"/>
      <c r="J52" s="375"/>
      <c r="K52" s="375"/>
      <c r="L52" s="375"/>
      <c r="M52" s="375"/>
      <c r="N52" s="375"/>
      <c r="O52" s="584"/>
      <c r="P52" s="596"/>
      <c r="Q52" s="375"/>
      <c r="R52" s="375"/>
      <c r="S52" s="375"/>
      <c r="T52" s="375"/>
      <c r="U52" s="375"/>
      <c r="V52" s="375"/>
      <c r="W52" s="375"/>
      <c r="X52" s="584"/>
      <c r="Y52" s="484"/>
      <c r="Z52" s="485"/>
      <c r="AA52" s="48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31"/>
      <c r="B53" s="529"/>
      <c r="C53" s="529"/>
      <c r="D53" s="529"/>
      <c r="E53" s="529"/>
      <c r="F53" s="530"/>
      <c r="G53" s="556"/>
      <c r="H53" s="557"/>
      <c r="I53" s="557"/>
      <c r="J53" s="557"/>
      <c r="K53" s="557"/>
      <c r="L53" s="557"/>
      <c r="M53" s="557"/>
      <c r="N53" s="557"/>
      <c r="O53" s="558"/>
      <c r="P53" s="191"/>
      <c r="Q53" s="191"/>
      <c r="R53" s="191"/>
      <c r="S53" s="191"/>
      <c r="T53" s="191"/>
      <c r="U53" s="191"/>
      <c r="V53" s="191"/>
      <c r="W53" s="191"/>
      <c r="X53" s="233"/>
      <c r="Y53" s="339" t="s">
        <v>12</v>
      </c>
      <c r="Z53" s="565"/>
      <c r="AA53" s="566"/>
      <c r="AB53" s="567"/>
      <c r="AC53" s="567"/>
      <c r="AD53" s="56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3" t="s">
        <v>54</v>
      </c>
      <c r="Z54" s="298"/>
      <c r="AA54" s="299"/>
      <c r="AB54" s="538"/>
      <c r="AC54" s="538"/>
      <c r="AD54" s="53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63"/>
      <c r="B55" s="664"/>
      <c r="C55" s="664"/>
      <c r="D55" s="664"/>
      <c r="E55" s="664"/>
      <c r="F55" s="665"/>
      <c r="G55" s="562"/>
      <c r="H55" s="563"/>
      <c r="I55" s="563"/>
      <c r="J55" s="563"/>
      <c r="K55" s="563"/>
      <c r="L55" s="563"/>
      <c r="M55" s="563"/>
      <c r="N55" s="563"/>
      <c r="O55" s="564"/>
      <c r="P55" s="194"/>
      <c r="Q55" s="194"/>
      <c r="R55" s="194"/>
      <c r="S55" s="194"/>
      <c r="T55" s="194"/>
      <c r="U55" s="194"/>
      <c r="V55" s="194"/>
      <c r="W55" s="194"/>
      <c r="X55" s="238"/>
      <c r="Y55" s="303" t="s">
        <v>13</v>
      </c>
      <c r="Z55" s="298"/>
      <c r="AA55" s="299"/>
      <c r="AB55" s="477" t="s">
        <v>14</v>
      </c>
      <c r="AC55" s="477"/>
      <c r="AD55" s="47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c r="A58" s="528" t="s">
        <v>349</v>
      </c>
      <c r="B58" s="529"/>
      <c r="C58" s="529"/>
      <c r="D58" s="529"/>
      <c r="E58" s="529"/>
      <c r="F58" s="530"/>
      <c r="G58" s="581" t="s">
        <v>146</v>
      </c>
      <c r="H58" s="377"/>
      <c r="I58" s="377"/>
      <c r="J58" s="377"/>
      <c r="K58" s="377"/>
      <c r="L58" s="377"/>
      <c r="M58" s="377"/>
      <c r="N58" s="377"/>
      <c r="O58" s="582"/>
      <c r="P58" s="647" t="s">
        <v>59</v>
      </c>
      <c r="Q58" s="377"/>
      <c r="R58" s="377"/>
      <c r="S58" s="377"/>
      <c r="T58" s="377"/>
      <c r="U58" s="377"/>
      <c r="V58" s="377"/>
      <c r="W58" s="377"/>
      <c r="X58" s="582"/>
      <c r="Y58" s="648"/>
      <c r="Z58" s="649"/>
      <c r="AA58" s="650"/>
      <c r="AB58" s="651" t="s">
        <v>11</v>
      </c>
      <c r="AC58" s="652"/>
      <c r="AD58" s="65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28"/>
      <c r="B59" s="529"/>
      <c r="C59" s="529"/>
      <c r="D59" s="529"/>
      <c r="E59" s="529"/>
      <c r="F59" s="530"/>
      <c r="G59" s="583"/>
      <c r="H59" s="375"/>
      <c r="I59" s="375"/>
      <c r="J59" s="375"/>
      <c r="K59" s="375"/>
      <c r="L59" s="375"/>
      <c r="M59" s="375"/>
      <c r="N59" s="375"/>
      <c r="O59" s="584"/>
      <c r="P59" s="596"/>
      <c r="Q59" s="375"/>
      <c r="R59" s="375"/>
      <c r="S59" s="375"/>
      <c r="T59" s="375"/>
      <c r="U59" s="375"/>
      <c r="V59" s="375"/>
      <c r="W59" s="375"/>
      <c r="X59" s="584"/>
      <c r="Y59" s="484"/>
      <c r="Z59" s="485"/>
      <c r="AA59" s="48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31"/>
      <c r="B60" s="529"/>
      <c r="C60" s="529"/>
      <c r="D60" s="529"/>
      <c r="E60" s="529"/>
      <c r="F60" s="530"/>
      <c r="G60" s="556"/>
      <c r="H60" s="557"/>
      <c r="I60" s="557"/>
      <c r="J60" s="557"/>
      <c r="K60" s="557"/>
      <c r="L60" s="557"/>
      <c r="M60" s="557"/>
      <c r="N60" s="557"/>
      <c r="O60" s="558"/>
      <c r="P60" s="191"/>
      <c r="Q60" s="191"/>
      <c r="R60" s="191"/>
      <c r="S60" s="191"/>
      <c r="T60" s="191"/>
      <c r="U60" s="191"/>
      <c r="V60" s="191"/>
      <c r="W60" s="191"/>
      <c r="X60" s="233"/>
      <c r="Y60" s="339" t="s">
        <v>12</v>
      </c>
      <c r="Z60" s="565"/>
      <c r="AA60" s="566"/>
      <c r="AB60" s="567"/>
      <c r="AC60" s="567"/>
      <c r="AD60" s="56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3" t="s">
        <v>54</v>
      </c>
      <c r="Z61" s="298"/>
      <c r="AA61" s="299"/>
      <c r="AB61" s="538"/>
      <c r="AC61" s="538"/>
      <c r="AD61" s="53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32"/>
      <c r="B62" s="533"/>
      <c r="C62" s="533"/>
      <c r="D62" s="533"/>
      <c r="E62" s="533"/>
      <c r="F62" s="534"/>
      <c r="G62" s="562"/>
      <c r="H62" s="563"/>
      <c r="I62" s="563"/>
      <c r="J62" s="563"/>
      <c r="K62" s="563"/>
      <c r="L62" s="563"/>
      <c r="M62" s="563"/>
      <c r="N62" s="563"/>
      <c r="O62" s="564"/>
      <c r="P62" s="194"/>
      <c r="Q62" s="194"/>
      <c r="R62" s="194"/>
      <c r="S62" s="194"/>
      <c r="T62" s="194"/>
      <c r="U62" s="194"/>
      <c r="V62" s="194"/>
      <c r="W62" s="194"/>
      <c r="X62" s="238"/>
      <c r="Y62" s="303" t="s">
        <v>13</v>
      </c>
      <c r="Z62" s="298"/>
      <c r="AA62" s="299"/>
      <c r="AB62" s="513" t="s">
        <v>14</v>
      </c>
      <c r="AC62" s="513"/>
      <c r="AD62" s="51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35" t="s">
        <v>390</v>
      </c>
      <c r="AF65" s="335"/>
      <c r="AG65" s="335"/>
      <c r="AH65" s="335"/>
      <c r="AI65" s="335" t="s">
        <v>412</v>
      </c>
      <c r="AJ65" s="335"/>
      <c r="AK65" s="335"/>
      <c r="AL65" s="335"/>
      <c r="AM65" s="335" t="s">
        <v>509</v>
      </c>
      <c r="AN65" s="335"/>
      <c r="AO65" s="335"/>
      <c r="AP65" s="335"/>
      <c r="AQ65" s="215" t="s">
        <v>232</v>
      </c>
      <c r="AR65" s="199"/>
      <c r="AS65" s="199"/>
      <c r="AT65" s="200"/>
      <c r="AU65" s="988" t="s">
        <v>134</v>
      </c>
      <c r="AV65" s="988"/>
      <c r="AW65" s="988"/>
      <c r="AX65" s="989"/>
      <c r="AY65">
        <f>COUNTA($H$67)</f>
        <v>0</v>
      </c>
    </row>
    <row r="66" spans="1:51" ht="18.75" hidden="1" customHeight="1">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348</v>
      </c>
      <c r="AX66" s="990"/>
      <c r="AY66">
        <f>$AY$65</f>
        <v>0</v>
      </c>
    </row>
    <row r="67" spans="1:51" ht="23.25" hidden="1" customHeight="1">
      <c r="A67" s="863"/>
      <c r="B67" s="864"/>
      <c r="C67" s="864"/>
      <c r="D67" s="864"/>
      <c r="E67" s="864"/>
      <c r="F67" s="865"/>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370</v>
      </c>
      <c r="AC67" s="963"/>
      <c r="AD67" s="963"/>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370</v>
      </c>
      <c r="AC68" s="986"/>
      <c r="AD68" s="986"/>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371</v>
      </c>
      <c r="AC69" s="987"/>
      <c r="AD69" s="987"/>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c r="A70" s="863" t="s">
        <v>355</v>
      </c>
      <c r="B70" s="864"/>
      <c r="C70" s="864"/>
      <c r="D70" s="864"/>
      <c r="E70" s="864"/>
      <c r="F70" s="865"/>
      <c r="G70" s="951" t="s">
        <v>235</v>
      </c>
      <c r="H70" s="952"/>
      <c r="I70" s="952"/>
      <c r="J70" s="952"/>
      <c r="K70" s="952"/>
      <c r="L70" s="952"/>
      <c r="M70" s="952"/>
      <c r="N70" s="952"/>
      <c r="O70" s="952"/>
      <c r="P70" s="952"/>
      <c r="Q70" s="952"/>
      <c r="R70" s="952"/>
      <c r="S70" s="952"/>
      <c r="T70" s="952"/>
      <c r="U70" s="952"/>
      <c r="V70" s="952"/>
      <c r="W70" s="955" t="s">
        <v>369</v>
      </c>
      <c r="X70" s="956"/>
      <c r="Y70" s="961" t="s">
        <v>12</v>
      </c>
      <c r="Z70" s="961"/>
      <c r="AA70" s="962"/>
      <c r="AB70" s="963" t="s">
        <v>370</v>
      </c>
      <c r="AC70" s="963"/>
      <c r="AD70" s="963"/>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370</v>
      </c>
      <c r="AC71" s="986"/>
      <c r="AD71" s="986"/>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371</v>
      </c>
      <c r="AC72" s="987"/>
      <c r="AD72" s="987"/>
      <c r="AE72" s="371"/>
      <c r="AF72" s="372"/>
      <c r="AG72" s="372"/>
      <c r="AH72" s="372"/>
      <c r="AI72" s="371"/>
      <c r="AJ72" s="372"/>
      <c r="AK72" s="372"/>
      <c r="AL72" s="372"/>
      <c r="AM72" s="371"/>
      <c r="AN72" s="372"/>
      <c r="AO72" s="372"/>
      <c r="AP72" s="950"/>
      <c r="AQ72" s="363"/>
      <c r="AR72" s="364"/>
      <c r="AS72" s="364"/>
      <c r="AT72" s="828"/>
      <c r="AU72" s="364"/>
      <c r="AV72" s="364"/>
      <c r="AW72" s="364"/>
      <c r="AX72" s="365"/>
      <c r="AY72">
        <f t="shared" si="8"/>
        <v>0</v>
      </c>
    </row>
    <row r="73" spans="1:51" ht="18.75" hidden="1" customHeight="1">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52"/>
      <c r="B75" s="853"/>
      <c r="C75" s="853"/>
      <c r="D75" s="853"/>
      <c r="E75" s="853"/>
      <c r="F75" s="854"/>
      <c r="G75" s="79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52"/>
      <c r="B76" s="853"/>
      <c r="C76" s="853"/>
      <c r="D76" s="853"/>
      <c r="E76" s="853"/>
      <c r="F76" s="854"/>
      <c r="G76" s="79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52"/>
      <c r="B77" s="853"/>
      <c r="C77" s="853"/>
      <c r="D77" s="853"/>
      <c r="E77" s="853"/>
      <c r="F77" s="854"/>
      <c r="G77" s="79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24" t="s">
        <v>383</v>
      </c>
      <c r="B78" s="925"/>
      <c r="C78" s="925"/>
      <c r="D78" s="925"/>
      <c r="E78" s="922" t="s">
        <v>328</v>
      </c>
      <c r="F78" s="923"/>
      <c r="G78" s="54" t="s">
        <v>235</v>
      </c>
      <c r="H78" s="430"/>
      <c r="I78" s="245"/>
      <c r="J78" s="245"/>
      <c r="K78" s="245"/>
      <c r="L78" s="245"/>
      <c r="M78" s="245"/>
      <c r="N78" s="245"/>
      <c r="O78" s="431"/>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hidden="1" customHeight="1">
      <c r="A80" s="535" t="s">
        <v>147</v>
      </c>
      <c r="B80" s="858" t="s">
        <v>341</v>
      </c>
      <c r="C80" s="859"/>
      <c r="D80" s="859"/>
      <c r="E80" s="859"/>
      <c r="F80" s="860"/>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700</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4"/>
      <c r="AY80">
        <f>COUNTA($G$82)</f>
        <v>0</v>
      </c>
    </row>
    <row r="81" spans="1:60" ht="22.5" hidden="1" customHeight="1">
      <c r="A81" s="536"/>
      <c r="B81" s="861"/>
      <c r="C81" s="568"/>
      <c r="D81" s="568"/>
      <c r="E81" s="568"/>
      <c r="F81" s="569"/>
      <c r="G81" s="375"/>
      <c r="H81" s="375"/>
      <c r="I81" s="375"/>
      <c r="J81" s="375"/>
      <c r="K81" s="375"/>
      <c r="L81" s="375"/>
      <c r="M81" s="375"/>
      <c r="N81" s="375"/>
      <c r="O81" s="375"/>
      <c r="P81" s="375"/>
      <c r="Q81" s="375"/>
      <c r="R81" s="375"/>
      <c r="S81" s="375"/>
      <c r="T81" s="375"/>
      <c r="U81" s="375"/>
      <c r="V81" s="375"/>
      <c r="W81" s="375"/>
      <c r="X81" s="375"/>
      <c r="Y81" s="375"/>
      <c r="Z81" s="375"/>
      <c r="AA81" s="584"/>
      <c r="AB81" s="59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36"/>
      <c r="B82" s="861"/>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0</v>
      </c>
    </row>
    <row r="83" spans="1:60" ht="22.5" hidden="1" customHeight="1">
      <c r="A83" s="536"/>
      <c r="B83" s="861"/>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0</v>
      </c>
    </row>
    <row r="84" spans="1:60" ht="19.5" hidden="1" customHeight="1">
      <c r="A84" s="536"/>
      <c r="B84" s="862"/>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0"/>
      <c r="AF84" s="520"/>
      <c r="AG84" s="520"/>
      <c r="AH84" s="520"/>
      <c r="AI84" s="520"/>
      <c r="AJ84" s="520"/>
      <c r="AK84" s="520"/>
      <c r="AL84" s="520"/>
      <c r="AM84" s="520"/>
      <c r="AN84" s="520"/>
      <c r="AO84" s="520"/>
      <c r="AP84" s="520"/>
      <c r="AQ84" s="520"/>
      <c r="AR84" s="520"/>
      <c r="AS84" s="520"/>
      <c r="AT84" s="520"/>
      <c r="AU84" s="523"/>
      <c r="AV84" s="523"/>
      <c r="AW84" s="523"/>
      <c r="AX84" s="524"/>
      <c r="AY84">
        <f t="shared" si="10"/>
        <v>0</v>
      </c>
    </row>
    <row r="85" spans="1:60" ht="18.75" hidden="1" customHeight="1">
      <c r="A85" s="536"/>
      <c r="B85" s="568" t="s">
        <v>145</v>
      </c>
      <c r="C85" s="568"/>
      <c r="D85" s="568"/>
      <c r="E85" s="568"/>
      <c r="F85" s="569"/>
      <c r="G85" s="808" t="s">
        <v>61</v>
      </c>
      <c r="H85" s="795"/>
      <c r="I85" s="795"/>
      <c r="J85" s="795"/>
      <c r="K85" s="795"/>
      <c r="L85" s="795"/>
      <c r="M85" s="795"/>
      <c r="N85" s="795"/>
      <c r="O85" s="796"/>
      <c r="P85" s="794" t="s">
        <v>63</v>
      </c>
      <c r="Q85" s="795"/>
      <c r="R85" s="795"/>
      <c r="S85" s="795"/>
      <c r="T85" s="795"/>
      <c r="U85" s="795"/>
      <c r="V85" s="795"/>
      <c r="W85" s="795"/>
      <c r="X85" s="796"/>
      <c r="Y85" s="203"/>
      <c r="Z85" s="204"/>
      <c r="AA85" s="205"/>
      <c r="AB85" s="474" t="s">
        <v>11</v>
      </c>
      <c r="AC85" s="475"/>
      <c r="AD85" s="47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36"/>
      <c r="B86" s="568"/>
      <c r="C86" s="568"/>
      <c r="D86" s="568"/>
      <c r="E86" s="568"/>
      <c r="F86" s="569"/>
      <c r="G86" s="583"/>
      <c r="H86" s="375"/>
      <c r="I86" s="375"/>
      <c r="J86" s="375"/>
      <c r="K86" s="375"/>
      <c r="L86" s="375"/>
      <c r="M86" s="375"/>
      <c r="N86" s="375"/>
      <c r="O86" s="584"/>
      <c r="P86" s="596"/>
      <c r="Q86" s="375"/>
      <c r="R86" s="375"/>
      <c r="S86" s="375"/>
      <c r="T86" s="375"/>
      <c r="U86" s="375"/>
      <c r="V86" s="375"/>
      <c r="W86" s="375"/>
      <c r="X86" s="58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36"/>
      <c r="B87" s="568"/>
      <c r="C87" s="568"/>
      <c r="D87" s="568"/>
      <c r="E87" s="568"/>
      <c r="F87" s="569"/>
      <c r="G87" s="232"/>
      <c r="H87" s="191"/>
      <c r="I87" s="191"/>
      <c r="J87" s="191"/>
      <c r="K87" s="191"/>
      <c r="L87" s="191"/>
      <c r="M87" s="191"/>
      <c r="N87" s="191"/>
      <c r="O87" s="233"/>
      <c r="P87" s="191"/>
      <c r="Q87" s="813"/>
      <c r="R87" s="813"/>
      <c r="S87" s="813"/>
      <c r="T87" s="813"/>
      <c r="U87" s="813"/>
      <c r="V87" s="813"/>
      <c r="W87" s="813"/>
      <c r="X87" s="814"/>
      <c r="Y87" s="771" t="s">
        <v>62</v>
      </c>
      <c r="Z87" s="772"/>
      <c r="AA87" s="773"/>
      <c r="AB87" s="567"/>
      <c r="AC87" s="567"/>
      <c r="AD87" s="56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36"/>
      <c r="B88" s="568"/>
      <c r="C88" s="568"/>
      <c r="D88" s="568"/>
      <c r="E88" s="568"/>
      <c r="F88" s="569"/>
      <c r="G88" s="234"/>
      <c r="H88" s="235"/>
      <c r="I88" s="235"/>
      <c r="J88" s="235"/>
      <c r="K88" s="235"/>
      <c r="L88" s="235"/>
      <c r="M88" s="235"/>
      <c r="N88" s="235"/>
      <c r="O88" s="236"/>
      <c r="P88" s="815"/>
      <c r="Q88" s="815"/>
      <c r="R88" s="815"/>
      <c r="S88" s="815"/>
      <c r="T88" s="815"/>
      <c r="U88" s="815"/>
      <c r="V88" s="815"/>
      <c r="W88" s="815"/>
      <c r="X88" s="816"/>
      <c r="Y88" s="748" t="s">
        <v>54</v>
      </c>
      <c r="Z88" s="749"/>
      <c r="AA88" s="750"/>
      <c r="AB88" s="538"/>
      <c r="AC88" s="538"/>
      <c r="AD88" s="53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36"/>
      <c r="B89" s="570"/>
      <c r="C89" s="570"/>
      <c r="D89" s="570"/>
      <c r="E89" s="570"/>
      <c r="F89" s="571"/>
      <c r="G89" s="237"/>
      <c r="H89" s="194"/>
      <c r="I89" s="194"/>
      <c r="J89" s="194"/>
      <c r="K89" s="194"/>
      <c r="L89" s="194"/>
      <c r="M89" s="194"/>
      <c r="N89" s="194"/>
      <c r="O89" s="238"/>
      <c r="P89" s="304"/>
      <c r="Q89" s="304"/>
      <c r="R89" s="304"/>
      <c r="S89" s="304"/>
      <c r="T89" s="304"/>
      <c r="U89" s="304"/>
      <c r="V89" s="304"/>
      <c r="W89" s="304"/>
      <c r="X89" s="817"/>
      <c r="Y89" s="748" t="s">
        <v>13</v>
      </c>
      <c r="Z89" s="749"/>
      <c r="AA89" s="750"/>
      <c r="AB89" s="477" t="s">
        <v>14</v>
      </c>
      <c r="AC89" s="477"/>
      <c r="AD89" s="47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36"/>
      <c r="B90" s="568" t="s">
        <v>145</v>
      </c>
      <c r="C90" s="568"/>
      <c r="D90" s="568"/>
      <c r="E90" s="568"/>
      <c r="F90" s="569"/>
      <c r="G90" s="808" t="s">
        <v>61</v>
      </c>
      <c r="H90" s="795"/>
      <c r="I90" s="795"/>
      <c r="J90" s="795"/>
      <c r="K90" s="795"/>
      <c r="L90" s="795"/>
      <c r="M90" s="795"/>
      <c r="N90" s="795"/>
      <c r="O90" s="796"/>
      <c r="P90" s="794" t="s">
        <v>63</v>
      </c>
      <c r="Q90" s="795"/>
      <c r="R90" s="795"/>
      <c r="S90" s="795"/>
      <c r="T90" s="795"/>
      <c r="U90" s="795"/>
      <c r="V90" s="795"/>
      <c r="W90" s="795"/>
      <c r="X90" s="796"/>
      <c r="Y90" s="203"/>
      <c r="Z90" s="204"/>
      <c r="AA90" s="205"/>
      <c r="AB90" s="474" t="s">
        <v>11</v>
      </c>
      <c r="AC90" s="475"/>
      <c r="AD90" s="47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36"/>
      <c r="B91" s="568"/>
      <c r="C91" s="568"/>
      <c r="D91" s="568"/>
      <c r="E91" s="568"/>
      <c r="F91" s="569"/>
      <c r="G91" s="583"/>
      <c r="H91" s="375"/>
      <c r="I91" s="375"/>
      <c r="J91" s="375"/>
      <c r="K91" s="375"/>
      <c r="L91" s="375"/>
      <c r="M91" s="375"/>
      <c r="N91" s="375"/>
      <c r="O91" s="584"/>
      <c r="P91" s="596"/>
      <c r="Q91" s="375"/>
      <c r="R91" s="375"/>
      <c r="S91" s="375"/>
      <c r="T91" s="375"/>
      <c r="U91" s="375"/>
      <c r="V91" s="375"/>
      <c r="W91" s="375"/>
      <c r="X91" s="58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36"/>
      <c r="B92" s="568"/>
      <c r="C92" s="568"/>
      <c r="D92" s="568"/>
      <c r="E92" s="568"/>
      <c r="F92" s="569"/>
      <c r="G92" s="232"/>
      <c r="H92" s="191"/>
      <c r="I92" s="191"/>
      <c r="J92" s="191"/>
      <c r="K92" s="191"/>
      <c r="L92" s="191"/>
      <c r="M92" s="191"/>
      <c r="N92" s="191"/>
      <c r="O92" s="233"/>
      <c r="P92" s="191"/>
      <c r="Q92" s="813"/>
      <c r="R92" s="813"/>
      <c r="S92" s="813"/>
      <c r="T92" s="813"/>
      <c r="U92" s="813"/>
      <c r="V92" s="813"/>
      <c r="W92" s="813"/>
      <c r="X92" s="814"/>
      <c r="Y92" s="771" t="s">
        <v>62</v>
      </c>
      <c r="Z92" s="772"/>
      <c r="AA92" s="773"/>
      <c r="AB92" s="567"/>
      <c r="AC92" s="567"/>
      <c r="AD92" s="56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36"/>
      <c r="B93" s="568"/>
      <c r="C93" s="568"/>
      <c r="D93" s="568"/>
      <c r="E93" s="568"/>
      <c r="F93" s="569"/>
      <c r="G93" s="234"/>
      <c r="H93" s="235"/>
      <c r="I93" s="235"/>
      <c r="J93" s="235"/>
      <c r="K93" s="235"/>
      <c r="L93" s="235"/>
      <c r="M93" s="235"/>
      <c r="N93" s="235"/>
      <c r="O93" s="236"/>
      <c r="P93" s="815"/>
      <c r="Q93" s="815"/>
      <c r="R93" s="815"/>
      <c r="S93" s="815"/>
      <c r="T93" s="815"/>
      <c r="U93" s="815"/>
      <c r="V93" s="815"/>
      <c r="W93" s="815"/>
      <c r="X93" s="816"/>
      <c r="Y93" s="748" t="s">
        <v>54</v>
      </c>
      <c r="Z93" s="749"/>
      <c r="AA93" s="750"/>
      <c r="AB93" s="538"/>
      <c r="AC93" s="538"/>
      <c r="AD93" s="53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36"/>
      <c r="B94" s="570"/>
      <c r="C94" s="570"/>
      <c r="D94" s="570"/>
      <c r="E94" s="570"/>
      <c r="F94" s="571"/>
      <c r="G94" s="237"/>
      <c r="H94" s="194"/>
      <c r="I94" s="194"/>
      <c r="J94" s="194"/>
      <c r="K94" s="194"/>
      <c r="L94" s="194"/>
      <c r="M94" s="194"/>
      <c r="N94" s="194"/>
      <c r="O94" s="238"/>
      <c r="P94" s="304"/>
      <c r="Q94" s="304"/>
      <c r="R94" s="304"/>
      <c r="S94" s="304"/>
      <c r="T94" s="304"/>
      <c r="U94" s="304"/>
      <c r="V94" s="304"/>
      <c r="W94" s="304"/>
      <c r="X94" s="817"/>
      <c r="Y94" s="748" t="s">
        <v>13</v>
      </c>
      <c r="Z94" s="749"/>
      <c r="AA94" s="750"/>
      <c r="AB94" s="477" t="s">
        <v>14</v>
      </c>
      <c r="AC94" s="477"/>
      <c r="AD94" s="47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36"/>
      <c r="B95" s="568" t="s">
        <v>145</v>
      </c>
      <c r="C95" s="568"/>
      <c r="D95" s="568"/>
      <c r="E95" s="568"/>
      <c r="F95" s="569"/>
      <c r="G95" s="808" t="s">
        <v>61</v>
      </c>
      <c r="H95" s="795"/>
      <c r="I95" s="795"/>
      <c r="J95" s="795"/>
      <c r="K95" s="795"/>
      <c r="L95" s="795"/>
      <c r="M95" s="795"/>
      <c r="N95" s="795"/>
      <c r="O95" s="796"/>
      <c r="P95" s="794" t="s">
        <v>63</v>
      </c>
      <c r="Q95" s="795"/>
      <c r="R95" s="795"/>
      <c r="S95" s="795"/>
      <c r="T95" s="795"/>
      <c r="U95" s="795"/>
      <c r="V95" s="795"/>
      <c r="W95" s="795"/>
      <c r="X95" s="796"/>
      <c r="Y95" s="203"/>
      <c r="Z95" s="204"/>
      <c r="AA95" s="205"/>
      <c r="AB95" s="474" t="s">
        <v>11</v>
      </c>
      <c r="AC95" s="475"/>
      <c r="AD95" s="47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36"/>
      <c r="B96" s="568"/>
      <c r="C96" s="568"/>
      <c r="D96" s="568"/>
      <c r="E96" s="568"/>
      <c r="F96" s="569"/>
      <c r="G96" s="583"/>
      <c r="H96" s="375"/>
      <c r="I96" s="375"/>
      <c r="J96" s="375"/>
      <c r="K96" s="375"/>
      <c r="L96" s="375"/>
      <c r="M96" s="375"/>
      <c r="N96" s="375"/>
      <c r="O96" s="584"/>
      <c r="P96" s="596"/>
      <c r="Q96" s="375"/>
      <c r="R96" s="375"/>
      <c r="S96" s="375"/>
      <c r="T96" s="375"/>
      <c r="U96" s="375"/>
      <c r="V96" s="375"/>
      <c r="W96" s="375"/>
      <c r="X96" s="58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36"/>
      <c r="B97" s="568"/>
      <c r="C97" s="568"/>
      <c r="D97" s="568"/>
      <c r="E97" s="568"/>
      <c r="F97" s="569"/>
      <c r="G97" s="232"/>
      <c r="H97" s="191"/>
      <c r="I97" s="191"/>
      <c r="J97" s="191"/>
      <c r="K97" s="191"/>
      <c r="L97" s="191"/>
      <c r="M97" s="191"/>
      <c r="N97" s="191"/>
      <c r="O97" s="233"/>
      <c r="P97" s="191"/>
      <c r="Q97" s="813"/>
      <c r="R97" s="813"/>
      <c r="S97" s="813"/>
      <c r="T97" s="813"/>
      <c r="U97" s="813"/>
      <c r="V97" s="813"/>
      <c r="W97" s="813"/>
      <c r="X97" s="814"/>
      <c r="Y97" s="771" t="s">
        <v>62</v>
      </c>
      <c r="Z97" s="772"/>
      <c r="AA97" s="773"/>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36"/>
      <c r="B98" s="568"/>
      <c r="C98" s="568"/>
      <c r="D98" s="568"/>
      <c r="E98" s="568"/>
      <c r="F98" s="569"/>
      <c r="G98" s="234"/>
      <c r="H98" s="235"/>
      <c r="I98" s="235"/>
      <c r="J98" s="235"/>
      <c r="K98" s="235"/>
      <c r="L98" s="235"/>
      <c r="M98" s="235"/>
      <c r="N98" s="235"/>
      <c r="O98" s="236"/>
      <c r="P98" s="815"/>
      <c r="Q98" s="815"/>
      <c r="R98" s="815"/>
      <c r="S98" s="815"/>
      <c r="T98" s="815"/>
      <c r="U98" s="815"/>
      <c r="V98" s="815"/>
      <c r="W98" s="815"/>
      <c r="X98" s="816"/>
      <c r="Y98" s="748" t="s">
        <v>54</v>
      </c>
      <c r="Z98" s="749"/>
      <c r="AA98" s="750"/>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37"/>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96" t="s">
        <v>13</v>
      </c>
      <c r="Z99" s="497"/>
      <c r="AA99" s="498"/>
      <c r="AB99" s="478" t="s">
        <v>14</v>
      </c>
      <c r="AC99" s="479"/>
      <c r="AD99" s="480"/>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81"/>
      <c r="Z100" s="482"/>
      <c r="AA100" s="483"/>
      <c r="AB100" s="869" t="s">
        <v>11</v>
      </c>
      <c r="AC100" s="869"/>
      <c r="AD100" s="869"/>
      <c r="AE100" s="835" t="s">
        <v>390</v>
      </c>
      <c r="AF100" s="836"/>
      <c r="AG100" s="836"/>
      <c r="AH100" s="837"/>
      <c r="AI100" s="835" t="s">
        <v>412</v>
      </c>
      <c r="AJ100" s="836"/>
      <c r="AK100" s="836"/>
      <c r="AL100" s="837"/>
      <c r="AM100" s="835" t="s">
        <v>509</v>
      </c>
      <c r="AN100" s="836"/>
      <c r="AO100" s="836"/>
      <c r="AP100" s="837"/>
      <c r="AQ100" s="938" t="s">
        <v>417</v>
      </c>
      <c r="AR100" s="939"/>
      <c r="AS100" s="939"/>
      <c r="AT100" s="940"/>
      <c r="AU100" s="938" t="s">
        <v>541</v>
      </c>
      <c r="AV100" s="939"/>
      <c r="AW100" s="939"/>
      <c r="AX100" s="941"/>
    </row>
    <row r="101" spans="1:60" ht="23.25" customHeight="1">
      <c r="A101" s="507"/>
      <c r="B101" s="508"/>
      <c r="C101" s="508"/>
      <c r="D101" s="508"/>
      <c r="E101" s="508"/>
      <c r="F101" s="509"/>
      <c r="G101" s="191" t="s">
        <v>730</v>
      </c>
      <c r="H101" s="191"/>
      <c r="I101" s="191"/>
      <c r="J101" s="191"/>
      <c r="K101" s="191"/>
      <c r="L101" s="191"/>
      <c r="M101" s="191"/>
      <c r="N101" s="191"/>
      <c r="O101" s="191"/>
      <c r="P101" s="191"/>
      <c r="Q101" s="191"/>
      <c r="R101" s="191"/>
      <c r="S101" s="191"/>
      <c r="T101" s="191"/>
      <c r="U101" s="191"/>
      <c r="V101" s="191"/>
      <c r="W101" s="191"/>
      <c r="X101" s="233"/>
      <c r="Y101" s="827" t="s">
        <v>55</v>
      </c>
      <c r="Z101" s="734"/>
      <c r="AA101" s="735"/>
      <c r="AB101" s="567" t="s">
        <v>731</v>
      </c>
      <c r="AC101" s="567"/>
      <c r="AD101" s="567"/>
      <c r="AE101" s="358">
        <v>34</v>
      </c>
      <c r="AF101" s="358"/>
      <c r="AG101" s="358"/>
      <c r="AH101" s="358"/>
      <c r="AI101" s="358">
        <v>34</v>
      </c>
      <c r="AJ101" s="358"/>
      <c r="AK101" s="358"/>
      <c r="AL101" s="358"/>
      <c r="AM101" s="358">
        <v>34</v>
      </c>
      <c r="AN101" s="358"/>
      <c r="AO101" s="358"/>
      <c r="AP101" s="358"/>
      <c r="AQ101" s="358"/>
      <c r="AR101" s="358"/>
      <c r="AS101" s="358"/>
      <c r="AT101" s="358"/>
      <c r="AU101" s="363"/>
      <c r="AV101" s="364"/>
      <c r="AW101" s="364"/>
      <c r="AX101" s="365"/>
    </row>
    <row r="102" spans="1:60" ht="23.25" customHeight="1">
      <c r="A102" s="510"/>
      <c r="B102" s="511"/>
      <c r="C102" s="511"/>
      <c r="D102" s="511"/>
      <c r="E102" s="511"/>
      <c r="F102" s="512"/>
      <c r="G102" s="194"/>
      <c r="H102" s="194"/>
      <c r="I102" s="194"/>
      <c r="J102" s="194"/>
      <c r="K102" s="194"/>
      <c r="L102" s="194"/>
      <c r="M102" s="194"/>
      <c r="N102" s="194"/>
      <c r="O102" s="194"/>
      <c r="P102" s="194"/>
      <c r="Q102" s="194"/>
      <c r="R102" s="194"/>
      <c r="S102" s="194"/>
      <c r="T102" s="194"/>
      <c r="U102" s="194"/>
      <c r="V102" s="194"/>
      <c r="W102" s="194"/>
      <c r="X102" s="238"/>
      <c r="Y102" s="490" t="s">
        <v>56</v>
      </c>
      <c r="Z102" s="340"/>
      <c r="AA102" s="341"/>
      <c r="AB102" s="567" t="s">
        <v>731</v>
      </c>
      <c r="AC102" s="567"/>
      <c r="AD102" s="567"/>
      <c r="AE102" s="358">
        <v>34</v>
      </c>
      <c r="AF102" s="358"/>
      <c r="AG102" s="358"/>
      <c r="AH102" s="358"/>
      <c r="AI102" s="358">
        <v>34</v>
      </c>
      <c r="AJ102" s="358"/>
      <c r="AK102" s="358"/>
      <c r="AL102" s="358"/>
      <c r="AM102" s="358">
        <v>34</v>
      </c>
      <c r="AN102" s="358"/>
      <c r="AO102" s="358"/>
      <c r="AP102" s="358"/>
      <c r="AQ102" s="358">
        <v>34</v>
      </c>
      <c r="AR102" s="358"/>
      <c r="AS102" s="358"/>
      <c r="AT102" s="358"/>
      <c r="AU102" s="371"/>
      <c r="AV102" s="372"/>
      <c r="AW102" s="372"/>
      <c r="AX102" s="942"/>
    </row>
    <row r="103" spans="1:60" ht="31.5" customHeight="1">
      <c r="A103" s="504" t="s">
        <v>351</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c r="A104" s="507"/>
      <c r="B104" s="508"/>
      <c r="C104" s="508"/>
      <c r="D104" s="508"/>
      <c r="E104" s="508"/>
      <c r="F104" s="509"/>
      <c r="G104" s="191" t="s">
        <v>732</v>
      </c>
      <c r="H104" s="191"/>
      <c r="I104" s="191"/>
      <c r="J104" s="191"/>
      <c r="K104" s="191"/>
      <c r="L104" s="191"/>
      <c r="M104" s="191"/>
      <c r="N104" s="191"/>
      <c r="O104" s="191"/>
      <c r="P104" s="191"/>
      <c r="Q104" s="191"/>
      <c r="R104" s="191"/>
      <c r="S104" s="191"/>
      <c r="T104" s="191"/>
      <c r="U104" s="191"/>
      <c r="V104" s="191"/>
      <c r="W104" s="191"/>
      <c r="X104" s="233"/>
      <c r="Y104" s="493" t="s">
        <v>55</v>
      </c>
      <c r="Z104" s="494"/>
      <c r="AA104" s="495"/>
      <c r="AB104" s="487" t="s">
        <v>728</v>
      </c>
      <c r="AC104" s="488"/>
      <c r="AD104" s="489"/>
      <c r="AE104" s="358">
        <v>1</v>
      </c>
      <c r="AF104" s="358"/>
      <c r="AG104" s="358"/>
      <c r="AH104" s="358"/>
      <c r="AI104" s="358">
        <v>0</v>
      </c>
      <c r="AJ104" s="358"/>
      <c r="AK104" s="358"/>
      <c r="AL104" s="358"/>
      <c r="AM104" s="358">
        <v>1</v>
      </c>
      <c r="AN104" s="358"/>
      <c r="AO104" s="358"/>
      <c r="AP104" s="358"/>
      <c r="AQ104" s="358"/>
      <c r="AR104" s="358"/>
      <c r="AS104" s="358"/>
      <c r="AT104" s="358"/>
      <c r="AU104" s="358"/>
      <c r="AV104" s="358"/>
      <c r="AW104" s="358"/>
      <c r="AX104" s="359"/>
      <c r="AY104">
        <f>$AY$103</f>
        <v>1</v>
      </c>
    </row>
    <row r="105" spans="1:60" ht="23.25" customHeight="1">
      <c r="A105" s="510"/>
      <c r="B105" s="511"/>
      <c r="C105" s="511"/>
      <c r="D105" s="511"/>
      <c r="E105" s="511"/>
      <c r="F105" s="512"/>
      <c r="G105" s="194"/>
      <c r="H105" s="194"/>
      <c r="I105" s="194"/>
      <c r="J105" s="194"/>
      <c r="K105" s="194"/>
      <c r="L105" s="194"/>
      <c r="M105" s="194"/>
      <c r="N105" s="194"/>
      <c r="O105" s="194"/>
      <c r="P105" s="194"/>
      <c r="Q105" s="194"/>
      <c r="R105" s="194"/>
      <c r="S105" s="194"/>
      <c r="T105" s="194"/>
      <c r="U105" s="194"/>
      <c r="V105" s="194"/>
      <c r="W105" s="194"/>
      <c r="X105" s="238"/>
      <c r="Y105" s="490" t="s">
        <v>56</v>
      </c>
      <c r="Z105" s="491"/>
      <c r="AA105" s="492"/>
      <c r="AB105" s="403" t="s">
        <v>728</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c r="AV105" s="358"/>
      <c r="AW105" s="358"/>
      <c r="AX105" s="359"/>
      <c r="AY105">
        <f>$AY$103</f>
        <v>1</v>
      </c>
    </row>
    <row r="106" spans="1:60" ht="31.5" hidden="1" customHeight="1">
      <c r="A106" s="504" t="s">
        <v>351</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507"/>
      <c r="B107" s="508"/>
      <c r="C107" s="508"/>
      <c r="D107" s="508"/>
      <c r="E107" s="508"/>
      <c r="F107" s="509"/>
      <c r="G107" s="191"/>
      <c r="H107" s="191"/>
      <c r="I107" s="191"/>
      <c r="J107" s="191"/>
      <c r="K107" s="191"/>
      <c r="L107" s="191"/>
      <c r="M107" s="191"/>
      <c r="N107" s="191"/>
      <c r="O107" s="191"/>
      <c r="P107" s="191"/>
      <c r="Q107" s="191"/>
      <c r="R107" s="191"/>
      <c r="S107" s="191"/>
      <c r="T107" s="191"/>
      <c r="U107" s="191"/>
      <c r="V107" s="191"/>
      <c r="W107" s="191"/>
      <c r="X107" s="233"/>
      <c r="Y107" s="493" t="s">
        <v>55</v>
      </c>
      <c r="Z107" s="494"/>
      <c r="AA107" s="495"/>
      <c r="AB107" s="487"/>
      <c r="AC107" s="488"/>
      <c r="AD107" s="48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510"/>
      <c r="B108" s="511"/>
      <c r="C108" s="511"/>
      <c r="D108" s="511"/>
      <c r="E108" s="511"/>
      <c r="F108" s="512"/>
      <c r="G108" s="194"/>
      <c r="H108" s="194"/>
      <c r="I108" s="194"/>
      <c r="J108" s="194"/>
      <c r="K108" s="194"/>
      <c r="L108" s="194"/>
      <c r="M108" s="194"/>
      <c r="N108" s="194"/>
      <c r="O108" s="194"/>
      <c r="P108" s="194"/>
      <c r="Q108" s="194"/>
      <c r="R108" s="194"/>
      <c r="S108" s="194"/>
      <c r="T108" s="194"/>
      <c r="U108" s="194"/>
      <c r="V108" s="194"/>
      <c r="W108" s="194"/>
      <c r="X108" s="238"/>
      <c r="Y108" s="490" t="s">
        <v>56</v>
      </c>
      <c r="Z108" s="491"/>
      <c r="AA108" s="49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504" t="s">
        <v>351</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507"/>
      <c r="B110" s="508"/>
      <c r="C110" s="508"/>
      <c r="D110" s="508"/>
      <c r="E110" s="508"/>
      <c r="F110" s="509"/>
      <c r="G110" s="191"/>
      <c r="H110" s="191"/>
      <c r="I110" s="191"/>
      <c r="J110" s="191"/>
      <c r="K110" s="191"/>
      <c r="L110" s="191"/>
      <c r="M110" s="191"/>
      <c r="N110" s="191"/>
      <c r="O110" s="191"/>
      <c r="P110" s="191"/>
      <c r="Q110" s="191"/>
      <c r="R110" s="191"/>
      <c r="S110" s="191"/>
      <c r="T110" s="191"/>
      <c r="U110" s="191"/>
      <c r="V110" s="191"/>
      <c r="W110" s="191"/>
      <c r="X110" s="233"/>
      <c r="Y110" s="493" t="s">
        <v>55</v>
      </c>
      <c r="Z110" s="494"/>
      <c r="AA110" s="495"/>
      <c r="AB110" s="487"/>
      <c r="AC110" s="488"/>
      <c r="AD110" s="48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510"/>
      <c r="B111" s="511"/>
      <c r="C111" s="511"/>
      <c r="D111" s="511"/>
      <c r="E111" s="511"/>
      <c r="F111" s="512"/>
      <c r="G111" s="194"/>
      <c r="H111" s="194"/>
      <c r="I111" s="194"/>
      <c r="J111" s="194"/>
      <c r="K111" s="194"/>
      <c r="L111" s="194"/>
      <c r="M111" s="194"/>
      <c r="N111" s="194"/>
      <c r="O111" s="194"/>
      <c r="P111" s="194"/>
      <c r="Q111" s="194"/>
      <c r="R111" s="194"/>
      <c r="S111" s="194"/>
      <c r="T111" s="194"/>
      <c r="U111" s="194"/>
      <c r="V111" s="194"/>
      <c r="W111" s="194"/>
      <c r="X111" s="238"/>
      <c r="Y111" s="490" t="s">
        <v>56</v>
      </c>
      <c r="Z111" s="491"/>
      <c r="AA111" s="49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504" t="s">
        <v>351</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507"/>
      <c r="B113" s="508"/>
      <c r="C113" s="508"/>
      <c r="D113" s="508"/>
      <c r="E113" s="508"/>
      <c r="F113" s="509"/>
      <c r="G113" s="191"/>
      <c r="H113" s="191"/>
      <c r="I113" s="191"/>
      <c r="J113" s="191"/>
      <c r="K113" s="191"/>
      <c r="L113" s="191"/>
      <c r="M113" s="191"/>
      <c r="N113" s="191"/>
      <c r="O113" s="191"/>
      <c r="P113" s="191"/>
      <c r="Q113" s="191"/>
      <c r="R113" s="191"/>
      <c r="S113" s="191"/>
      <c r="T113" s="191"/>
      <c r="U113" s="191"/>
      <c r="V113" s="191"/>
      <c r="W113" s="191"/>
      <c r="X113" s="233"/>
      <c r="Y113" s="493" t="s">
        <v>55</v>
      </c>
      <c r="Z113" s="494"/>
      <c r="AA113" s="495"/>
      <c r="AB113" s="487"/>
      <c r="AC113" s="488"/>
      <c r="AD113" s="489"/>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c r="A114" s="510"/>
      <c r="B114" s="511"/>
      <c r="C114" s="511"/>
      <c r="D114" s="511"/>
      <c r="E114" s="511"/>
      <c r="F114" s="512"/>
      <c r="G114" s="194"/>
      <c r="H114" s="194"/>
      <c r="I114" s="194"/>
      <c r="J114" s="194"/>
      <c r="K114" s="194"/>
      <c r="L114" s="194"/>
      <c r="M114" s="194"/>
      <c r="N114" s="194"/>
      <c r="O114" s="194"/>
      <c r="P114" s="194"/>
      <c r="Q114" s="194"/>
      <c r="R114" s="194"/>
      <c r="S114" s="194"/>
      <c r="T114" s="194"/>
      <c r="U114" s="194"/>
      <c r="V114" s="194"/>
      <c r="W114" s="194"/>
      <c r="X114" s="238"/>
      <c r="Y114" s="490" t="s">
        <v>56</v>
      </c>
      <c r="Z114" s="491"/>
      <c r="AA114" s="492"/>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6.4</v>
      </c>
      <c r="AF116" s="358"/>
      <c r="AG116" s="358"/>
      <c r="AH116" s="358"/>
      <c r="AI116" s="358">
        <v>7.6</v>
      </c>
      <c r="AJ116" s="358"/>
      <c r="AK116" s="358"/>
      <c r="AL116" s="358"/>
      <c r="AM116" s="358">
        <v>6.6</v>
      </c>
      <c r="AN116" s="358"/>
      <c r="AO116" s="358"/>
      <c r="AP116" s="358"/>
      <c r="AQ116" s="363">
        <v>6.6</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735</v>
      </c>
      <c r="AF117" s="306"/>
      <c r="AG117" s="306"/>
      <c r="AH117" s="306"/>
      <c r="AI117" s="306" t="s">
        <v>736</v>
      </c>
      <c r="AJ117" s="306"/>
      <c r="AK117" s="306"/>
      <c r="AL117" s="306"/>
      <c r="AM117" s="306" t="s">
        <v>747</v>
      </c>
      <c r="AN117" s="306"/>
      <c r="AO117" s="306"/>
      <c r="AP117" s="306"/>
      <c r="AQ117" s="306" t="s">
        <v>748</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7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05" t="s">
        <v>405</v>
      </c>
      <c r="B130" s="1003"/>
      <c r="C130" s="1002" t="s">
        <v>236</v>
      </c>
      <c r="D130" s="1003"/>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06"/>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c r="A134" s="1006"/>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746</v>
      </c>
      <c r="AN134" s="167"/>
      <c r="AO134" s="167"/>
      <c r="AP134" s="167"/>
      <c r="AQ134" s="266" t="s">
        <v>721</v>
      </c>
      <c r="AR134" s="167"/>
      <c r="AS134" s="167"/>
      <c r="AT134" s="167"/>
      <c r="AU134" s="266" t="s">
        <v>721</v>
      </c>
      <c r="AV134" s="167"/>
      <c r="AW134" s="167"/>
      <c r="AX134" s="208"/>
      <c r="AY134">
        <f t="shared" ref="AY134:AY135" si="13">$AY$132</f>
        <v>1</v>
      </c>
    </row>
    <row r="135" spans="1:51" ht="39.75" customHeight="1">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746</v>
      </c>
      <c r="AN135" s="167"/>
      <c r="AO135" s="167"/>
      <c r="AP135" s="167"/>
      <c r="AQ135" s="266" t="s">
        <v>721</v>
      </c>
      <c r="AR135" s="167"/>
      <c r="AS135" s="167"/>
      <c r="AT135" s="167"/>
      <c r="AU135" s="266" t="s">
        <v>721</v>
      </c>
      <c r="AV135" s="167"/>
      <c r="AW135" s="167"/>
      <c r="AX135" s="208"/>
      <c r="AY135">
        <f t="shared" si="13"/>
        <v>1</v>
      </c>
    </row>
    <row r="136" spans="1:51" ht="18.75" customHeight="1">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1</v>
      </c>
    </row>
    <row r="138" spans="1:51" ht="39.75" customHeight="1">
      <c r="A138" s="1006"/>
      <c r="B138" s="253"/>
      <c r="C138" s="252"/>
      <c r="D138" s="253"/>
      <c r="E138" s="252"/>
      <c r="F138" s="314"/>
      <c r="G138" s="232" t="s">
        <v>721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721</v>
      </c>
      <c r="AC138" s="224"/>
      <c r="AD138" s="224"/>
      <c r="AE138" s="266" t="s">
        <v>721</v>
      </c>
      <c r="AF138" s="167"/>
      <c r="AG138" s="167"/>
      <c r="AH138" s="167"/>
      <c r="AI138" s="266" t="s">
        <v>721</v>
      </c>
      <c r="AJ138" s="167"/>
      <c r="AK138" s="167"/>
      <c r="AL138" s="167"/>
      <c r="AM138" s="266" t="s">
        <v>746</v>
      </c>
      <c r="AN138" s="167"/>
      <c r="AO138" s="167"/>
      <c r="AP138" s="167"/>
      <c r="AQ138" s="266" t="s">
        <v>721</v>
      </c>
      <c r="AR138" s="167"/>
      <c r="AS138" s="167"/>
      <c r="AT138" s="167"/>
      <c r="AU138" s="266" t="s">
        <v>721</v>
      </c>
      <c r="AV138" s="167"/>
      <c r="AW138" s="167"/>
      <c r="AX138" s="208"/>
      <c r="AY138">
        <f t="shared" ref="AY138:AY139" si="14">$AY$136</f>
        <v>1</v>
      </c>
    </row>
    <row r="139" spans="1:51" ht="39.75" customHeight="1">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721</v>
      </c>
      <c r="AC139" s="175"/>
      <c r="AD139" s="175"/>
      <c r="AE139" s="266" t="s">
        <v>721</v>
      </c>
      <c r="AF139" s="167"/>
      <c r="AG139" s="167"/>
      <c r="AH139" s="167"/>
      <c r="AI139" s="266" t="s">
        <v>721</v>
      </c>
      <c r="AJ139" s="167"/>
      <c r="AK139" s="167"/>
      <c r="AL139" s="167"/>
      <c r="AM139" s="266" t="s">
        <v>746</v>
      </c>
      <c r="AN139" s="167"/>
      <c r="AO139" s="167"/>
      <c r="AP139" s="167"/>
      <c r="AQ139" s="266" t="s">
        <v>721</v>
      </c>
      <c r="AR139" s="167"/>
      <c r="AS139" s="167"/>
      <c r="AT139" s="167"/>
      <c r="AU139" s="266" t="s">
        <v>721</v>
      </c>
      <c r="AV139" s="167"/>
      <c r="AW139" s="167"/>
      <c r="AX139" s="208"/>
      <c r="AY139">
        <f t="shared" si="14"/>
        <v>1</v>
      </c>
    </row>
    <row r="140" spans="1:51" ht="18.75" hidden="1" customHeight="1">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1006"/>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33"/>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1006"/>
      <c r="B155" s="253"/>
      <c r="C155" s="252"/>
      <c r="D155" s="253"/>
      <c r="E155" s="252"/>
      <c r="F155" s="314"/>
      <c r="G155" s="234"/>
      <c r="H155" s="235"/>
      <c r="I155" s="235"/>
      <c r="J155" s="235"/>
      <c r="K155" s="235"/>
      <c r="L155" s="235"/>
      <c r="M155" s="235"/>
      <c r="N155" s="235"/>
      <c r="O155" s="235"/>
      <c r="P155" s="236"/>
      <c r="Q155" s="44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1006"/>
      <c r="B156" s="253"/>
      <c r="C156" s="252"/>
      <c r="D156" s="253"/>
      <c r="E156" s="252"/>
      <c r="F156" s="314"/>
      <c r="G156" s="234"/>
      <c r="H156" s="235"/>
      <c r="I156" s="235"/>
      <c r="J156" s="235"/>
      <c r="K156" s="235"/>
      <c r="L156" s="235"/>
      <c r="M156" s="235"/>
      <c r="N156" s="235"/>
      <c r="O156" s="235"/>
      <c r="P156" s="236"/>
      <c r="Q156" s="44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1006"/>
      <c r="B157" s="253"/>
      <c r="C157" s="252"/>
      <c r="D157" s="253"/>
      <c r="E157" s="252"/>
      <c r="F157" s="314"/>
      <c r="G157" s="234"/>
      <c r="H157" s="235"/>
      <c r="I157" s="235"/>
      <c r="J157" s="235"/>
      <c r="K157" s="235"/>
      <c r="L157" s="235"/>
      <c r="M157" s="235"/>
      <c r="N157" s="235"/>
      <c r="O157" s="235"/>
      <c r="P157" s="236"/>
      <c r="Q157" s="444"/>
      <c r="R157" s="235"/>
      <c r="S157" s="235"/>
      <c r="T157" s="235"/>
      <c r="U157" s="235"/>
      <c r="V157" s="235"/>
      <c r="W157" s="235"/>
      <c r="X157" s="235"/>
      <c r="Y157" s="235"/>
      <c r="Z157" s="235"/>
      <c r="AA157" s="93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06"/>
      <c r="B162" s="253"/>
      <c r="C162" s="252"/>
      <c r="D162" s="253"/>
      <c r="E162" s="252"/>
      <c r="F162" s="314"/>
      <c r="G162" s="234"/>
      <c r="H162" s="235"/>
      <c r="I162" s="235"/>
      <c r="J162" s="235"/>
      <c r="K162" s="235"/>
      <c r="L162" s="235"/>
      <c r="M162" s="235"/>
      <c r="N162" s="235"/>
      <c r="O162" s="235"/>
      <c r="P162" s="236"/>
      <c r="Q162" s="44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06"/>
      <c r="B163" s="253"/>
      <c r="C163" s="252"/>
      <c r="D163" s="253"/>
      <c r="E163" s="252"/>
      <c r="F163" s="314"/>
      <c r="G163" s="234"/>
      <c r="H163" s="235"/>
      <c r="I163" s="235"/>
      <c r="J163" s="235"/>
      <c r="K163" s="235"/>
      <c r="L163" s="235"/>
      <c r="M163" s="235"/>
      <c r="N163" s="235"/>
      <c r="O163" s="235"/>
      <c r="P163" s="236"/>
      <c r="Q163" s="44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06"/>
      <c r="B164" s="253"/>
      <c r="C164" s="252"/>
      <c r="D164" s="253"/>
      <c r="E164" s="252"/>
      <c r="F164" s="314"/>
      <c r="G164" s="234"/>
      <c r="H164" s="235"/>
      <c r="I164" s="235"/>
      <c r="J164" s="235"/>
      <c r="K164" s="235"/>
      <c r="L164" s="235"/>
      <c r="M164" s="235"/>
      <c r="N164" s="235"/>
      <c r="O164" s="235"/>
      <c r="P164" s="236"/>
      <c r="Q164" s="44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06"/>
      <c r="B169" s="253"/>
      <c r="C169" s="252"/>
      <c r="D169" s="253"/>
      <c r="E169" s="252"/>
      <c r="F169" s="314"/>
      <c r="G169" s="234"/>
      <c r="H169" s="235"/>
      <c r="I169" s="235"/>
      <c r="J169" s="235"/>
      <c r="K169" s="235"/>
      <c r="L169" s="235"/>
      <c r="M169" s="235"/>
      <c r="N169" s="235"/>
      <c r="O169" s="235"/>
      <c r="P169" s="236"/>
      <c r="Q169" s="44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06"/>
      <c r="B170" s="253"/>
      <c r="C170" s="252"/>
      <c r="D170" s="253"/>
      <c r="E170" s="252"/>
      <c r="F170" s="314"/>
      <c r="G170" s="234"/>
      <c r="H170" s="235"/>
      <c r="I170" s="235"/>
      <c r="J170" s="235"/>
      <c r="K170" s="235"/>
      <c r="L170" s="235"/>
      <c r="M170" s="235"/>
      <c r="N170" s="235"/>
      <c r="O170" s="235"/>
      <c r="P170" s="236"/>
      <c r="Q170" s="44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06"/>
      <c r="B171" s="253"/>
      <c r="C171" s="252"/>
      <c r="D171" s="253"/>
      <c r="E171" s="252"/>
      <c r="F171" s="314"/>
      <c r="G171" s="234"/>
      <c r="H171" s="235"/>
      <c r="I171" s="235"/>
      <c r="J171" s="235"/>
      <c r="K171" s="235"/>
      <c r="L171" s="235"/>
      <c r="M171" s="235"/>
      <c r="N171" s="235"/>
      <c r="O171" s="235"/>
      <c r="P171" s="236"/>
      <c r="Q171" s="44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06"/>
      <c r="B176" s="253"/>
      <c r="C176" s="252"/>
      <c r="D176" s="253"/>
      <c r="E176" s="252"/>
      <c r="F176" s="314"/>
      <c r="G176" s="234"/>
      <c r="H176" s="235"/>
      <c r="I176" s="235"/>
      <c r="J176" s="235"/>
      <c r="K176" s="235"/>
      <c r="L176" s="235"/>
      <c r="M176" s="235"/>
      <c r="N176" s="235"/>
      <c r="O176" s="235"/>
      <c r="P176" s="236"/>
      <c r="Q176" s="44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06"/>
      <c r="B177" s="253"/>
      <c r="C177" s="252"/>
      <c r="D177" s="253"/>
      <c r="E177" s="252"/>
      <c r="F177" s="314"/>
      <c r="G177" s="234"/>
      <c r="H177" s="235"/>
      <c r="I177" s="235"/>
      <c r="J177" s="235"/>
      <c r="K177" s="235"/>
      <c r="L177" s="235"/>
      <c r="M177" s="235"/>
      <c r="N177" s="235"/>
      <c r="O177" s="235"/>
      <c r="P177" s="236"/>
      <c r="Q177" s="44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06"/>
      <c r="B178" s="253"/>
      <c r="C178" s="252"/>
      <c r="D178" s="253"/>
      <c r="E178" s="252"/>
      <c r="F178" s="314"/>
      <c r="G178" s="234"/>
      <c r="H178" s="235"/>
      <c r="I178" s="235"/>
      <c r="J178" s="235"/>
      <c r="K178" s="235"/>
      <c r="L178" s="235"/>
      <c r="M178" s="235"/>
      <c r="N178" s="235"/>
      <c r="O178" s="235"/>
      <c r="P178" s="236"/>
      <c r="Q178" s="44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06"/>
      <c r="B183" s="253"/>
      <c r="C183" s="252"/>
      <c r="D183" s="253"/>
      <c r="E183" s="252"/>
      <c r="F183" s="314"/>
      <c r="G183" s="234"/>
      <c r="H183" s="235"/>
      <c r="I183" s="235"/>
      <c r="J183" s="235"/>
      <c r="K183" s="235"/>
      <c r="L183" s="235"/>
      <c r="M183" s="235"/>
      <c r="N183" s="235"/>
      <c r="O183" s="235"/>
      <c r="P183" s="236"/>
      <c r="Q183" s="44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06"/>
      <c r="B184" s="253"/>
      <c r="C184" s="252"/>
      <c r="D184" s="253"/>
      <c r="E184" s="252"/>
      <c r="F184" s="314"/>
      <c r="G184" s="234"/>
      <c r="H184" s="235"/>
      <c r="I184" s="235"/>
      <c r="J184" s="235"/>
      <c r="K184" s="235"/>
      <c r="L184" s="235"/>
      <c r="M184" s="235"/>
      <c r="N184" s="235"/>
      <c r="O184" s="235"/>
      <c r="P184" s="236"/>
      <c r="Q184" s="44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06"/>
      <c r="B185" s="253"/>
      <c r="C185" s="252"/>
      <c r="D185" s="253"/>
      <c r="E185" s="252"/>
      <c r="F185" s="314"/>
      <c r="G185" s="234"/>
      <c r="H185" s="235"/>
      <c r="I185" s="235"/>
      <c r="J185" s="235"/>
      <c r="K185" s="235"/>
      <c r="L185" s="235"/>
      <c r="M185" s="235"/>
      <c r="N185" s="235"/>
      <c r="O185" s="235"/>
      <c r="P185" s="236"/>
      <c r="Q185" s="44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100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1006"/>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c r="AY189">
        <f>$AY$187</f>
        <v>0</v>
      </c>
    </row>
    <row r="190" spans="1:51" ht="45" hidden="1" customHeight="1">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06"/>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c r="AY249">
        <f>$AY$247</f>
        <v>0</v>
      </c>
    </row>
    <row r="250" spans="1:51" ht="45" hidden="1" customHeight="1">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06"/>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c r="AY369">
        <f>$AY$367</f>
        <v>0</v>
      </c>
    </row>
    <row r="370" spans="1:51" ht="45" hidden="1" customHeight="1">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1006"/>
      <c r="B430" s="253"/>
      <c r="C430" s="250" t="s">
        <v>671</v>
      </c>
      <c r="D430" s="251"/>
      <c r="E430" s="239" t="s">
        <v>399</v>
      </c>
      <c r="F430" s="46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c r="A433" s="1006"/>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746</v>
      </c>
      <c r="AN433" s="167"/>
      <c r="AO433" s="167"/>
      <c r="AP433" s="168"/>
      <c r="AQ433" s="166" t="s">
        <v>721</v>
      </c>
      <c r="AR433" s="167"/>
      <c r="AS433" s="167"/>
      <c r="AT433" s="168"/>
      <c r="AU433" s="167" t="s">
        <v>721</v>
      </c>
      <c r="AV433" s="167"/>
      <c r="AW433" s="167"/>
      <c r="AX433" s="208"/>
      <c r="AY433">
        <f t="shared" ref="AY433:AY435" si="63">$AY$431</f>
        <v>1</v>
      </c>
    </row>
    <row r="434" spans="1:51" ht="23.25" customHeight="1">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746</v>
      </c>
      <c r="AN434" s="167"/>
      <c r="AO434" s="167"/>
      <c r="AP434" s="168"/>
      <c r="AQ434" s="166" t="s">
        <v>721</v>
      </c>
      <c r="AR434" s="167"/>
      <c r="AS434" s="167"/>
      <c r="AT434" s="168"/>
      <c r="AU434" s="167" t="s">
        <v>721</v>
      </c>
      <c r="AV434" s="167"/>
      <c r="AW434" s="167"/>
      <c r="AX434" s="208"/>
      <c r="AY434">
        <f t="shared" si="63"/>
        <v>1</v>
      </c>
    </row>
    <row r="435" spans="1:51" ht="23.25" customHeight="1">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746</v>
      </c>
      <c r="AN435" s="167"/>
      <c r="AO435" s="167"/>
      <c r="AP435" s="168"/>
      <c r="AQ435" s="166" t="s">
        <v>721</v>
      </c>
      <c r="AR435" s="167"/>
      <c r="AS435" s="167"/>
      <c r="AT435" s="168"/>
      <c r="AU435" s="167" t="s">
        <v>721</v>
      </c>
      <c r="AV435" s="167"/>
      <c r="AW435" s="167"/>
      <c r="AX435" s="208"/>
      <c r="AY435">
        <f t="shared" si="63"/>
        <v>1</v>
      </c>
    </row>
    <row r="436" spans="1:51" ht="18.75" customHeight="1">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customHeight="1">
      <c r="A438" s="1006"/>
      <c r="B438" s="253"/>
      <c r="C438" s="252"/>
      <c r="D438" s="253"/>
      <c r="E438" s="196"/>
      <c r="F438" s="197"/>
      <c r="G438" s="232" t="s">
        <v>721</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721</v>
      </c>
      <c r="AC438" s="175"/>
      <c r="AD438" s="175"/>
      <c r="AE438" s="166" t="s">
        <v>721</v>
      </c>
      <c r="AF438" s="167"/>
      <c r="AG438" s="167"/>
      <c r="AH438" s="167"/>
      <c r="AI438" s="166" t="s">
        <v>721</v>
      </c>
      <c r="AJ438" s="167"/>
      <c r="AK438" s="167"/>
      <c r="AL438" s="167"/>
      <c r="AM438" s="166" t="s">
        <v>746</v>
      </c>
      <c r="AN438" s="167"/>
      <c r="AO438" s="167"/>
      <c r="AP438" s="168"/>
      <c r="AQ438" s="166" t="s">
        <v>721</v>
      </c>
      <c r="AR438" s="167"/>
      <c r="AS438" s="167"/>
      <c r="AT438" s="168"/>
      <c r="AU438" s="167" t="s">
        <v>721</v>
      </c>
      <c r="AV438" s="167"/>
      <c r="AW438" s="167"/>
      <c r="AX438" s="208"/>
      <c r="AY438">
        <f t="shared" ref="AY438:AY440" si="64">$AY$436</f>
        <v>1</v>
      </c>
    </row>
    <row r="439" spans="1:51" ht="23.25" customHeight="1">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721</v>
      </c>
      <c r="AC439" s="224"/>
      <c r="AD439" s="224"/>
      <c r="AE439" s="166" t="s">
        <v>721</v>
      </c>
      <c r="AF439" s="167"/>
      <c r="AG439" s="167"/>
      <c r="AH439" s="168"/>
      <c r="AI439" s="166" t="s">
        <v>721</v>
      </c>
      <c r="AJ439" s="167"/>
      <c r="AK439" s="167"/>
      <c r="AL439" s="167"/>
      <c r="AM439" s="166" t="s">
        <v>746</v>
      </c>
      <c r="AN439" s="167"/>
      <c r="AO439" s="167"/>
      <c r="AP439" s="168"/>
      <c r="AQ439" s="166" t="s">
        <v>721</v>
      </c>
      <c r="AR439" s="167"/>
      <c r="AS439" s="167"/>
      <c r="AT439" s="168"/>
      <c r="AU439" s="167" t="s">
        <v>721</v>
      </c>
      <c r="AV439" s="167"/>
      <c r="AW439" s="167"/>
      <c r="AX439" s="208"/>
      <c r="AY439">
        <f t="shared" si="64"/>
        <v>1</v>
      </c>
    </row>
    <row r="440" spans="1:51" ht="23.25" customHeight="1">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721</v>
      </c>
      <c r="AF440" s="167"/>
      <c r="AG440" s="167"/>
      <c r="AH440" s="168"/>
      <c r="AI440" s="166" t="s">
        <v>721</v>
      </c>
      <c r="AJ440" s="167"/>
      <c r="AK440" s="167"/>
      <c r="AL440" s="167"/>
      <c r="AM440" s="166" t="s">
        <v>746</v>
      </c>
      <c r="AN440" s="167"/>
      <c r="AO440" s="167"/>
      <c r="AP440" s="168"/>
      <c r="AQ440" s="166" t="s">
        <v>721</v>
      </c>
      <c r="AR440" s="167"/>
      <c r="AS440" s="167"/>
      <c r="AT440" s="168"/>
      <c r="AU440" s="167" t="s">
        <v>721</v>
      </c>
      <c r="AV440" s="167"/>
      <c r="AW440" s="167"/>
      <c r="AX440" s="208"/>
      <c r="AY440">
        <f t="shared" si="64"/>
        <v>1</v>
      </c>
    </row>
    <row r="441" spans="1:51" ht="18.75" hidden="1" customHeight="1">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c r="A458" s="1006"/>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746</v>
      </c>
      <c r="AN458" s="167"/>
      <c r="AO458" s="167"/>
      <c r="AP458" s="168"/>
      <c r="AQ458" s="166" t="s">
        <v>721</v>
      </c>
      <c r="AR458" s="167"/>
      <c r="AS458" s="167"/>
      <c r="AT458" s="168"/>
      <c r="AU458" s="167" t="s">
        <v>721</v>
      </c>
      <c r="AV458" s="167"/>
      <c r="AW458" s="167"/>
      <c r="AX458" s="208"/>
      <c r="AY458">
        <f t="shared" ref="AY458:AY460" si="68">$AY$456</f>
        <v>1</v>
      </c>
    </row>
    <row r="459" spans="1:51" ht="23.25" customHeight="1">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746</v>
      </c>
      <c r="AN459" s="167"/>
      <c r="AO459" s="167"/>
      <c r="AP459" s="168"/>
      <c r="AQ459" s="166" t="s">
        <v>721</v>
      </c>
      <c r="AR459" s="167"/>
      <c r="AS459" s="167"/>
      <c r="AT459" s="168"/>
      <c r="AU459" s="167" t="s">
        <v>721</v>
      </c>
      <c r="AV459" s="167"/>
      <c r="AW459" s="167"/>
      <c r="AX459" s="208"/>
      <c r="AY459">
        <f t="shared" si="68"/>
        <v>1</v>
      </c>
    </row>
    <row r="460" spans="1:51" ht="23.25" customHeight="1" thickBot="1">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746</v>
      </c>
      <c r="AN460" s="167"/>
      <c r="AO460" s="167"/>
      <c r="AP460" s="168"/>
      <c r="AQ460" s="166" t="s">
        <v>721</v>
      </c>
      <c r="AR460" s="167"/>
      <c r="AS460" s="167"/>
      <c r="AT460" s="168"/>
      <c r="AU460" s="167" t="s">
        <v>721</v>
      </c>
      <c r="AV460" s="167"/>
      <c r="AW460" s="167"/>
      <c r="AX460" s="208"/>
      <c r="AY460">
        <f t="shared" si="68"/>
        <v>1</v>
      </c>
    </row>
    <row r="461" spans="1:51" ht="18.75" hidden="1" customHeight="1">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100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0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0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0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0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0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0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0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0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c r="A701" s="5"/>
      <c r="B701" s="6"/>
      <c r="C701" s="895"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6"/>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54" customHeight="1">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07" t="s">
        <v>745</v>
      </c>
      <c r="AE702" s="908"/>
      <c r="AF702" s="908"/>
      <c r="AG702" s="897" t="s">
        <v>750</v>
      </c>
      <c r="AH702" s="898"/>
      <c r="AI702" s="898"/>
      <c r="AJ702" s="898"/>
      <c r="AK702" s="898"/>
      <c r="AL702" s="898"/>
      <c r="AM702" s="898"/>
      <c r="AN702" s="898"/>
      <c r="AO702" s="898"/>
      <c r="AP702" s="898"/>
      <c r="AQ702" s="898"/>
      <c r="AR702" s="898"/>
      <c r="AS702" s="898"/>
      <c r="AT702" s="898"/>
      <c r="AU702" s="898"/>
      <c r="AV702" s="898"/>
      <c r="AW702" s="898"/>
      <c r="AX702" s="899"/>
    </row>
    <row r="703" spans="1:51" ht="36.75" customHeight="1">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745</v>
      </c>
      <c r="AE703" s="185"/>
      <c r="AF703" s="185"/>
      <c r="AG703" s="683" t="s">
        <v>751</v>
      </c>
      <c r="AH703" s="684"/>
      <c r="AI703" s="684"/>
      <c r="AJ703" s="684"/>
      <c r="AK703" s="684"/>
      <c r="AL703" s="684"/>
      <c r="AM703" s="684"/>
      <c r="AN703" s="684"/>
      <c r="AO703" s="684"/>
      <c r="AP703" s="684"/>
      <c r="AQ703" s="684"/>
      <c r="AR703" s="684"/>
      <c r="AS703" s="684"/>
      <c r="AT703" s="684"/>
      <c r="AU703" s="684"/>
      <c r="AV703" s="684"/>
      <c r="AW703" s="684"/>
      <c r="AX703" s="685"/>
    </row>
    <row r="704" spans="1:51" ht="54" customHeight="1">
      <c r="A704" s="549"/>
      <c r="B704" s="550"/>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745</v>
      </c>
      <c r="AE704" s="602"/>
      <c r="AF704" s="602"/>
      <c r="AG704" s="444" t="s">
        <v>752</v>
      </c>
      <c r="AH704" s="235"/>
      <c r="AI704" s="235"/>
      <c r="AJ704" s="235"/>
      <c r="AK704" s="235"/>
      <c r="AL704" s="235"/>
      <c r="AM704" s="235"/>
      <c r="AN704" s="235"/>
      <c r="AO704" s="235"/>
      <c r="AP704" s="235"/>
      <c r="AQ704" s="235"/>
      <c r="AR704" s="235"/>
      <c r="AS704" s="235"/>
      <c r="AT704" s="235"/>
      <c r="AU704" s="235"/>
      <c r="AV704" s="235"/>
      <c r="AW704" s="235"/>
      <c r="AX704" s="445"/>
    </row>
    <row r="705" spans="1:50" ht="27" customHeight="1">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753</v>
      </c>
      <c r="AE705" s="752"/>
      <c r="AF705" s="75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74"/>
      <c r="B706" s="786"/>
      <c r="C706" s="630"/>
      <c r="D706" s="631"/>
      <c r="E706" s="702" t="s">
        <v>381</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749</v>
      </c>
      <c r="AE706" s="185"/>
      <c r="AF706" s="186"/>
      <c r="AG706" s="444"/>
      <c r="AH706" s="235"/>
      <c r="AI706" s="235"/>
      <c r="AJ706" s="235"/>
      <c r="AK706" s="235"/>
      <c r="AL706" s="235"/>
      <c r="AM706" s="235"/>
      <c r="AN706" s="235"/>
      <c r="AO706" s="235"/>
      <c r="AP706" s="235"/>
      <c r="AQ706" s="235"/>
      <c r="AR706" s="235"/>
      <c r="AS706" s="235"/>
      <c r="AT706" s="235"/>
      <c r="AU706" s="235"/>
      <c r="AV706" s="235"/>
      <c r="AW706" s="235"/>
      <c r="AX706" s="445"/>
    </row>
    <row r="707" spans="1:50" ht="26.25" customHeight="1">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749</v>
      </c>
      <c r="AE707" s="600"/>
      <c r="AF707" s="600"/>
      <c r="AG707" s="444"/>
      <c r="AH707" s="235"/>
      <c r="AI707" s="235"/>
      <c r="AJ707" s="235"/>
      <c r="AK707" s="235"/>
      <c r="AL707" s="235"/>
      <c r="AM707" s="235"/>
      <c r="AN707" s="235"/>
      <c r="AO707" s="235"/>
      <c r="AP707" s="235"/>
      <c r="AQ707" s="235"/>
      <c r="AR707" s="235"/>
      <c r="AS707" s="235"/>
      <c r="AT707" s="235"/>
      <c r="AU707" s="235"/>
      <c r="AV707" s="235"/>
      <c r="AW707" s="235"/>
      <c r="AX707" s="445"/>
    </row>
    <row r="708" spans="1:50" ht="26.25" customHeight="1">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745</v>
      </c>
      <c r="AE708" s="687"/>
      <c r="AF708" s="687"/>
      <c r="AG708" s="542" t="s">
        <v>755</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756</v>
      </c>
      <c r="AE709" s="185"/>
      <c r="AF709" s="185"/>
      <c r="AG709" s="683" t="s">
        <v>757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745</v>
      </c>
      <c r="AE710" s="185"/>
      <c r="AF710" s="185"/>
      <c r="AG710" s="683" t="s">
        <v>758</v>
      </c>
      <c r="AH710" s="684"/>
      <c r="AI710" s="684"/>
      <c r="AJ710" s="684"/>
      <c r="AK710" s="684"/>
      <c r="AL710" s="684"/>
      <c r="AM710" s="684"/>
      <c r="AN710" s="684"/>
      <c r="AO710" s="684"/>
      <c r="AP710" s="684"/>
      <c r="AQ710" s="684"/>
      <c r="AR710" s="684"/>
      <c r="AS710" s="684"/>
      <c r="AT710" s="684"/>
      <c r="AU710" s="684"/>
      <c r="AV710" s="684"/>
      <c r="AW710" s="684"/>
      <c r="AX710" s="685"/>
    </row>
    <row r="711" spans="1:50" ht="47.25" customHeight="1">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745</v>
      </c>
      <c r="AE711" s="185"/>
      <c r="AF711" s="185"/>
      <c r="AG711" s="683" t="s">
        <v>759</v>
      </c>
      <c r="AH711" s="684"/>
      <c r="AI711" s="684"/>
      <c r="AJ711" s="684"/>
      <c r="AK711" s="684"/>
      <c r="AL711" s="684"/>
      <c r="AM711" s="684"/>
      <c r="AN711" s="684"/>
      <c r="AO711" s="684"/>
      <c r="AP711" s="684"/>
      <c r="AQ711" s="684"/>
      <c r="AR711" s="684"/>
      <c r="AS711" s="684"/>
      <c r="AT711" s="684"/>
      <c r="AU711" s="684"/>
      <c r="AV711" s="684"/>
      <c r="AW711" s="684"/>
      <c r="AX711" s="685"/>
    </row>
    <row r="712" spans="1:50" ht="63" customHeight="1">
      <c r="A712" s="674"/>
      <c r="B712" s="675"/>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84" t="s">
        <v>745</v>
      </c>
      <c r="AE712" s="185"/>
      <c r="AF712" s="185"/>
      <c r="AG712" s="610" t="s">
        <v>760</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c r="A713" s="674"/>
      <c r="B713" s="67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83" t="s">
        <v>754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c r="A714" s="676"/>
      <c r="B714" s="677"/>
      <c r="C714" s="787" t="s">
        <v>325</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753</v>
      </c>
      <c r="AE714" s="608"/>
      <c r="AF714" s="609"/>
      <c r="AG714" s="708" t="s">
        <v>754</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c r="A715" s="637" t="s">
        <v>40</v>
      </c>
      <c r="B715" s="673"/>
      <c r="C715" s="678" t="s">
        <v>326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745</v>
      </c>
      <c r="AE715" s="687"/>
      <c r="AF715" s="793"/>
      <c r="AG715" s="542" t="s">
        <v>761</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c r="A716" s="674"/>
      <c r="B716" s="675"/>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753</v>
      </c>
      <c r="AE716" s="775"/>
      <c r="AF716" s="775"/>
      <c r="AG716" s="683" t="s">
        <v>406</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745</v>
      </c>
      <c r="AE717" s="185"/>
      <c r="AF717" s="185"/>
      <c r="AG717" s="683" t="s">
        <v>762</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753</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67" t="s">
        <v>58</v>
      </c>
      <c r="B719" s="668"/>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6"/>
      <c r="AE719" s="687"/>
      <c r="AF719" s="68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69"/>
      <c r="B720" s="670"/>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44"/>
      <c r="AH720" s="235"/>
      <c r="AI720" s="235"/>
      <c r="AJ720" s="235"/>
      <c r="AK720" s="235"/>
      <c r="AL720" s="235"/>
      <c r="AM720" s="235"/>
      <c r="AN720" s="235"/>
      <c r="AO720" s="235"/>
      <c r="AP720" s="235"/>
      <c r="AQ720" s="235"/>
      <c r="AR720" s="235"/>
      <c r="AS720" s="235"/>
      <c r="AT720" s="235"/>
      <c r="AU720" s="235"/>
      <c r="AV720" s="235"/>
      <c r="AW720" s="235"/>
      <c r="AX720" s="445"/>
    </row>
    <row r="721" spans="1:52" ht="24.75" customHeight="1">
      <c r="A721" s="669"/>
      <c r="B721" s="670"/>
      <c r="C721" s="930" t="s">
        <v>710</v>
      </c>
      <c r="D721" s="931"/>
      <c r="E721" s="931"/>
      <c r="F721" s="932"/>
      <c r="G721" s="948"/>
      <c r="H721" s="949"/>
      <c r="I721" s="77" t="str">
        <f>IF(OR(G721="　", G721=""), "", "-")</f>
        <v/>
      </c>
      <c r="J721" s="929">
        <v>5</v>
      </c>
      <c r="K721" s="929"/>
      <c r="L721" s="77" t="str">
        <f>IF(M721="","","-")</f>
        <v/>
      </c>
      <c r="M721" s="78"/>
      <c r="N721" s="926" t="s">
        <v>739</v>
      </c>
      <c r="O721" s="927"/>
      <c r="P721" s="927"/>
      <c r="Q721" s="927"/>
      <c r="R721" s="927"/>
      <c r="S721" s="927"/>
      <c r="T721" s="927"/>
      <c r="U721" s="927"/>
      <c r="V721" s="927"/>
      <c r="W721" s="927"/>
      <c r="X721" s="927"/>
      <c r="Y721" s="927"/>
      <c r="Z721" s="927"/>
      <c r="AA721" s="927"/>
      <c r="AB721" s="927"/>
      <c r="AC721" s="927"/>
      <c r="AD721" s="927"/>
      <c r="AE721" s="927"/>
      <c r="AF721" s="928"/>
      <c r="AG721" s="444"/>
      <c r="AH721" s="235"/>
      <c r="AI721" s="235"/>
      <c r="AJ721" s="235"/>
      <c r="AK721" s="235"/>
      <c r="AL721" s="235"/>
      <c r="AM721" s="235"/>
      <c r="AN721" s="235"/>
      <c r="AO721" s="235"/>
      <c r="AP721" s="235"/>
      <c r="AQ721" s="235"/>
      <c r="AR721" s="235"/>
      <c r="AS721" s="235"/>
      <c r="AT721" s="235"/>
      <c r="AU721" s="235"/>
      <c r="AV721" s="235"/>
      <c r="AW721" s="235"/>
      <c r="AX721" s="445"/>
    </row>
    <row r="722" spans="1:52" ht="24.75" hidden="1" customHeight="1">
      <c r="A722" s="669"/>
      <c r="B722" s="67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44"/>
      <c r="AH722" s="235"/>
      <c r="AI722" s="235"/>
      <c r="AJ722" s="235"/>
      <c r="AK722" s="235"/>
      <c r="AL722" s="235"/>
      <c r="AM722" s="235"/>
      <c r="AN722" s="235"/>
      <c r="AO722" s="235"/>
      <c r="AP722" s="235"/>
      <c r="AQ722" s="235"/>
      <c r="AR722" s="235"/>
      <c r="AS722" s="235"/>
      <c r="AT722" s="235"/>
      <c r="AU722" s="235"/>
      <c r="AV722" s="235"/>
      <c r="AW722" s="235"/>
      <c r="AX722" s="445"/>
    </row>
    <row r="723" spans="1:52" ht="24.75" hidden="1" customHeight="1">
      <c r="A723" s="669"/>
      <c r="B723" s="67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44"/>
      <c r="AH723" s="235"/>
      <c r="AI723" s="235"/>
      <c r="AJ723" s="235"/>
      <c r="AK723" s="235"/>
      <c r="AL723" s="235"/>
      <c r="AM723" s="235"/>
      <c r="AN723" s="235"/>
      <c r="AO723" s="235"/>
      <c r="AP723" s="235"/>
      <c r="AQ723" s="235"/>
      <c r="AR723" s="235"/>
      <c r="AS723" s="235"/>
      <c r="AT723" s="235"/>
      <c r="AU723" s="235"/>
      <c r="AV723" s="235"/>
      <c r="AW723" s="235"/>
      <c r="AX723" s="445"/>
    </row>
    <row r="724" spans="1:52" ht="24.75" hidden="1" customHeight="1">
      <c r="A724" s="669"/>
      <c r="B724" s="67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44"/>
      <c r="AH724" s="235"/>
      <c r="AI724" s="235"/>
      <c r="AJ724" s="235"/>
      <c r="AK724" s="235"/>
      <c r="AL724" s="235"/>
      <c r="AM724" s="235"/>
      <c r="AN724" s="235"/>
      <c r="AO724" s="235"/>
      <c r="AP724" s="235"/>
      <c r="AQ724" s="235"/>
      <c r="AR724" s="235"/>
      <c r="AS724" s="235"/>
      <c r="AT724" s="235"/>
      <c r="AU724" s="235"/>
      <c r="AV724" s="235"/>
      <c r="AW724" s="235"/>
      <c r="AX724" s="445"/>
    </row>
    <row r="725" spans="1:52" ht="24.75" customHeight="1">
      <c r="A725" s="671"/>
      <c r="B725" s="67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37" t="s">
        <v>48</v>
      </c>
      <c r="B726" s="638"/>
      <c r="C726" s="459" t="s">
        <v>53</v>
      </c>
      <c r="D726" s="597"/>
      <c r="E726" s="597"/>
      <c r="F726" s="598"/>
      <c r="G726" s="811" t="s">
        <v>764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c r="A727" s="639"/>
      <c r="B727" s="640"/>
      <c r="C727" s="714" t="s">
        <v>57</v>
      </c>
      <c r="D727" s="715"/>
      <c r="E727" s="715"/>
      <c r="F727" s="716"/>
      <c r="G727" s="809" t="s">
        <v>765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42.75" customHeight="1" thickBot="1">
      <c r="A729" s="781" t="s">
        <v>802</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42.75" customHeight="1" thickBot="1">
      <c r="A731" s="634" t="s">
        <v>138</v>
      </c>
      <c r="B731" s="635"/>
      <c r="C731" s="635"/>
      <c r="D731" s="635"/>
      <c r="E731" s="636"/>
      <c r="F731" s="699" t="s">
        <v>803</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42.75" customHeight="1" thickBot="1">
      <c r="A733" s="634" t="s">
        <v>138</v>
      </c>
      <c r="B733" s="635"/>
      <c r="C733" s="635"/>
      <c r="D733" s="635"/>
      <c r="E733" s="636"/>
      <c r="F733" s="782" t="s">
        <v>804</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42.75" customHeight="1" thickBot="1">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c r="A736" s="790" t="s">
        <v>352</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c r="A737" s="157" t="s">
        <v>672</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5.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76" t="s">
        <v>386</v>
      </c>
      <c r="B787" s="777"/>
      <c r="C787" s="777"/>
      <c r="D787" s="777"/>
      <c r="E787" s="777"/>
      <c r="F787" s="778"/>
      <c r="G787" s="455" t="s">
        <v>797</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768</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c r="A788" s="572"/>
      <c r="B788" s="779"/>
      <c r="C788" s="779"/>
      <c r="D788" s="779"/>
      <c r="E788" s="779"/>
      <c r="F788" s="780"/>
      <c r="G788" s="459" t="s">
        <v>17</v>
      </c>
      <c r="H788" s="460"/>
      <c r="I788" s="460"/>
      <c r="J788" s="460"/>
      <c r="K788" s="460"/>
      <c r="L788" s="461" t="s">
        <v>18</v>
      </c>
      <c r="M788" s="460"/>
      <c r="N788" s="460"/>
      <c r="O788" s="460"/>
      <c r="P788" s="460"/>
      <c r="Q788" s="460"/>
      <c r="R788" s="460"/>
      <c r="S788" s="460"/>
      <c r="T788" s="460"/>
      <c r="U788" s="460"/>
      <c r="V788" s="460"/>
      <c r="W788" s="460"/>
      <c r="X788" s="462"/>
      <c r="Y788" s="452" t="s">
        <v>19</v>
      </c>
      <c r="Z788" s="453"/>
      <c r="AA788" s="453"/>
      <c r="AB788" s="463"/>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52" t="s">
        <v>19</v>
      </c>
      <c r="AV788" s="453"/>
      <c r="AW788" s="453"/>
      <c r="AX788" s="454"/>
    </row>
    <row r="789" spans="1:51" ht="24.75" customHeight="1">
      <c r="A789" s="572"/>
      <c r="B789" s="779"/>
      <c r="C789" s="779"/>
      <c r="D789" s="779"/>
      <c r="E789" s="779"/>
      <c r="F789" s="780"/>
      <c r="G789" s="465" t="s">
        <v>790</v>
      </c>
      <c r="H789" s="466"/>
      <c r="I789" s="466"/>
      <c r="J789" s="466"/>
      <c r="K789" s="467"/>
      <c r="L789" s="468" t="s">
        <v>791</v>
      </c>
      <c r="M789" s="469"/>
      <c r="N789" s="469"/>
      <c r="O789" s="469"/>
      <c r="P789" s="469"/>
      <c r="Q789" s="469"/>
      <c r="R789" s="469"/>
      <c r="S789" s="469"/>
      <c r="T789" s="469"/>
      <c r="U789" s="469"/>
      <c r="V789" s="469"/>
      <c r="W789" s="469"/>
      <c r="X789" s="470"/>
      <c r="Y789" s="471">
        <v>67</v>
      </c>
      <c r="Z789" s="472"/>
      <c r="AA789" s="472"/>
      <c r="AB789" s="573"/>
      <c r="AC789" s="465" t="s">
        <v>767</v>
      </c>
      <c r="AD789" s="466"/>
      <c r="AE789" s="466"/>
      <c r="AF789" s="466"/>
      <c r="AG789" s="467"/>
      <c r="AH789" s="468" t="s">
        <v>766</v>
      </c>
      <c r="AI789" s="469"/>
      <c r="AJ789" s="469"/>
      <c r="AK789" s="469"/>
      <c r="AL789" s="469"/>
      <c r="AM789" s="469"/>
      <c r="AN789" s="469"/>
      <c r="AO789" s="469"/>
      <c r="AP789" s="469"/>
      <c r="AQ789" s="469"/>
      <c r="AR789" s="469"/>
      <c r="AS789" s="469"/>
      <c r="AT789" s="470"/>
      <c r="AU789" s="471">
        <v>0.8</v>
      </c>
      <c r="AV789" s="472"/>
      <c r="AW789" s="472"/>
      <c r="AX789" s="473"/>
    </row>
    <row r="790" spans="1:51" ht="24.75" customHeight="1">
      <c r="A790" s="572"/>
      <c r="B790" s="779"/>
      <c r="C790" s="779"/>
      <c r="D790" s="779"/>
      <c r="E790" s="779"/>
      <c r="F790" s="780"/>
      <c r="G790" s="348" t="s">
        <v>792</v>
      </c>
      <c r="H790" s="349"/>
      <c r="I790" s="349"/>
      <c r="J790" s="349"/>
      <c r="K790" s="350"/>
      <c r="L790" s="398" t="s">
        <v>793</v>
      </c>
      <c r="M790" s="399"/>
      <c r="N790" s="399"/>
      <c r="O790" s="399"/>
      <c r="P790" s="399"/>
      <c r="Q790" s="399"/>
      <c r="R790" s="399"/>
      <c r="S790" s="399"/>
      <c r="T790" s="399"/>
      <c r="U790" s="399"/>
      <c r="V790" s="399"/>
      <c r="W790" s="399"/>
      <c r="X790" s="400"/>
      <c r="Y790" s="395">
        <v>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72"/>
      <c r="B791" s="779"/>
      <c r="C791" s="779"/>
      <c r="D791" s="779"/>
      <c r="E791" s="779"/>
      <c r="F791" s="780"/>
      <c r="G791" s="348" t="s">
        <v>794</v>
      </c>
      <c r="H791" s="349"/>
      <c r="I791" s="349"/>
      <c r="J791" s="349"/>
      <c r="K791" s="350"/>
      <c r="L791" s="398" t="s">
        <v>795</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72"/>
      <c r="B792" s="779"/>
      <c r="C792" s="779"/>
      <c r="D792" s="779"/>
      <c r="E792" s="779"/>
      <c r="F792" s="780"/>
      <c r="G792" s="348" t="s">
        <v>771</v>
      </c>
      <c r="H792" s="349"/>
      <c r="I792" s="349"/>
      <c r="J792" s="349"/>
      <c r="K792" s="350"/>
      <c r="L792" s="398" t="s">
        <v>796</v>
      </c>
      <c r="M792" s="399"/>
      <c r="N792" s="399"/>
      <c r="O792" s="399"/>
      <c r="P792" s="399"/>
      <c r="Q792" s="399"/>
      <c r="R792" s="399"/>
      <c r="S792" s="399"/>
      <c r="T792" s="399"/>
      <c r="U792" s="399"/>
      <c r="V792" s="399"/>
      <c r="W792" s="399"/>
      <c r="X792" s="400"/>
      <c r="Y792" s="395">
        <v>2</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72"/>
      <c r="B793" s="779"/>
      <c r="C793" s="779"/>
      <c r="D793" s="779"/>
      <c r="E793" s="779"/>
      <c r="F793" s="78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72"/>
      <c r="B794" s="779"/>
      <c r="C794" s="779"/>
      <c r="D794" s="779"/>
      <c r="E794" s="779"/>
      <c r="F794" s="78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72"/>
      <c r="B795" s="779"/>
      <c r="C795" s="779"/>
      <c r="D795" s="779"/>
      <c r="E795" s="779"/>
      <c r="F795" s="78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72"/>
      <c r="B796" s="779"/>
      <c r="C796" s="779"/>
      <c r="D796" s="779"/>
      <c r="E796" s="779"/>
      <c r="F796" s="78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72"/>
      <c r="B797" s="779"/>
      <c r="C797" s="779"/>
      <c r="D797" s="779"/>
      <c r="E797" s="779"/>
      <c r="F797" s="78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72"/>
      <c r="B798" s="779"/>
      <c r="C798" s="779"/>
      <c r="D798" s="779"/>
      <c r="E798" s="779"/>
      <c r="F798" s="78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72"/>
      <c r="B799" s="779"/>
      <c r="C799" s="779"/>
      <c r="D799" s="779"/>
      <c r="E799" s="779"/>
      <c r="F799" s="780"/>
      <c r="G799" s="406" t="s">
        <v>20</v>
      </c>
      <c r="H799" s="407"/>
      <c r="I799" s="407"/>
      <c r="J799" s="407"/>
      <c r="K799" s="407"/>
      <c r="L799" s="408"/>
      <c r="M799" s="409"/>
      <c r="N799" s="409"/>
      <c r="O799" s="409"/>
      <c r="P799" s="409"/>
      <c r="Q799" s="409"/>
      <c r="R799" s="409"/>
      <c r="S799" s="409"/>
      <c r="T799" s="409"/>
      <c r="U799" s="409"/>
      <c r="V799" s="409"/>
      <c r="W799" s="409"/>
      <c r="X799" s="410"/>
      <c r="Y799" s="411">
        <f>SUM(Y789:AB798)</f>
        <v>77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0.8</v>
      </c>
      <c r="AV799" s="412"/>
      <c r="AW799" s="412"/>
      <c r="AX799" s="414"/>
    </row>
    <row r="800" spans="1:51" ht="24.75" hidden="1" customHeight="1">
      <c r="A800" s="572"/>
      <c r="B800" s="779"/>
      <c r="C800" s="779"/>
      <c r="D800" s="779"/>
      <c r="E800" s="779"/>
      <c r="F800" s="780"/>
      <c r="G800" s="455" t="s">
        <v>319</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318</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0</v>
      </c>
    </row>
    <row r="801" spans="1:51" ht="24.75" hidden="1" customHeight="1">
      <c r="A801" s="572"/>
      <c r="B801" s="779"/>
      <c r="C801" s="779"/>
      <c r="D801" s="779"/>
      <c r="E801" s="779"/>
      <c r="F801" s="780"/>
      <c r="G801" s="459" t="s">
        <v>17</v>
      </c>
      <c r="H801" s="460"/>
      <c r="I801" s="460"/>
      <c r="J801" s="460"/>
      <c r="K801" s="460"/>
      <c r="L801" s="461" t="s">
        <v>18</v>
      </c>
      <c r="M801" s="460"/>
      <c r="N801" s="460"/>
      <c r="O801" s="460"/>
      <c r="P801" s="460"/>
      <c r="Q801" s="460"/>
      <c r="R801" s="460"/>
      <c r="S801" s="460"/>
      <c r="T801" s="460"/>
      <c r="U801" s="460"/>
      <c r="V801" s="460"/>
      <c r="W801" s="460"/>
      <c r="X801" s="462"/>
      <c r="Y801" s="452" t="s">
        <v>19</v>
      </c>
      <c r="Z801" s="453"/>
      <c r="AA801" s="453"/>
      <c r="AB801" s="463"/>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52" t="s">
        <v>19</v>
      </c>
      <c r="AV801" s="453"/>
      <c r="AW801" s="453"/>
      <c r="AX801" s="454"/>
      <c r="AY801">
        <f>$AY$800</f>
        <v>0</v>
      </c>
    </row>
    <row r="802" spans="1:51" ht="24.75" hidden="1" customHeight="1">
      <c r="A802" s="572"/>
      <c r="B802" s="779"/>
      <c r="C802" s="779"/>
      <c r="D802" s="779"/>
      <c r="E802" s="779"/>
      <c r="F802" s="780"/>
      <c r="G802" s="465"/>
      <c r="H802" s="466"/>
      <c r="I802" s="466"/>
      <c r="J802" s="466"/>
      <c r="K802" s="467"/>
      <c r="L802" s="468"/>
      <c r="M802" s="469"/>
      <c r="N802" s="469"/>
      <c r="O802" s="469"/>
      <c r="P802" s="469"/>
      <c r="Q802" s="469"/>
      <c r="R802" s="469"/>
      <c r="S802" s="469"/>
      <c r="T802" s="469"/>
      <c r="U802" s="469"/>
      <c r="V802" s="469"/>
      <c r="W802" s="469"/>
      <c r="X802" s="470"/>
      <c r="Y802" s="471"/>
      <c r="Z802" s="472"/>
      <c r="AA802" s="472"/>
      <c r="AB802" s="573"/>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3"/>
      <c r="AY802">
        <f t="shared" ref="AY802:AY812" si="115">$AY$800</f>
        <v>0</v>
      </c>
    </row>
    <row r="803" spans="1:51" ht="24.75" hidden="1" customHeight="1">
      <c r="A803" s="572"/>
      <c r="B803" s="779"/>
      <c r="C803" s="779"/>
      <c r="D803" s="779"/>
      <c r="E803" s="779"/>
      <c r="F803" s="78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72"/>
      <c r="B804" s="779"/>
      <c r="C804" s="779"/>
      <c r="D804" s="779"/>
      <c r="E804" s="779"/>
      <c r="F804" s="78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72"/>
      <c r="B805" s="779"/>
      <c r="C805" s="779"/>
      <c r="D805" s="779"/>
      <c r="E805" s="779"/>
      <c r="F805" s="78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72"/>
      <c r="B806" s="779"/>
      <c r="C806" s="779"/>
      <c r="D806" s="779"/>
      <c r="E806" s="779"/>
      <c r="F806" s="78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72"/>
      <c r="B807" s="779"/>
      <c r="C807" s="779"/>
      <c r="D807" s="779"/>
      <c r="E807" s="779"/>
      <c r="F807" s="78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72"/>
      <c r="B808" s="779"/>
      <c r="C808" s="779"/>
      <c r="D808" s="779"/>
      <c r="E808" s="779"/>
      <c r="F808" s="78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72"/>
      <c r="B809" s="779"/>
      <c r="C809" s="779"/>
      <c r="D809" s="779"/>
      <c r="E809" s="779"/>
      <c r="F809" s="78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72"/>
      <c r="B810" s="779"/>
      <c r="C810" s="779"/>
      <c r="D810" s="779"/>
      <c r="E810" s="779"/>
      <c r="F810" s="78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72"/>
      <c r="B811" s="779"/>
      <c r="C811" s="779"/>
      <c r="D811" s="779"/>
      <c r="E811" s="779"/>
      <c r="F811" s="78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72"/>
      <c r="B812" s="779"/>
      <c r="C812" s="779"/>
      <c r="D812" s="779"/>
      <c r="E812" s="779"/>
      <c r="F812" s="78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72"/>
      <c r="B813" s="779"/>
      <c r="C813" s="779"/>
      <c r="D813" s="779"/>
      <c r="E813" s="779"/>
      <c r="F813" s="780"/>
      <c r="G813" s="455" t="s">
        <v>320</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321</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c r="A814" s="572"/>
      <c r="B814" s="779"/>
      <c r="C814" s="779"/>
      <c r="D814" s="779"/>
      <c r="E814" s="779"/>
      <c r="F814" s="780"/>
      <c r="G814" s="459" t="s">
        <v>17</v>
      </c>
      <c r="H814" s="460"/>
      <c r="I814" s="460"/>
      <c r="J814" s="460"/>
      <c r="K814" s="460"/>
      <c r="L814" s="461" t="s">
        <v>18</v>
      </c>
      <c r="M814" s="460"/>
      <c r="N814" s="460"/>
      <c r="O814" s="460"/>
      <c r="P814" s="460"/>
      <c r="Q814" s="460"/>
      <c r="R814" s="460"/>
      <c r="S814" s="460"/>
      <c r="T814" s="460"/>
      <c r="U814" s="460"/>
      <c r="V814" s="460"/>
      <c r="W814" s="460"/>
      <c r="X814" s="462"/>
      <c r="Y814" s="452" t="s">
        <v>19</v>
      </c>
      <c r="Z814" s="453"/>
      <c r="AA814" s="453"/>
      <c r="AB814" s="463"/>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52" t="s">
        <v>19</v>
      </c>
      <c r="AV814" s="453"/>
      <c r="AW814" s="453"/>
      <c r="AX814" s="454"/>
      <c r="AY814">
        <f>$AY$813</f>
        <v>0</v>
      </c>
    </row>
    <row r="815" spans="1:51" ht="24.75" hidden="1" customHeight="1">
      <c r="A815" s="572"/>
      <c r="B815" s="779"/>
      <c r="C815" s="779"/>
      <c r="D815" s="779"/>
      <c r="E815" s="779"/>
      <c r="F815" s="780"/>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3"/>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c r="A816" s="572"/>
      <c r="B816" s="779"/>
      <c r="C816" s="779"/>
      <c r="D816" s="779"/>
      <c r="E816" s="779"/>
      <c r="F816" s="78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72"/>
      <c r="B817" s="779"/>
      <c r="C817" s="779"/>
      <c r="D817" s="779"/>
      <c r="E817" s="779"/>
      <c r="F817" s="78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72"/>
      <c r="B818" s="779"/>
      <c r="C818" s="779"/>
      <c r="D818" s="779"/>
      <c r="E818" s="779"/>
      <c r="F818" s="78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72"/>
      <c r="B819" s="779"/>
      <c r="C819" s="779"/>
      <c r="D819" s="779"/>
      <c r="E819" s="779"/>
      <c r="F819" s="78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72"/>
      <c r="B820" s="779"/>
      <c r="C820" s="779"/>
      <c r="D820" s="779"/>
      <c r="E820" s="779"/>
      <c r="F820" s="78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72"/>
      <c r="B821" s="779"/>
      <c r="C821" s="779"/>
      <c r="D821" s="779"/>
      <c r="E821" s="779"/>
      <c r="F821" s="78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72"/>
      <c r="B822" s="779"/>
      <c r="C822" s="779"/>
      <c r="D822" s="779"/>
      <c r="E822" s="779"/>
      <c r="F822" s="78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72"/>
      <c r="B823" s="779"/>
      <c r="C823" s="779"/>
      <c r="D823" s="779"/>
      <c r="E823" s="779"/>
      <c r="F823" s="78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72"/>
      <c r="B824" s="779"/>
      <c r="C824" s="779"/>
      <c r="D824" s="779"/>
      <c r="E824" s="779"/>
      <c r="F824" s="78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72"/>
      <c r="B825" s="779"/>
      <c r="C825" s="779"/>
      <c r="D825" s="779"/>
      <c r="E825" s="779"/>
      <c r="F825" s="78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72"/>
      <c r="B826" s="779"/>
      <c r="C826" s="779"/>
      <c r="D826" s="779"/>
      <c r="E826" s="779"/>
      <c r="F826" s="780"/>
      <c r="G826" s="455" t="s">
        <v>266</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181</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c r="A827" s="572"/>
      <c r="B827" s="779"/>
      <c r="C827" s="779"/>
      <c r="D827" s="779"/>
      <c r="E827" s="779"/>
      <c r="F827" s="780"/>
      <c r="G827" s="459" t="s">
        <v>17</v>
      </c>
      <c r="H827" s="460"/>
      <c r="I827" s="460"/>
      <c r="J827" s="460"/>
      <c r="K827" s="460"/>
      <c r="L827" s="461" t="s">
        <v>18</v>
      </c>
      <c r="M827" s="460"/>
      <c r="N827" s="460"/>
      <c r="O827" s="460"/>
      <c r="P827" s="460"/>
      <c r="Q827" s="460"/>
      <c r="R827" s="460"/>
      <c r="S827" s="460"/>
      <c r="T827" s="460"/>
      <c r="U827" s="460"/>
      <c r="V827" s="460"/>
      <c r="W827" s="460"/>
      <c r="X827" s="462"/>
      <c r="Y827" s="452" t="s">
        <v>19</v>
      </c>
      <c r="Z827" s="453"/>
      <c r="AA827" s="453"/>
      <c r="AB827" s="463"/>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52" t="s">
        <v>19</v>
      </c>
      <c r="AV827" s="453"/>
      <c r="AW827" s="453"/>
      <c r="AX827" s="454"/>
      <c r="AY827">
        <f>$AY$826</f>
        <v>0</v>
      </c>
    </row>
    <row r="828" spans="1:51" s="16" customFormat="1" ht="24.75" hidden="1" customHeight="1">
      <c r="A828" s="572"/>
      <c r="B828" s="779"/>
      <c r="C828" s="779"/>
      <c r="D828" s="779"/>
      <c r="E828" s="779"/>
      <c r="F828" s="780"/>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c r="A829" s="572"/>
      <c r="B829" s="779"/>
      <c r="C829" s="779"/>
      <c r="D829" s="779"/>
      <c r="E829" s="779"/>
      <c r="F829" s="78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72"/>
      <c r="B830" s="779"/>
      <c r="C830" s="779"/>
      <c r="D830" s="779"/>
      <c r="E830" s="779"/>
      <c r="F830" s="78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72"/>
      <c r="B831" s="779"/>
      <c r="C831" s="779"/>
      <c r="D831" s="779"/>
      <c r="E831" s="779"/>
      <c r="F831" s="78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72"/>
      <c r="B832" s="779"/>
      <c r="C832" s="779"/>
      <c r="D832" s="779"/>
      <c r="E832" s="779"/>
      <c r="F832" s="78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72"/>
      <c r="B833" s="779"/>
      <c r="C833" s="779"/>
      <c r="D833" s="779"/>
      <c r="E833" s="779"/>
      <c r="F833" s="78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72"/>
      <c r="B834" s="779"/>
      <c r="C834" s="779"/>
      <c r="D834" s="779"/>
      <c r="E834" s="779"/>
      <c r="F834" s="78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72"/>
      <c r="B835" s="779"/>
      <c r="C835" s="779"/>
      <c r="D835" s="779"/>
      <c r="E835" s="779"/>
      <c r="F835" s="78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72"/>
      <c r="B836" s="779"/>
      <c r="C836" s="779"/>
      <c r="D836" s="779"/>
      <c r="E836" s="779"/>
      <c r="F836" s="78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72"/>
      <c r="B837" s="779"/>
      <c r="C837" s="779"/>
      <c r="D837" s="779"/>
      <c r="E837" s="779"/>
      <c r="F837" s="78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72"/>
      <c r="B838" s="779"/>
      <c r="C838" s="779"/>
      <c r="D838" s="779"/>
      <c r="E838" s="779"/>
      <c r="F838" s="78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49" t="s">
        <v>148</v>
      </c>
      <c r="B839" s="450"/>
      <c r="C839" s="450"/>
      <c r="D839" s="450"/>
      <c r="E839" s="450"/>
      <c r="F839" s="450"/>
      <c r="G839" s="450"/>
      <c r="H839" s="450"/>
      <c r="I839" s="450"/>
      <c r="J839" s="450"/>
      <c r="K839" s="450"/>
      <c r="L839" s="450"/>
      <c r="M839" s="450"/>
      <c r="N839" s="450"/>
      <c r="O839" s="450"/>
      <c r="P839" s="450"/>
      <c r="Q839" s="450"/>
      <c r="R839" s="450"/>
      <c r="S839" s="450"/>
      <c r="T839" s="450"/>
      <c r="U839" s="450"/>
      <c r="V839" s="450"/>
      <c r="W839" s="450"/>
      <c r="X839" s="450"/>
      <c r="Y839" s="450"/>
      <c r="Z839" s="450"/>
      <c r="AA839" s="450"/>
      <c r="AB839" s="450"/>
      <c r="AC839" s="450"/>
      <c r="AD839" s="450"/>
      <c r="AE839" s="450"/>
      <c r="AF839" s="450"/>
      <c r="AG839" s="450"/>
      <c r="AH839" s="450"/>
      <c r="AI839" s="450"/>
      <c r="AJ839" s="450"/>
      <c r="AK839" s="451"/>
      <c r="AL839" s="967" t="s">
        <v>344</v>
      </c>
      <c r="AM839" s="968"/>
      <c r="AN839" s="968"/>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801</v>
      </c>
      <c r="D845" s="415" t="s">
        <v>778</v>
      </c>
      <c r="E845" s="415" t="s">
        <v>778</v>
      </c>
      <c r="F845" s="415" t="s">
        <v>778</v>
      </c>
      <c r="G845" s="415" t="s">
        <v>778</v>
      </c>
      <c r="H845" s="415" t="s">
        <v>778</v>
      </c>
      <c r="I845" s="415" t="s">
        <v>778</v>
      </c>
      <c r="J845" s="416">
        <v>8000020130001</v>
      </c>
      <c r="K845" s="417"/>
      <c r="L845" s="417"/>
      <c r="M845" s="417"/>
      <c r="N845" s="417"/>
      <c r="O845" s="417"/>
      <c r="P845" s="317" t="s">
        <v>788</v>
      </c>
      <c r="Q845" s="317"/>
      <c r="R845" s="317"/>
      <c r="S845" s="317"/>
      <c r="T845" s="317"/>
      <c r="U845" s="317"/>
      <c r="V845" s="317"/>
      <c r="W845" s="317"/>
      <c r="X845" s="317"/>
      <c r="Y845" s="318">
        <v>77</v>
      </c>
      <c r="Z845" s="319"/>
      <c r="AA845" s="319"/>
      <c r="AB845" s="320"/>
      <c r="AC845" s="322" t="s">
        <v>789</v>
      </c>
      <c r="AD845" s="323"/>
      <c r="AE845" s="323"/>
      <c r="AF845" s="323"/>
      <c r="AG845" s="323"/>
      <c r="AH845" s="418" t="s">
        <v>717</v>
      </c>
      <c r="AI845" s="419"/>
      <c r="AJ845" s="419"/>
      <c r="AK845" s="419"/>
      <c r="AL845" s="326" t="s">
        <v>717</v>
      </c>
      <c r="AM845" s="327"/>
      <c r="AN845" s="327"/>
      <c r="AO845" s="328"/>
      <c r="AP845" s="321" t="s">
        <v>721</v>
      </c>
      <c r="AQ845" s="321"/>
      <c r="AR845" s="321"/>
      <c r="AS845" s="321"/>
      <c r="AT845" s="321"/>
      <c r="AU845" s="321"/>
      <c r="AV845" s="321"/>
      <c r="AW845" s="321"/>
      <c r="AX845" s="321"/>
    </row>
    <row r="846" spans="1:51" ht="30" customHeight="1">
      <c r="A846" s="401">
        <v>2</v>
      </c>
      <c r="B846" s="401">
        <v>1</v>
      </c>
      <c r="C846" s="420" t="s">
        <v>779</v>
      </c>
      <c r="D846" s="415" t="s">
        <v>779</v>
      </c>
      <c r="E846" s="415" t="s">
        <v>779</v>
      </c>
      <c r="F846" s="415" t="s">
        <v>779</v>
      </c>
      <c r="G846" s="415" t="s">
        <v>779</v>
      </c>
      <c r="H846" s="415" t="s">
        <v>779</v>
      </c>
      <c r="I846" s="415" t="s">
        <v>779</v>
      </c>
      <c r="J846" s="416">
        <v>1000020470007</v>
      </c>
      <c r="K846" s="417"/>
      <c r="L846" s="417"/>
      <c r="M846" s="417"/>
      <c r="N846" s="417"/>
      <c r="O846" s="417"/>
      <c r="P846" s="317" t="s">
        <v>788</v>
      </c>
      <c r="Q846" s="317"/>
      <c r="R846" s="317"/>
      <c r="S846" s="317"/>
      <c r="T846" s="317"/>
      <c r="U846" s="317"/>
      <c r="V846" s="317"/>
      <c r="W846" s="317"/>
      <c r="X846" s="317"/>
      <c r="Y846" s="318">
        <v>15</v>
      </c>
      <c r="Z846" s="319"/>
      <c r="AA846" s="319"/>
      <c r="AB846" s="320"/>
      <c r="AC846" s="322" t="s">
        <v>789</v>
      </c>
      <c r="AD846" s="323"/>
      <c r="AE846" s="323"/>
      <c r="AF846" s="323"/>
      <c r="AG846" s="323"/>
      <c r="AH846" s="418" t="s">
        <v>717</v>
      </c>
      <c r="AI846" s="419"/>
      <c r="AJ846" s="419"/>
      <c r="AK846" s="419"/>
      <c r="AL846" s="326" t="s">
        <v>717</v>
      </c>
      <c r="AM846" s="327"/>
      <c r="AN846" s="327"/>
      <c r="AO846" s="328"/>
      <c r="AP846" s="321" t="s">
        <v>721</v>
      </c>
      <c r="AQ846" s="321"/>
      <c r="AR846" s="321"/>
      <c r="AS846" s="321"/>
      <c r="AT846" s="321"/>
      <c r="AU846" s="321"/>
      <c r="AV846" s="321"/>
      <c r="AW846" s="321"/>
      <c r="AX846" s="321"/>
      <c r="AY846">
        <f>COUNTA($C$846)</f>
        <v>1</v>
      </c>
    </row>
    <row r="847" spans="1:51" ht="30" customHeight="1">
      <c r="A847" s="401">
        <v>3</v>
      </c>
      <c r="B847" s="401">
        <v>1</v>
      </c>
      <c r="C847" s="420" t="s">
        <v>780</v>
      </c>
      <c r="D847" s="415" t="s">
        <v>780</v>
      </c>
      <c r="E847" s="415" t="s">
        <v>780</v>
      </c>
      <c r="F847" s="415" t="s">
        <v>780</v>
      </c>
      <c r="G847" s="415" t="s">
        <v>780</v>
      </c>
      <c r="H847" s="415" t="s">
        <v>780</v>
      </c>
      <c r="I847" s="415" t="s">
        <v>780</v>
      </c>
      <c r="J847" s="416">
        <v>8000020370002</v>
      </c>
      <c r="K847" s="417"/>
      <c r="L847" s="417"/>
      <c r="M847" s="417"/>
      <c r="N847" s="417"/>
      <c r="O847" s="417"/>
      <c r="P847" s="421" t="s">
        <v>788</v>
      </c>
      <c r="Q847" s="317"/>
      <c r="R847" s="317"/>
      <c r="S847" s="317"/>
      <c r="T847" s="317"/>
      <c r="U847" s="317"/>
      <c r="V847" s="317"/>
      <c r="W847" s="317"/>
      <c r="X847" s="317"/>
      <c r="Y847" s="318">
        <v>11</v>
      </c>
      <c r="Z847" s="319"/>
      <c r="AA847" s="319"/>
      <c r="AB847" s="320"/>
      <c r="AC847" s="322" t="s">
        <v>789</v>
      </c>
      <c r="AD847" s="323"/>
      <c r="AE847" s="323"/>
      <c r="AF847" s="323"/>
      <c r="AG847" s="323"/>
      <c r="AH847" s="324" t="s">
        <v>717</v>
      </c>
      <c r="AI847" s="325"/>
      <c r="AJ847" s="325"/>
      <c r="AK847" s="325"/>
      <c r="AL847" s="326" t="s">
        <v>717</v>
      </c>
      <c r="AM847" s="327"/>
      <c r="AN847" s="327"/>
      <c r="AO847" s="328"/>
      <c r="AP847" s="321" t="s">
        <v>721</v>
      </c>
      <c r="AQ847" s="321"/>
      <c r="AR847" s="321"/>
      <c r="AS847" s="321"/>
      <c r="AT847" s="321"/>
      <c r="AU847" s="321"/>
      <c r="AV847" s="321"/>
      <c r="AW847" s="321"/>
      <c r="AX847" s="321"/>
      <c r="AY847">
        <f>COUNTA($C$847)</f>
        <v>1</v>
      </c>
    </row>
    <row r="848" spans="1:51" ht="30" customHeight="1">
      <c r="A848" s="401">
        <v>4</v>
      </c>
      <c r="B848" s="401">
        <v>1</v>
      </c>
      <c r="C848" s="420" t="s">
        <v>781</v>
      </c>
      <c r="D848" s="415" t="s">
        <v>781</v>
      </c>
      <c r="E848" s="415" t="s">
        <v>781</v>
      </c>
      <c r="F848" s="415" t="s">
        <v>781</v>
      </c>
      <c r="G848" s="415" t="s">
        <v>781</v>
      </c>
      <c r="H848" s="415" t="s">
        <v>781</v>
      </c>
      <c r="I848" s="415" t="s">
        <v>781</v>
      </c>
      <c r="J848" s="416">
        <v>4000020360007</v>
      </c>
      <c r="K848" s="417"/>
      <c r="L848" s="417"/>
      <c r="M848" s="417"/>
      <c r="N848" s="417"/>
      <c r="O848" s="417"/>
      <c r="P848" s="421" t="s">
        <v>788</v>
      </c>
      <c r="Q848" s="317"/>
      <c r="R848" s="317"/>
      <c r="S848" s="317"/>
      <c r="T848" s="317"/>
      <c r="U848" s="317"/>
      <c r="V848" s="317"/>
      <c r="W848" s="317"/>
      <c r="X848" s="317"/>
      <c r="Y848" s="318">
        <v>10</v>
      </c>
      <c r="Z848" s="319"/>
      <c r="AA848" s="319"/>
      <c r="AB848" s="320"/>
      <c r="AC848" s="322" t="s">
        <v>789</v>
      </c>
      <c r="AD848" s="323"/>
      <c r="AE848" s="323"/>
      <c r="AF848" s="323"/>
      <c r="AG848" s="323"/>
      <c r="AH848" s="324" t="s">
        <v>717</v>
      </c>
      <c r="AI848" s="325"/>
      <c r="AJ848" s="325"/>
      <c r="AK848" s="325"/>
      <c r="AL848" s="326" t="s">
        <v>717</v>
      </c>
      <c r="AM848" s="327"/>
      <c r="AN848" s="327"/>
      <c r="AO848" s="328"/>
      <c r="AP848" s="321" t="s">
        <v>721</v>
      </c>
      <c r="AQ848" s="321"/>
      <c r="AR848" s="321"/>
      <c r="AS848" s="321"/>
      <c r="AT848" s="321"/>
      <c r="AU848" s="321"/>
      <c r="AV848" s="321"/>
      <c r="AW848" s="321"/>
      <c r="AX848" s="321"/>
      <c r="AY848">
        <f>COUNTA($C$848)</f>
        <v>1</v>
      </c>
    </row>
    <row r="849" spans="1:51" ht="30" customHeight="1">
      <c r="A849" s="401">
        <v>5</v>
      </c>
      <c r="B849" s="401">
        <v>1</v>
      </c>
      <c r="C849" s="420" t="s">
        <v>782</v>
      </c>
      <c r="D849" s="415" t="s">
        <v>782</v>
      </c>
      <c r="E849" s="415" t="s">
        <v>782</v>
      </c>
      <c r="F849" s="415" t="s">
        <v>782</v>
      </c>
      <c r="G849" s="415" t="s">
        <v>782</v>
      </c>
      <c r="H849" s="415" t="s">
        <v>782</v>
      </c>
      <c r="I849" s="415" t="s">
        <v>782</v>
      </c>
      <c r="J849" s="416">
        <v>4000020180009</v>
      </c>
      <c r="K849" s="417"/>
      <c r="L849" s="417"/>
      <c r="M849" s="417"/>
      <c r="N849" s="417"/>
      <c r="O849" s="417"/>
      <c r="P849" s="317" t="s">
        <v>788</v>
      </c>
      <c r="Q849" s="317"/>
      <c r="R849" s="317"/>
      <c r="S849" s="317"/>
      <c r="T849" s="317"/>
      <c r="U849" s="317"/>
      <c r="V849" s="317"/>
      <c r="W849" s="317"/>
      <c r="X849" s="317"/>
      <c r="Y849" s="318">
        <v>10</v>
      </c>
      <c r="Z849" s="319"/>
      <c r="AA849" s="319"/>
      <c r="AB849" s="320"/>
      <c r="AC849" s="322" t="s">
        <v>789</v>
      </c>
      <c r="AD849" s="323"/>
      <c r="AE849" s="323"/>
      <c r="AF849" s="323"/>
      <c r="AG849" s="323"/>
      <c r="AH849" s="324" t="s">
        <v>717</v>
      </c>
      <c r="AI849" s="325"/>
      <c r="AJ849" s="325"/>
      <c r="AK849" s="325"/>
      <c r="AL849" s="326" t="s">
        <v>717</v>
      </c>
      <c r="AM849" s="327"/>
      <c r="AN849" s="327"/>
      <c r="AO849" s="328"/>
      <c r="AP849" s="321" t="s">
        <v>721</v>
      </c>
      <c r="AQ849" s="321"/>
      <c r="AR849" s="321"/>
      <c r="AS849" s="321"/>
      <c r="AT849" s="321"/>
      <c r="AU849" s="321"/>
      <c r="AV849" s="321"/>
      <c r="AW849" s="321"/>
      <c r="AX849" s="321"/>
      <c r="AY849">
        <f>COUNTA($C$849)</f>
        <v>1</v>
      </c>
    </row>
    <row r="850" spans="1:51" ht="30" customHeight="1">
      <c r="A850" s="401">
        <v>6</v>
      </c>
      <c r="B850" s="401">
        <v>1</v>
      </c>
      <c r="C850" s="420" t="s">
        <v>783</v>
      </c>
      <c r="D850" s="415" t="s">
        <v>783</v>
      </c>
      <c r="E850" s="415" t="s">
        <v>783</v>
      </c>
      <c r="F850" s="415" t="s">
        <v>783</v>
      </c>
      <c r="G850" s="415" t="s">
        <v>783</v>
      </c>
      <c r="H850" s="415" t="s">
        <v>783</v>
      </c>
      <c r="I850" s="415" t="s">
        <v>783</v>
      </c>
      <c r="J850" s="416">
        <v>5000020240001</v>
      </c>
      <c r="K850" s="417"/>
      <c r="L850" s="417"/>
      <c r="M850" s="417"/>
      <c r="N850" s="417"/>
      <c r="O850" s="417"/>
      <c r="P850" s="317" t="s">
        <v>788</v>
      </c>
      <c r="Q850" s="317"/>
      <c r="R850" s="317"/>
      <c r="S850" s="317"/>
      <c r="T850" s="317"/>
      <c r="U850" s="317"/>
      <c r="V850" s="317"/>
      <c r="W850" s="317"/>
      <c r="X850" s="317"/>
      <c r="Y850" s="318">
        <v>10</v>
      </c>
      <c r="Z850" s="319"/>
      <c r="AA850" s="319"/>
      <c r="AB850" s="320"/>
      <c r="AC850" s="322" t="s">
        <v>789</v>
      </c>
      <c r="AD850" s="323"/>
      <c r="AE850" s="323"/>
      <c r="AF850" s="323"/>
      <c r="AG850" s="323"/>
      <c r="AH850" s="324" t="s">
        <v>717</v>
      </c>
      <c r="AI850" s="325"/>
      <c r="AJ850" s="325"/>
      <c r="AK850" s="325"/>
      <c r="AL850" s="326" t="s">
        <v>717</v>
      </c>
      <c r="AM850" s="327"/>
      <c r="AN850" s="327"/>
      <c r="AO850" s="328"/>
      <c r="AP850" s="321" t="s">
        <v>721</v>
      </c>
      <c r="AQ850" s="321"/>
      <c r="AR850" s="321"/>
      <c r="AS850" s="321"/>
      <c r="AT850" s="321"/>
      <c r="AU850" s="321"/>
      <c r="AV850" s="321"/>
      <c r="AW850" s="321"/>
      <c r="AX850" s="321"/>
      <c r="AY850">
        <f>COUNTA($C$850)</f>
        <v>1</v>
      </c>
    </row>
    <row r="851" spans="1:51" ht="30" customHeight="1">
      <c r="A851" s="401">
        <v>7</v>
      </c>
      <c r="B851" s="401">
        <v>1</v>
      </c>
      <c r="C851" s="420" t="s">
        <v>784</v>
      </c>
      <c r="D851" s="415" t="s">
        <v>784</v>
      </c>
      <c r="E851" s="415" t="s">
        <v>784</v>
      </c>
      <c r="F851" s="415" t="s">
        <v>784</v>
      </c>
      <c r="G851" s="415" t="s">
        <v>784</v>
      </c>
      <c r="H851" s="415" t="s">
        <v>784</v>
      </c>
      <c r="I851" s="415" t="s">
        <v>784</v>
      </c>
      <c r="J851" s="416">
        <v>1000020320005</v>
      </c>
      <c r="K851" s="417"/>
      <c r="L851" s="417"/>
      <c r="M851" s="417"/>
      <c r="N851" s="417"/>
      <c r="O851" s="417"/>
      <c r="P851" s="317" t="s">
        <v>788</v>
      </c>
      <c r="Q851" s="317"/>
      <c r="R851" s="317"/>
      <c r="S851" s="317"/>
      <c r="T851" s="317"/>
      <c r="U851" s="317"/>
      <c r="V851" s="317"/>
      <c r="W851" s="317"/>
      <c r="X851" s="317"/>
      <c r="Y851" s="318">
        <v>10</v>
      </c>
      <c r="Z851" s="319"/>
      <c r="AA851" s="319"/>
      <c r="AB851" s="320"/>
      <c r="AC851" s="322" t="s">
        <v>789</v>
      </c>
      <c r="AD851" s="323"/>
      <c r="AE851" s="323"/>
      <c r="AF851" s="323"/>
      <c r="AG851" s="323"/>
      <c r="AH851" s="324" t="s">
        <v>717</v>
      </c>
      <c r="AI851" s="325"/>
      <c r="AJ851" s="325"/>
      <c r="AK851" s="325"/>
      <c r="AL851" s="326" t="s">
        <v>717</v>
      </c>
      <c r="AM851" s="327"/>
      <c r="AN851" s="327"/>
      <c r="AO851" s="328"/>
      <c r="AP851" s="321" t="s">
        <v>721</v>
      </c>
      <c r="AQ851" s="321"/>
      <c r="AR851" s="321"/>
      <c r="AS851" s="321"/>
      <c r="AT851" s="321"/>
      <c r="AU851" s="321"/>
      <c r="AV851" s="321"/>
      <c r="AW851" s="321"/>
      <c r="AX851" s="321"/>
      <c r="AY851">
        <f>COUNTA($C$851)</f>
        <v>1</v>
      </c>
    </row>
    <row r="852" spans="1:51" ht="30" customHeight="1">
      <c r="A852" s="401">
        <v>8</v>
      </c>
      <c r="B852" s="401">
        <v>1</v>
      </c>
      <c r="C852" s="415" t="s">
        <v>785</v>
      </c>
      <c r="D852" s="415" t="s">
        <v>785</v>
      </c>
      <c r="E852" s="415" t="s">
        <v>785</v>
      </c>
      <c r="F852" s="415" t="s">
        <v>785</v>
      </c>
      <c r="G852" s="415" t="s">
        <v>785</v>
      </c>
      <c r="H852" s="415" t="s">
        <v>785</v>
      </c>
      <c r="I852" s="415" t="s">
        <v>785</v>
      </c>
      <c r="J852" s="416">
        <v>7000020430005</v>
      </c>
      <c r="K852" s="417"/>
      <c r="L852" s="417"/>
      <c r="M852" s="417"/>
      <c r="N852" s="417"/>
      <c r="O852" s="417"/>
      <c r="P852" s="317" t="s">
        <v>788</v>
      </c>
      <c r="Q852" s="317"/>
      <c r="R852" s="317"/>
      <c r="S852" s="317"/>
      <c r="T852" s="317"/>
      <c r="U852" s="317"/>
      <c r="V852" s="317"/>
      <c r="W852" s="317"/>
      <c r="X852" s="317"/>
      <c r="Y852" s="318">
        <v>7</v>
      </c>
      <c r="Z852" s="319"/>
      <c r="AA852" s="319"/>
      <c r="AB852" s="320"/>
      <c r="AC852" s="322" t="s">
        <v>789</v>
      </c>
      <c r="AD852" s="323"/>
      <c r="AE852" s="323"/>
      <c r="AF852" s="323"/>
      <c r="AG852" s="323"/>
      <c r="AH852" s="324" t="s">
        <v>717</v>
      </c>
      <c r="AI852" s="325"/>
      <c r="AJ852" s="325"/>
      <c r="AK852" s="325"/>
      <c r="AL852" s="326" t="s">
        <v>717</v>
      </c>
      <c r="AM852" s="327"/>
      <c r="AN852" s="327"/>
      <c r="AO852" s="328"/>
      <c r="AP852" s="321" t="s">
        <v>721</v>
      </c>
      <c r="AQ852" s="321"/>
      <c r="AR852" s="321"/>
      <c r="AS852" s="321"/>
      <c r="AT852" s="321"/>
      <c r="AU852" s="321"/>
      <c r="AV852" s="321"/>
      <c r="AW852" s="321"/>
      <c r="AX852" s="321"/>
      <c r="AY852">
        <f>COUNTA($C$852)</f>
        <v>1</v>
      </c>
    </row>
    <row r="853" spans="1:51" ht="30" customHeight="1">
      <c r="A853" s="401">
        <v>9</v>
      </c>
      <c r="B853" s="401">
        <v>1</v>
      </c>
      <c r="C853" s="415" t="s">
        <v>786</v>
      </c>
      <c r="D853" s="415" t="s">
        <v>786</v>
      </c>
      <c r="E853" s="415" t="s">
        <v>786</v>
      </c>
      <c r="F853" s="415" t="s">
        <v>786</v>
      </c>
      <c r="G853" s="415" t="s">
        <v>786</v>
      </c>
      <c r="H853" s="415" t="s">
        <v>786</v>
      </c>
      <c r="I853" s="415" t="s">
        <v>786</v>
      </c>
      <c r="J853" s="416">
        <v>1000020380008</v>
      </c>
      <c r="K853" s="417"/>
      <c r="L853" s="417"/>
      <c r="M853" s="417"/>
      <c r="N853" s="417"/>
      <c r="O853" s="417"/>
      <c r="P853" s="317" t="s">
        <v>788</v>
      </c>
      <c r="Q853" s="317"/>
      <c r="R853" s="317"/>
      <c r="S853" s="317"/>
      <c r="T853" s="317"/>
      <c r="U853" s="317"/>
      <c r="V853" s="317"/>
      <c r="W853" s="317"/>
      <c r="X853" s="317"/>
      <c r="Y853" s="318">
        <v>7</v>
      </c>
      <c r="Z853" s="319"/>
      <c r="AA853" s="319"/>
      <c r="AB853" s="320"/>
      <c r="AC853" s="322" t="s">
        <v>789</v>
      </c>
      <c r="AD853" s="323"/>
      <c r="AE853" s="323"/>
      <c r="AF853" s="323"/>
      <c r="AG853" s="323"/>
      <c r="AH853" s="324" t="s">
        <v>717</v>
      </c>
      <c r="AI853" s="325"/>
      <c r="AJ853" s="325"/>
      <c r="AK853" s="325"/>
      <c r="AL853" s="326" t="s">
        <v>717</v>
      </c>
      <c r="AM853" s="327"/>
      <c r="AN853" s="327"/>
      <c r="AO853" s="328"/>
      <c r="AP853" s="321" t="s">
        <v>721</v>
      </c>
      <c r="AQ853" s="321"/>
      <c r="AR853" s="321"/>
      <c r="AS853" s="321"/>
      <c r="AT853" s="321"/>
      <c r="AU853" s="321"/>
      <c r="AV853" s="321"/>
      <c r="AW853" s="321"/>
      <c r="AX853" s="321"/>
      <c r="AY853">
        <f>COUNTA($C$853)</f>
        <v>1</v>
      </c>
    </row>
    <row r="854" spans="1:51" ht="30" customHeight="1">
      <c r="A854" s="401">
        <v>10</v>
      </c>
      <c r="B854" s="401">
        <v>1</v>
      </c>
      <c r="C854" s="415" t="s">
        <v>787</v>
      </c>
      <c r="D854" s="415" t="s">
        <v>787</v>
      </c>
      <c r="E854" s="415" t="s">
        <v>787</v>
      </c>
      <c r="F854" s="415" t="s">
        <v>787</v>
      </c>
      <c r="G854" s="415" t="s">
        <v>787</v>
      </c>
      <c r="H854" s="415" t="s">
        <v>787</v>
      </c>
      <c r="I854" s="415" t="s">
        <v>787</v>
      </c>
      <c r="J854" s="416">
        <v>7000020010006</v>
      </c>
      <c r="K854" s="417"/>
      <c r="L854" s="417"/>
      <c r="M854" s="417"/>
      <c r="N854" s="417"/>
      <c r="O854" s="417"/>
      <c r="P854" s="317" t="s">
        <v>788</v>
      </c>
      <c r="Q854" s="317"/>
      <c r="R854" s="317"/>
      <c r="S854" s="317"/>
      <c r="T854" s="317"/>
      <c r="U854" s="317"/>
      <c r="V854" s="317"/>
      <c r="W854" s="317"/>
      <c r="X854" s="317"/>
      <c r="Y854" s="318">
        <v>7</v>
      </c>
      <c r="Z854" s="319"/>
      <c r="AA854" s="319"/>
      <c r="AB854" s="320"/>
      <c r="AC854" s="322" t="s">
        <v>789</v>
      </c>
      <c r="AD854" s="323"/>
      <c r="AE854" s="323"/>
      <c r="AF854" s="323"/>
      <c r="AG854" s="323"/>
      <c r="AH854" s="324" t="s">
        <v>717</v>
      </c>
      <c r="AI854" s="325"/>
      <c r="AJ854" s="325"/>
      <c r="AK854" s="325"/>
      <c r="AL854" s="326" t="s">
        <v>717</v>
      </c>
      <c r="AM854" s="327"/>
      <c r="AN854" s="327"/>
      <c r="AO854" s="328"/>
      <c r="AP854" s="321" t="s">
        <v>721</v>
      </c>
      <c r="AQ854" s="321"/>
      <c r="AR854" s="321"/>
      <c r="AS854" s="321"/>
      <c r="AT854" s="321"/>
      <c r="AU854" s="321"/>
      <c r="AV854" s="321"/>
      <c r="AW854" s="321"/>
      <c r="AX854" s="321"/>
      <c r="AY854">
        <f>COUNTA($C$854)</f>
        <v>1</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24" t="s">
        <v>769</v>
      </c>
      <c r="D878" s="425"/>
      <c r="E878" s="425"/>
      <c r="F878" s="425"/>
      <c r="G878" s="425"/>
      <c r="H878" s="425"/>
      <c r="I878" s="426"/>
      <c r="J878" s="427" t="s">
        <v>717</v>
      </c>
      <c r="K878" s="428"/>
      <c r="L878" s="428"/>
      <c r="M878" s="428"/>
      <c r="N878" s="428"/>
      <c r="O878" s="429"/>
      <c r="P878" s="430" t="s">
        <v>770</v>
      </c>
      <c r="Q878" s="245"/>
      <c r="R878" s="245"/>
      <c r="S878" s="245"/>
      <c r="T878" s="245"/>
      <c r="U878" s="245"/>
      <c r="V878" s="245"/>
      <c r="W878" s="245"/>
      <c r="X878" s="431"/>
      <c r="Y878" s="432">
        <v>0.8</v>
      </c>
      <c r="Z878" s="433"/>
      <c r="AA878" s="433"/>
      <c r="AB878" s="434"/>
      <c r="AC878" s="435" t="s">
        <v>771</v>
      </c>
      <c r="AD878" s="436"/>
      <c r="AE878" s="436"/>
      <c r="AF878" s="436"/>
      <c r="AG878" s="437"/>
      <c r="AH878" s="438" t="s">
        <v>717</v>
      </c>
      <c r="AI878" s="439"/>
      <c r="AJ878" s="439"/>
      <c r="AK878" s="440"/>
      <c r="AL878" s="438" t="s">
        <v>717</v>
      </c>
      <c r="AM878" s="439"/>
      <c r="AN878" s="439"/>
      <c r="AO878" s="440"/>
      <c r="AP878" s="321"/>
      <c r="AQ878" s="321"/>
      <c r="AR878" s="321"/>
      <c r="AS878" s="321"/>
      <c r="AT878" s="321"/>
      <c r="AU878" s="321"/>
      <c r="AV878" s="321"/>
      <c r="AW878" s="321"/>
      <c r="AX878" s="321"/>
      <c r="AY878">
        <f t="shared" si="118"/>
        <v>1</v>
      </c>
    </row>
    <row r="879" spans="1:51" ht="30" customHeight="1">
      <c r="A879" s="401">
        <v>2</v>
      </c>
      <c r="B879" s="401">
        <v>1</v>
      </c>
      <c r="C879" s="420" t="s">
        <v>772</v>
      </c>
      <c r="D879" s="415"/>
      <c r="E879" s="415"/>
      <c r="F879" s="415"/>
      <c r="G879" s="415"/>
      <c r="H879" s="415"/>
      <c r="I879" s="415"/>
      <c r="J879" s="416">
        <v>2120001077610</v>
      </c>
      <c r="K879" s="417"/>
      <c r="L879" s="417"/>
      <c r="M879" s="417"/>
      <c r="N879" s="417"/>
      <c r="O879" s="417"/>
      <c r="P879" s="421" t="s">
        <v>776</v>
      </c>
      <c r="Q879" s="317"/>
      <c r="R879" s="317"/>
      <c r="S879" s="317"/>
      <c r="T879" s="317"/>
      <c r="U879" s="317"/>
      <c r="V879" s="317"/>
      <c r="W879" s="317"/>
      <c r="X879" s="317"/>
      <c r="Y879" s="318">
        <v>0.7</v>
      </c>
      <c r="Z879" s="319"/>
      <c r="AA879" s="319"/>
      <c r="AB879" s="320"/>
      <c r="AC879" s="322" t="s">
        <v>378</v>
      </c>
      <c r="AD879" s="323"/>
      <c r="AE879" s="323"/>
      <c r="AF879" s="323"/>
      <c r="AG879" s="323"/>
      <c r="AH879" s="418">
        <v>1</v>
      </c>
      <c r="AI879" s="419"/>
      <c r="AJ879" s="419"/>
      <c r="AK879" s="419"/>
      <c r="AL879" s="326">
        <v>100</v>
      </c>
      <c r="AM879" s="327"/>
      <c r="AN879" s="327"/>
      <c r="AO879" s="328"/>
      <c r="AP879" s="321"/>
      <c r="AQ879" s="321"/>
      <c r="AR879" s="321"/>
      <c r="AS879" s="321"/>
      <c r="AT879" s="321"/>
      <c r="AU879" s="321"/>
      <c r="AV879" s="321"/>
      <c r="AW879" s="321"/>
      <c r="AX879" s="321"/>
      <c r="AY879">
        <f>COUNTA($C$879)</f>
        <v>1</v>
      </c>
    </row>
    <row r="880" spans="1:51" ht="30" customHeight="1">
      <c r="A880" s="401">
        <v>3</v>
      </c>
      <c r="B880" s="401">
        <v>1</v>
      </c>
      <c r="C880" s="424" t="s">
        <v>769</v>
      </c>
      <c r="D880" s="425"/>
      <c r="E880" s="425"/>
      <c r="F880" s="425"/>
      <c r="G880" s="425"/>
      <c r="H880" s="425"/>
      <c r="I880" s="426"/>
      <c r="J880" s="427" t="s">
        <v>717</v>
      </c>
      <c r="K880" s="428"/>
      <c r="L880" s="428"/>
      <c r="M880" s="428"/>
      <c r="N880" s="428"/>
      <c r="O880" s="429"/>
      <c r="P880" s="430" t="s">
        <v>773</v>
      </c>
      <c r="Q880" s="245"/>
      <c r="R880" s="245"/>
      <c r="S880" s="245"/>
      <c r="T880" s="245"/>
      <c r="U880" s="245"/>
      <c r="V880" s="245"/>
      <c r="W880" s="245"/>
      <c r="X880" s="431"/>
      <c r="Y880" s="318">
        <v>0.5</v>
      </c>
      <c r="Z880" s="319"/>
      <c r="AA880" s="319"/>
      <c r="AB880" s="320"/>
      <c r="AC880" s="435" t="s">
        <v>771</v>
      </c>
      <c r="AD880" s="436"/>
      <c r="AE880" s="436"/>
      <c r="AF880" s="436"/>
      <c r="AG880" s="437"/>
      <c r="AH880" s="441" t="s">
        <v>717</v>
      </c>
      <c r="AI880" s="442"/>
      <c r="AJ880" s="442"/>
      <c r="AK880" s="443"/>
      <c r="AL880" s="438" t="s">
        <v>717</v>
      </c>
      <c r="AM880" s="439"/>
      <c r="AN880" s="439"/>
      <c r="AO880" s="440"/>
      <c r="AP880" s="321"/>
      <c r="AQ880" s="321"/>
      <c r="AR880" s="321"/>
      <c r="AS880" s="321"/>
      <c r="AT880" s="321"/>
      <c r="AU880" s="321"/>
      <c r="AV880" s="321"/>
      <c r="AW880" s="321"/>
      <c r="AX880" s="321"/>
      <c r="AY880">
        <f>COUNTA($C$880)</f>
        <v>1</v>
      </c>
    </row>
    <row r="881" spans="1:51" ht="30" customHeight="1">
      <c r="A881" s="401">
        <v>4</v>
      </c>
      <c r="B881" s="401">
        <v>1</v>
      </c>
      <c r="C881" s="420" t="s">
        <v>775</v>
      </c>
      <c r="D881" s="415"/>
      <c r="E881" s="415"/>
      <c r="F881" s="415"/>
      <c r="G881" s="415"/>
      <c r="H881" s="415"/>
      <c r="I881" s="415"/>
      <c r="J881" s="416">
        <v>9010001027784</v>
      </c>
      <c r="K881" s="417"/>
      <c r="L881" s="417"/>
      <c r="M881" s="417"/>
      <c r="N881" s="417"/>
      <c r="O881" s="417"/>
      <c r="P881" s="421" t="s">
        <v>777</v>
      </c>
      <c r="Q881" s="317"/>
      <c r="R881" s="317"/>
      <c r="S881" s="317"/>
      <c r="T881" s="317"/>
      <c r="U881" s="317"/>
      <c r="V881" s="317"/>
      <c r="W881" s="317"/>
      <c r="X881" s="317"/>
      <c r="Y881" s="318">
        <v>0.03</v>
      </c>
      <c r="Z881" s="319"/>
      <c r="AA881" s="319"/>
      <c r="AB881" s="320"/>
      <c r="AC881" s="322" t="s">
        <v>378</v>
      </c>
      <c r="AD881" s="323"/>
      <c r="AE881" s="323"/>
      <c r="AF881" s="323"/>
      <c r="AG881" s="323"/>
      <c r="AH881" s="418">
        <v>1</v>
      </c>
      <c r="AI881" s="419"/>
      <c r="AJ881" s="419"/>
      <c r="AK881" s="419"/>
      <c r="AL881" s="326">
        <v>100</v>
      </c>
      <c r="AM881" s="327"/>
      <c r="AN881" s="327"/>
      <c r="AO881" s="328"/>
      <c r="AP881" s="321"/>
      <c r="AQ881" s="321"/>
      <c r="AR881" s="321"/>
      <c r="AS881" s="321"/>
      <c r="AT881" s="321"/>
      <c r="AU881" s="321"/>
      <c r="AV881" s="321"/>
      <c r="AW881" s="321"/>
      <c r="AX881" s="321"/>
      <c r="AY881">
        <f>COUNTA($C$881)</f>
        <v>1</v>
      </c>
    </row>
    <row r="882" spans="1:51" ht="30" customHeight="1">
      <c r="A882" s="401">
        <v>5</v>
      </c>
      <c r="B882" s="401">
        <v>1</v>
      </c>
      <c r="C882" s="420" t="s">
        <v>774</v>
      </c>
      <c r="D882" s="415"/>
      <c r="E882" s="415"/>
      <c r="F882" s="415"/>
      <c r="G882" s="415"/>
      <c r="H882" s="415"/>
      <c r="I882" s="415"/>
      <c r="J882" s="416">
        <v>4010005002805</v>
      </c>
      <c r="K882" s="417"/>
      <c r="L882" s="417"/>
      <c r="M882" s="417"/>
      <c r="N882" s="417"/>
      <c r="O882" s="417"/>
      <c r="P882" s="421" t="s">
        <v>776</v>
      </c>
      <c r="Q882" s="317"/>
      <c r="R882" s="317"/>
      <c r="S882" s="317"/>
      <c r="T882" s="317"/>
      <c r="U882" s="317"/>
      <c r="V882" s="317"/>
      <c r="W882" s="317"/>
      <c r="X882" s="317"/>
      <c r="Y882" s="318">
        <v>6.0000000000000001E-3</v>
      </c>
      <c r="Z882" s="319"/>
      <c r="AA882" s="319"/>
      <c r="AB882" s="320"/>
      <c r="AC882" s="322" t="s">
        <v>378</v>
      </c>
      <c r="AD882" s="323"/>
      <c r="AE882" s="323"/>
      <c r="AF882" s="323"/>
      <c r="AG882" s="323"/>
      <c r="AH882" s="418">
        <v>1</v>
      </c>
      <c r="AI882" s="419"/>
      <c r="AJ882" s="419"/>
      <c r="AK882" s="419"/>
      <c r="AL882" s="326">
        <v>100</v>
      </c>
      <c r="AM882" s="327"/>
      <c r="AN882" s="327"/>
      <c r="AO882" s="328"/>
      <c r="AP882" s="321"/>
      <c r="AQ882" s="321"/>
      <c r="AR882" s="321"/>
      <c r="AS882" s="321"/>
      <c r="AT882" s="321"/>
      <c r="AU882" s="321"/>
      <c r="AV882" s="321"/>
      <c r="AW882" s="321"/>
      <c r="AX882" s="321"/>
      <c r="AY882">
        <f>COUNTA($C$882)</f>
        <v>1</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9" t="s">
        <v>344</v>
      </c>
      <c r="AM1106" s="970"/>
      <c r="AN1106" s="97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330</v>
      </c>
      <c r="AQ1109" s="423"/>
      <c r="AR1109" s="423"/>
      <c r="AS1109" s="423"/>
      <c r="AT1109" s="423"/>
      <c r="AU1109" s="423"/>
      <c r="AV1109" s="423"/>
      <c r="AW1109" s="423"/>
      <c r="AX1109" s="423"/>
    </row>
    <row r="1110" spans="1:51" ht="30" customHeight="1">
      <c r="A1110" s="401">
        <v>1</v>
      </c>
      <c r="B1110" s="401">
        <v>1</v>
      </c>
      <c r="C1110" s="905"/>
      <c r="D1110" s="905"/>
      <c r="E1110" s="262" t="s">
        <v>800</v>
      </c>
      <c r="F1110" s="904"/>
      <c r="G1110" s="904"/>
      <c r="H1110" s="904"/>
      <c r="I1110" s="904"/>
      <c r="J1110" s="416" t="s">
        <v>800</v>
      </c>
      <c r="K1110" s="417"/>
      <c r="L1110" s="417"/>
      <c r="M1110" s="417"/>
      <c r="N1110" s="417"/>
      <c r="O1110" s="417"/>
      <c r="P1110" s="421" t="s">
        <v>800</v>
      </c>
      <c r="Q1110" s="317"/>
      <c r="R1110" s="317"/>
      <c r="S1110" s="317"/>
      <c r="T1110" s="317"/>
      <c r="U1110" s="317"/>
      <c r="V1110" s="317"/>
      <c r="W1110" s="317"/>
      <c r="X1110" s="317"/>
      <c r="Y1110" s="318" t="s">
        <v>800</v>
      </c>
      <c r="Z1110" s="319"/>
      <c r="AA1110" s="319"/>
      <c r="AB1110" s="320"/>
      <c r="AC1110" s="322"/>
      <c r="AD1110" s="323"/>
      <c r="AE1110" s="323"/>
      <c r="AF1110" s="323"/>
      <c r="AG1110" s="323"/>
      <c r="AH1110" s="324" t="s">
        <v>800</v>
      </c>
      <c r="AI1110" s="325"/>
      <c r="AJ1110" s="325"/>
      <c r="AK1110" s="325"/>
      <c r="AL1110" s="326" t="s">
        <v>800</v>
      </c>
      <c r="AM1110" s="327"/>
      <c r="AN1110" s="327"/>
      <c r="AO1110" s="328"/>
      <c r="AP1110" s="321" t="s">
        <v>800</v>
      </c>
      <c r="AQ1110" s="321"/>
      <c r="AR1110" s="321"/>
      <c r="AS1110" s="321"/>
      <c r="AT1110" s="321"/>
      <c r="AU1110" s="321"/>
      <c r="AV1110" s="321"/>
      <c r="AW1110" s="321"/>
      <c r="AX1110" s="321"/>
    </row>
    <row r="1111" spans="1:51" ht="30" hidden="1" customHeight="1">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3:AO907">
    <cfRule type="expression" dxfId="1973" priority="2085">
      <formula>IF(AND(AL883&gt;=0, RIGHT(TEXT(AL883,"0.#"),1)&lt;&gt;"."),TRUE,FALSE)</formula>
    </cfRule>
    <cfRule type="expression" dxfId="1972" priority="2086">
      <formula>IF(AND(AL883&gt;=0, RIGHT(TEXT(AL883,"0.#"),1)="."),TRUE,FALSE)</formula>
    </cfRule>
    <cfRule type="expression" dxfId="1971" priority="2087">
      <formula>IF(AND(AL883&lt;0, RIGHT(TEXT(AL883,"0.#"),1)&lt;&gt;"."),TRUE,FALSE)</formula>
    </cfRule>
    <cfRule type="expression" dxfId="1970" priority="2088">
      <formula>IF(AND(AL883&lt;0, RIGHT(TEXT(AL883,"0.#"),1)="."),TRUE,FALSE)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78">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AL880:AO880">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81:AO882">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28" t="s">
        <v>349</v>
      </c>
      <c r="B2" s="529"/>
      <c r="C2" s="529"/>
      <c r="D2" s="529"/>
      <c r="E2" s="529"/>
      <c r="F2" s="530"/>
      <c r="G2" s="808" t="s">
        <v>146</v>
      </c>
      <c r="H2" s="795"/>
      <c r="I2" s="795"/>
      <c r="J2" s="795"/>
      <c r="K2" s="795"/>
      <c r="L2" s="795"/>
      <c r="M2" s="795"/>
      <c r="N2" s="795"/>
      <c r="O2" s="796"/>
      <c r="P2" s="794" t="s">
        <v>59</v>
      </c>
      <c r="Q2" s="795"/>
      <c r="R2" s="795"/>
      <c r="S2" s="795"/>
      <c r="T2" s="795"/>
      <c r="U2" s="795"/>
      <c r="V2" s="795"/>
      <c r="W2" s="795"/>
      <c r="X2" s="796"/>
      <c r="Y2" s="1016"/>
      <c r="Z2" s="409"/>
      <c r="AA2" s="410"/>
      <c r="AB2" s="1020" t="s">
        <v>11</v>
      </c>
      <c r="AC2" s="1021"/>
      <c r="AD2" s="1022"/>
      <c r="AE2" s="1008" t="s">
        <v>390</v>
      </c>
      <c r="AF2" s="1008"/>
      <c r="AG2" s="1008"/>
      <c r="AH2" s="1008"/>
      <c r="AI2" s="1008" t="s">
        <v>412</v>
      </c>
      <c r="AJ2" s="1008"/>
      <c r="AK2" s="1008"/>
      <c r="AL2" s="474"/>
      <c r="AM2" s="1008" t="s">
        <v>509</v>
      </c>
      <c r="AN2" s="1008"/>
      <c r="AO2" s="1008"/>
      <c r="AP2" s="474"/>
      <c r="AQ2" s="215" t="s">
        <v>232</v>
      </c>
      <c r="AR2" s="199"/>
      <c r="AS2" s="199"/>
      <c r="AT2" s="200"/>
      <c r="AU2" s="369" t="s">
        <v>134</v>
      </c>
      <c r="AV2" s="369"/>
      <c r="AW2" s="369"/>
      <c r="AX2" s="370"/>
      <c r="AY2" s="34">
        <f>COUNTA($G$4)</f>
        <v>0</v>
      </c>
    </row>
    <row r="3" spans="1:51" ht="18.75" customHeight="1">
      <c r="A3" s="528"/>
      <c r="B3" s="529"/>
      <c r="C3" s="529"/>
      <c r="D3" s="529"/>
      <c r="E3" s="529"/>
      <c r="F3" s="530"/>
      <c r="G3" s="583"/>
      <c r="H3" s="375"/>
      <c r="I3" s="375"/>
      <c r="J3" s="375"/>
      <c r="K3" s="375"/>
      <c r="L3" s="375"/>
      <c r="M3" s="375"/>
      <c r="N3" s="375"/>
      <c r="O3" s="584"/>
      <c r="P3" s="596"/>
      <c r="Q3" s="375"/>
      <c r="R3" s="375"/>
      <c r="S3" s="375"/>
      <c r="T3" s="375"/>
      <c r="U3" s="375"/>
      <c r="V3" s="375"/>
      <c r="W3" s="375"/>
      <c r="X3" s="584"/>
      <c r="Y3" s="1017"/>
      <c r="Z3" s="1018"/>
      <c r="AA3" s="1019"/>
      <c r="AB3" s="1023"/>
      <c r="AC3" s="1024"/>
      <c r="AD3" s="102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31"/>
      <c r="B4" s="529"/>
      <c r="C4" s="529"/>
      <c r="D4" s="529"/>
      <c r="E4" s="529"/>
      <c r="F4" s="530"/>
      <c r="G4" s="556"/>
      <c r="H4" s="1026"/>
      <c r="I4" s="1026"/>
      <c r="J4" s="1026"/>
      <c r="K4" s="1026"/>
      <c r="L4" s="1026"/>
      <c r="M4" s="1026"/>
      <c r="N4" s="1026"/>
      <c r="O4" s="1027"/>
      <c r="P4" s="191"/>
      <c r="Q4" s="1034"/>
      <c r="R4" s="1034"/>
      <c r="S4" s="1034"/>
      <c r="T4" s="1034"/>
      <c r="U4" s="1034"/>
      <c r="V4" s="1034"/>
      <c r="W4" s="1034"/>
      <c r="X4" s="1035"/>
      <c r="Y4" s="1012" t="s">
        <v>12</v>
      </c>
      <c r="Z4" s="1013"/>
      <c r="AA4" s="1014"/>
      <c r="AB4" s="567"/>
      <c r="AC4" s="1015"/>
      <c r="AD4" s="101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32"/>
      <c r="B5" s="533"/>
      <c r="C5" s="533"/>
      <c r="D5" s="533"/>
      <c r="E5" s="533"/>
      <c r="F5" s="534"/>
      <c r="G5" s="1028"/>
      <c r="H5" s="1029"/>
      <c r="I5" s="1029"/>
      <c r="J5" s="1029"/>
      <c r="K5" s="1029"/>
      <c r="L5" s="1029"/>
      <c r="M5" s="1029"/>
      <c r="N5" s="1029"/>
      <c r="O5" s="1030"/>
      <c r="P5" s="1036"/>
      <c r="Q5" s="1036"/>
      <c r="R5" s="1036"/>
      <c r="S5" s="1036"/>
      <c r="T5" s="1036"/>
      <c r="U5" s="1036"/>
      <c r="V5" s="1036"/>
      <c r="W5" s="1036"/>
      <c r="X5" s="1037"/>
      <c r="Y5" s="303" t="s">
        <v>54</v>
      </c>
      <c r="Z5" s="1009"/>
      <c r="AA5" s="1010"/>
      <c r="AB5" s="538"/>
      <c r="AC5" s="1011"/>
      <c r="AD5" s="101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32"/>
      <c r="B6" s="533"/>
      <c r="C6" s="533"/>
      <c r="D6" s="533"/>
      <c r="E6" s="533"/>
      <c r="F6" s="534"/>
      <c r="G6" s="1031"/>
      <c r="H6" s="1032"/>
      <c r="I6" s="1032"/>
      <c r="J6" s="1032"/>
      <c r="K6" s="1032"/>
      <c r="L6" s="1032"/>
      <c r="M6" s="1032"/>
      <c r="N6" s="1032"/>
      <c r="O6" s="1033"/>
      <c r="P6" s="1038"/>
      <c r="Q6" s="1038"/>
      <c r="R6" s="1038"/>
      <c r="S6" s="1038"/>
      <c r="T6" s="1038"/>
      <c r="U6" s="1038"/>
      <c r="V6" s="1038"/>
      <c r="W6" s="1038"/>
      <c r="X6" s="1039"/>
      <c r="Y6" s="1040" t="s">
        <v>13</v>
      </c>
      <c r="Z6" s="1009"/>
      <c r="AA6" s="1010"/>
      <c r="AB6" s="477" t="s">
        <v>180</v>
      </c>
      <c r="AC6" s="1041"/>
      <c r="AD6" s="104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c r="A9" s="528" t="s">
        <v>349</v>
      </c>
      <c r="B9" s="529"/>
      <c r="C9" s="529"/>
      <c r="D9" s="529"/>
      <c r="E9" s="529"/>
      <c r="F9" s="530"/>
      <c r="G9" s="808" t="s">
        <v>146</v>
      </c>
      <c r="H9" s="795"/>
      <c r="I9" s="795"/>
      <c r="J9" s="795"/>
      <c r="K9" s="795"/>
      <c r="L9" s="795"/>
      <c r="M9" s="795"/>
      <c r="N9" s="795"/>
      <c r="O9" s="796"/>
      <c r="P9" s="794" t="s">
        <v>59</v>
      </c>
      <c r="Q9" s="795"/>
      <c r="R9" s="795"/>
      <c r="S9" s="795"/>
      <c r="T9" s="795"/>
      <c r="U9" s="795"/>
      <c r="V9" s="795"/>
      <c r="W9" s="795"/>
      <c r="X9" s="796"/>
      <c r="Y9" s="1016"/>
      <c r="Z9" s="409"/>
      <c r="AA9" s="410"/>
      <c r="AB9" s="1020" t="s">
        <v>11</v>
      </c>
      <c r="AC9" s="1021"/>
      <c r="AD9" s="1022"/>
      <c r="AE9" s="1008" t="s">
        <v>390</v>
      </c>
      <c r="AF9" s="1008"/>
      <c r="AG9" s="1008"/>
      <c r="AH9" s="1008"/>
      <c r="AI9" s="1008" t="s">
        <v>412</v>
      </c>
      <c r="AJ9" s="1008"/>
      <c r="AK9" s="1008"/>
      <c r="AL9" s="474"/>
      <c r="AM9" s="1008" t="s">
        <v>509</v>
      </c>
      <c r="AN9" s="1008"/>
      <c r="AO9" s="1008"/>
      <c r="AP9" s="474"/>
      <c r="AQ9" s="215" t="s">
        <v>232</v>
      </c>
      <c r="AR9" s="199"/>
      <c r="AS9" s="199"/>
      <c r="AT9" s="200"/>
      <c r="AU9" s="369" t="s">
        <v>134</v>
      </c>
      <c r="AV9" s="369"/>
      <c r="AW9" s="369"/>
      <c r="AX9" s="370"/>
      <c r="AY9" s="34">
        <f>COUNTA($G$11)</f>
        <v>0</v>
      </c>
    </row>
    <row r="10" spans="1:51" ht="18.75" customHeight="1">
      <c r="A10" s="528"/>
      <c r="B10" s="529"/>
      <c r="C10" s="529"/>
      <c r="D10" s="529"/>
      <c r="E10" s="529"/>
      <c r="F10" s="530"/>
      <c r="G10" s="583"/>
      <c r="H10" s="375"/>
      <c r="I10" s="375"/>
      <c r="J10" s="375"/>
      <c r="K10" s="375"/>
      <c r="L10" s="375"/>
      <c r="M10" s="375"/>
      <c r="N10" s="375"/>
      <c r="O10" s="584"/>
      <c r="P10" s="596"/>
      <c r="Q10" s="375"/>
      <c r="R10" s="375"/>
      <c r="S10" s="375"/>
      <c r="T10" s="375"/>
      <c r="U10" s="375"/>
      <c r="V10" s="375"/>
      <c r="W10" s="375"/>
      <c r="X10" s="584"/>
      <c r="Y10" s="1017"/>
      <c r="Z10" s="1018"/>
      <c r="AA10" s="1019"/>
      <c r="AB10" s="1023"/>
      <c r="AC10" s="1024"/>
      <c r="AD10" s="102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31"/>
      <c r="B11" s="529"/>
      <c r="C11" s="529"/>
      <c r="D11" s="529"/>
      <c r="E11" s="529"/>
      <c r="F11" s="530"/>
      <c r="G11" s="556"/>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7"/>
      <c r="AC11" s="1015"/>
      <c r="AD11" s="101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32"/>
      <c r="B12" s="533"/>
      <c r="C12" s="533"/>
      <c r="D12" s="533"/>
      <c r="E12" s="533"/>
      <c r="F12" s="534"/>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8"/>
      <c r="AC12" s="1011"/>
      <c r="AD12" s="101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63"/>
      <c r="B13" s="664"/>
      <c r="C13" s="664"/>
      <c r="D13" s="664"/>
      <c r="E13" s="664"/>
      <c r="F13" s="66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7" t="s">
        <v>180</v>
      </c>
      <c r="AC13" s="1041"/>
      <c r="AD13" s="104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c r="A16" s="528" t="s">
        <v>349</v>
      </c>
      <c r="B16" s="529"/>
      <c r="C16" s="529"/>
      <c r="D16" s="529"/>
      <c r="E16" s="529"/>
      <c r="F16" s="530"/>
      <c r="G16" s="808" t="s">
        <v>146</v>
      </c>
      <c r="H16" s="795"/>
      <c r="I16" s="795"/>
      <c r="J16" s="795"/>
      <c r="K16" s="795"/>
      <c r="L16" s="795"/>
      <c r="M16" s="795"/>
      <c r="N16" s="795"/>
      <c r="O16" s="796"/>
      <c r="P16" s="794" t="s">
        <v>59</v>
      </c>
      <c r="Q16" s="795"/>
      <c r="R16" s="795"/>
      <c r="S16" s="795"/>
      <c r="T16" s="795"/>
      <c r="U16" s="795"/>
      <c r="V16" s="795"/>
      <c r="W16" s="795"/>
      <c r="X16" s="796"/>
      <c r="Y16" s="1016"/>
      <c r="Z16" s="409"/>
      <c r="AA16" s="410"/>
      <c r="AB16" s="1020" t="s">
        <v>11</v>
      </c>
      <c r="AC16" s="1021"/>
      <c r="AD16" s="1022"/>
      <c r="AE16" s="1008" t="s">
        <v>390</v>
      </c>
      <c r="AF16" s="1008"/>
      <c r="AG16" s="1008"/>
      <c r="AH16" s="1008"/>
      <c r="AI16" s="1008" t="s">
        <v>412</v>
      </c>
      <c r="AJ16" s="1008"/>
      <c r="AK16" s="1008"/>
      <c r="AL16" s="474"/>
      <c r="AM16" s="1008" t="s">
        <v>509</v>
      </c>
      <c r="AN16" s="1008"/>
      <c r="AO16" s="1008"/>
      <c r="AP16" s="474"/>
      <c r="AQ16" s="215" t="s">
        <v>232</v>
      </c>
      <c r="AR16" s="199"/>
      <c r="AS16" s="199"/>
      <c r="AT16" s="200"/>
      <c r="AU16" s="369" t="s">
        <v>134</v>
      </c>
      <c r="AV16" s="369"/>
      <c r="AW16" s="369"/>
      <c r="AX16" s="370"/>
      <c r="AY16" s="34">
        <f>COUNTA($G$18)</f>
        <v>0</v>
      </c>
    </row>
    <row r="17" spans="1:51" ht="18.75" customHeight="1">
      <c r="A17" s="528"/>
      <c r="B17" s="529"/>
      <c r="C17" s="529"/>
      <c r="D17" s="529"/>
      <c r="E17" s="529"/>
      <c r="F17" s="530"/>
      <c r="G17" s="583"/>
      <c r="H17" s="375"/>
      <c r="I17" s="375"/>
      <c r="J17" s="375"/>
      <c r="K17" s="375"/>
      <c r="L17" s="375"/>
      <c r="M17" s="375"/>
      <c r="N17" s="375"/>
      <c r="O17" s="584"/>
      <c r="P17" s="596"/>
      <c r="Q17" s="375"/>
      <c r="R17" s="375"/>
      <c r="S17" s="375"/>
      <c r="T17" s="375"/>
      <c r="U17" s="375"/>
      <c r="V17" s="375"/>
      <c r="W17" s="375"/>
      <c r="X17" s="584"/>
      <c r="Y17" s="1017"/>
      <c r="Z17" s="1018"/>
      <c r="AA17" s="1019"/>
      <c r="AB17" s="1023"/>
      <c r="AC17" s="1024"/>
      <c r="AD17" s="102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31"/>
      <c r="B18" s="529"/>
      <c r="C18" s="529"/>
      <c r="D18" s="529"/>
      <c r="E18" s="529"/>
      <c r="F18" s="530"/>
      <c r="G18" s="556"/>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7"/>
      <c r="AC18" s="1015"/>
      <c r="AD18" s="101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32"/>
      <c r="B19" s="533"/>
      <c r="C19" s="533"/>
      <c r="D19" s="533"/>
      <c r="E19" s="533"/>
      <c r="F19" s="534"/>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8"/>
      <c r="AC19" s="1011"/>
      <c r="AD19" s="101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63"/>
      <c r="B20" s="664"/>
      <c r="C20" s="664"/>
      <c r="D20" s="664"/>
      <c r="E20" s="664"/>
      <c r="F20" s="66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7" t="s">
        <v>180</v>
      </c>
      <c r="AC20" s="1041"/>
      <c r="AD20" s="104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c r="A23" s="528" t="s">
        <v>349</v>
      </c>
      <c r="B23" s="529"/>
      <c r="C23" s="529"/>
      <c r="D23" s="529"/>
      <c r="E23" s="529"/>
      <c r="F23" s="530"/>
      <c r="G23" s="808" t="s">
        <v>146</v>
      </c>
      <c r="H23" s="795"/>
      <c r="I23" s="795"/>
      <c r="J23" s="795"/>
      <c r="K23" s="795"/>
      <c r="L23" s="795"/>
      <c r="M23" s="795"/>
      <c r="N23" s="795"/>
      <c r="O23" s="796"/>
      <c r="P23" s="794" t="s">
        <v>59</v>
      </c>
      <c r="Q23" s="795"/>
      <c r="R23" s="795"/>
      <c r="S23" s="795"/>
      <c r="T23" s="795"/>
      <c r="U23" s="795"/>
      <c r="V23" s="795"/>
      <c r="W23" s="795"/>
      <c r="X23" s="796"/>
      <c r="Y23" s="1016"/>
      <c r="Z23" s="409"/>
      <c r="AA23" s="410"/>
      <c r="AB23" s="1020" t="s">
        <v>11</v>
      </c>
      <c r="AC23" s="1021"/>
      <c r="AD23" s="1022"/>
      <c r="AE23" s="1008" t="s">
        <v>390</v>
      </c>
      <c r="AF23" s="1008"/>
      <c r="AG23" s="1008"/>
      <c r="AH23" s="1008"/>
      <c r="AI23" s="1008" t="s">
        <v>412</v>
      </c>
      <c r="AJ23" s="1008"/>
      <c r="AK23" s="1008"/>
      <c r="AL23" s="474"/>
      <c r="AM23" s="1008" t="s">
        <v>509</v>
      </c>
      <c r="AN23" s="1008"/>
      <c r="AO23" s="1008"/>
      <c r="AP23" s="474"/>
      <c r="AQ23" s="215" t="s">
        <v>232</v>
      </c>
      <c r="AR23" s="199"/>
      <c r="AS23" s="199"/>
      <c r="AT23" s="200"/>
      <c r="AU23" s="369" t="s">
        <v>134</v>
      </c>
      <c r="AV23" s="369"/>
      <c r="AW23" s="369"/>
      <c r="AX23" s="370"/>
      <c r="AY23" s="34">
        <f>COUNTA($G$25)</f>
        <v>0</v>
      </c>
    </row>
    <row r="24" spans="1:51" ht="18.75" customHeight="1">
      <c r="A24" s="528"/>
      <c r="B24" s="529"/>
      <c r="C24" s="529"/>
      <c r="D24" s="529"/>
      <c r="E24" s="529"/>
      <c r="F24" s="530"/>
      <c r="G24" s="583"/>
      <c r="H24" s="375"/>
      <c r="I24" s="375"/>
      <c r="J24" s="375"/>
      <c r="K24" s="375"/>
      <c r="L24" s="375"/>
      <c r="M24" s="375"/>
      <c r="N24" s="375"/>
      <c r="O24" s="584"/>
      <c r="P24" s="596"/>
      <c r="Q24" s="375"/>
      <c r="R24" s="375"/>
      <c r="S24" s="375"/>
      <c r="T24" s="375"/>
      <c r="U24" s="375"/>
      <c r="V24" s="375"/>
      <c r="W24" s="375"/>
      <c r="X24" s="584"/>
      <c r="Y24" s="1017"/>
      <c r="Z24" s="1018"/>
      <c r="AA24" s="1019"/>
      <c r="AB24" s="1023"/>
      <c r="AC24" s="1024"/>
      <c r="AD24" s="102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31"/>
      <c r="B25" s="529"/>
      <c r="C25" s="529"/>
      <c r="D25" s="529"/>
      <c r="E25" s="529"/>
      <c r="F25" s="530"/>
      <c r="G25" s="556"/>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7"/>
      <c r="AC25" s="1015"/>
      <c r="AD25" s="101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32"/>
      <c r="B26" s="533"/>
      <c r="C26" s="533"/>
      <c r="D26" s="533"/>
      <c r="E26" s="533"/>
      <c r="F26" s="534"/>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8"/>
      <c r="AC26" s="1011"/>
      <c r="AD26" s="101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63"/>
      <c r="B27" s="664"/>
      <c r="C27" s="664"/>
      <c r="D27" s="664"/>
      <c r="E27" s="664"/>
      <c r="F27" s="66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7" t="s">
        <v>180</v>
      </c>
      <c r="AC27" s="1041"/>
      <c r="AD27" s="104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c r="A30" s="528" t="s">
        <v>349</v>
      </c>
      <c r="B30" s="529"/>
      <c r="C30" s="529"/>
      <c r="D30" s="529"/>
      <c r="E30" s="529"/>
      <c r="F30" s="530"/>
      <c r="G30" s="808" t="s">
        <v>146</v>
      </c>
      <c r="H30" s="795"/>
      <c r="I30" s="795"/>
      <c r="J30" s="795"/>
      <c r="K30" s="795"/>
      <c r="L30" s="795"/>
      <c r="M30" s="795"/>
      <c r="N30" s="795"/>
      <c r="O30" s="796"/>
      <c r="P30" s="794" t="s">
        <v>59</v>
      </c>
      <c r="Q30" s="795"/>
      <c r="R30" s="795"/>
      <c r="S30" s="795"/>
      <c r="T30" s="795"/>
      <c r="U30" s="795"/>
      <c r="V30" s="795"/>
      <c r="W30" s="795"/>
      <c r="X30" s="796"/>
      <c r="Y30" s="1016"/>
      <c r="Z30" s="409"/>
      <c r="AA30" s="410"/>
      <c r="AB30" s="1020" t="s">
        <v>11</v>
      </c>
      <c r="AC30" s="1021"/>
      <c r="AD30" s="1022"/>
      <c r="AE30" s="1008" t="s">
        <v>390</v>
      </c>
      <c r="AF30" s="1008"/>
      <c r="AG30" s="1008"/>
      <c r="AH30" s="1008"/>
      <c r="AI30" s="1008" t="s">
        <v>412</v>
      </c>
      <c r="AJ30" s="1008"/>
      <c r="AK30" s="1008"/>
      <c r="AL30" s="474"/>
      <c r="AM30" s="1008" t="s">
        <v>509</v>
      </c>
      <c r="AN30" s="1008"/>
      <c r="AO30" s="1008"/>
      <c r="AP30" s="474"/>
      <c r="AQ30" s="215" t="s">
        <v>232</v>
      </c>
      <c r="AR30" s="199"/>
      <c r="AS30" s="199"/>
      <c r="AT30" s="200"/>
      <c r="AU30" s="369" t="s">
        <v>134</v>
      </c>
      <c r="AV30" s="369"/>
      <c r="AW30" s="369"/>
      <c r="AX30" s="370"/>
      <c r="AY30" s="34">
        <f>COUNTA($G$32)</f>
        <v>0</v>
      </c>
    </row>
    <row r="31" spans="1:51" ht="18.75" customHeight="1">
      <c r="A31" s="528"/>
      <c r="B31" s="529"/>
      <c r="C31" s="529"/>
      <c r="D31" s="529"/>
      <c r="E31" s="529"/>
      <c r="F31" s="530"/>
      <c r="G31" s="583"/>
      <c r="H31" s="375"/>
      <c r="I31" s="375"/>
      <c r="J31" s="375"/>
      <c r="K31" s="375"/>
      <c r="L31" s="375"/>
      <c r="M31" s="375"/>
      <c r="N31" s="375"/>
      <c r="O31" s="584"/>
      <c r="P31" s="596"/>
      <c r="Q31" s="375"/>
      <c r="R31" s="375"/>
      <c r="S31" s="375"/>
      <c r="T31" s="375"/>
      <c r="U31" s="375"/>
      <c r="V31" s="375"/>
      <c r="W31" s="375"/>
      <c r="X31" s="584"/>
      <c r="Y31" s="1017"/>
      <c r="Z31" s="1018"/>
      <c r="AA31" s="1019"/>
      <c r="AB31" s="1023"/>
      <c r="AC31" s="1024"/>
      <c r="AD31" s="102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31"/>
      <c r="B32" s="529"/>
      <c r="C32" s="529"/>
      <c r="D32" s="529"/>
      <c r="E32" s="529"/>
      <c r="F32" s="530"/>
      <c r="G32" s="556"/>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7"/>
      <c r="AC32" s="1015"/>
      <c r="AD32" s="101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32"/>
      <c r="B33" s="533"/>
      <c r="C33" s="533"/>
      <c r="D33" s="533"/>
      <c r="E33" s="533"/>
      <c r="F33" s="534"/>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8"/>
      <c r="AC33" s="1011"/>
      <c r="AD33" s="101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63"/>
      <c r="B34" s="664"/>
      <c r="C34" s="664"/>
      <c r="D34" s="664"/>
      <c r="E34" s="664"/>
      <c r="F34" s="66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7" t="s">
        <v>180</v>
      </c>
      <c r="AC34" s="1041"/>
      <c r="AD34" s="104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c r="A37" s="528" t="s">
        <v>349</v>
      </c>
      <c r="B37" s="529"/>
      <c r="C37" s="529"/>
      <c r="D37" s="529"/>
      <c r="E37" s="529"/>
      <c r="F37" s="530"/>
      <c r="G37" s="808" t="s">
        <v>146</v>
      </c>
      <c r="H37" s="795"/>
      <c r="I37" s="795"/>
      <c r="J37" s="795"/>
      <c r="K37" s="795"/>
      <c r="L37" s="795"/>
      <c r="M37" s="795"/>
      <c r="N37" s="795"/>
      <c r="O37" s="796"/>
      <c r="P37" s="794" t="s">
        <v>59</v>
      </c>
      <c r="Q37" s="795"/>
      <c r="R37" s="795"/>
      <c r="S37" s="795"/>
      <c r="T37" s="795"/>
      <c r="U37" s="795"/>
      <c r="V37" s="795"/>
      <c r="W37" s="795"/>
      <c r="X37" s="796"/>
      <c r="Y37" s="1016"/>
      <c r="Z37" s="409"/>
      <c r="AA37" s="410"/>
      <c r="AB37" s="1020" t="s">
        <v>11</v>
      </c>
      <c r="AC37" s="1021"/>
      <c r="AD37" s="1022"/>
      <c r="AE37" s="1008" t="s">
        <v>390</v>
      </c>
      <c r="AF37" s="1008"/>
      <c r="AG37" s="1008"/>
      <c r="AH37" s="1008"/>
      <c r="AI37" s="1008" t="s">
        <v>412</v>
      </c>
      <c r="AJ37" s="1008"/>
      <c r="AK37" s="1008"/>
      <c r="AL37" s="474"/>
      <c r="AM37" s="1008" t="s">
        <v>509</v>
      </c>
      <c r="AN37" s="1008"/>
      <c r="AO37" s="1008"/>
      <c r="AP37" s="474"/>
      <c r="AQ37" s="215" t="s">
        <v>232</v>
      </c>
      <c r="AR37" s="199"/>
      <c r="AS37" s="199"/>
      <c r="AT37" s="200"/>
      <c r="AU37" s="369" t="s">
        <v>134</v>
      </c>
      <c r="AV37" s="369"/>
      <c r="AW37" s="369"/>
      <c r="AX37" s="370"/>
      <c r="AY37" s="34">
        <f>COUNTA($G$39)</f>
        <v>0</v>
      </c>
    </row>
    <row r="38" spans="1:51" ht="18.75" customHeight="1">
      <c r="A38" s="528"/>
      <c r="B38" s="529"/>
      <c r="C38" s="529"/>
      <c r="D38" s="529"/>
      <c r="E38" s="529"/>
      <c r="F38" s="530"/>
      <c r="G38" s="583"/>
      <c r="H38" s="375"/>
      <c r="I38" s="375"/>
      <c r="J38" s="375"/>
      <c r="K38" s="375"/>
      <c r="L38" s="375"/>
      <c r="M38" s="375"/>
      <c r="N38" s="375"/>
      <c r="O38" s="584"/>
      <c r="P38" s="596"/>
      <c r="Q38" s="375"/>
      <c r="R38" s="375"/>
      <c r="S38" s="375"/>
      <c r="T38" s="375"/>
      <c r="U38" s="375"/>
      <c r="V38" s="375"/>
      <c r="W38" s="375"/>
      <c r="X38" s="584"/>
      <c r="Y38" s="1017"/>
      <c r="Z38" s="1018"/>
      <c r="AA38" s="1019"/>
      <c r="AB38" s="1023"/>
      <c r="AC38" s="1024"/>
      <c r="AD38" s="102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31"/>
      <c r="B39" s="529"/>
      <c r="C39" s="529"/>
      <c r="D39" s="529"/>
      <c r="E39" s="529"/>
      <c r="F39" s="530"/>
      <c r="G39" s="556"/>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7"/>
      <c r="AC39" s="1015"/>
      <c r="AD39" s="101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32"/>
      <c r="B40" s="533"/>
      <c r="C40" s="533"/>
      <c r="D40" s="533"/>
      <c r="E40" s="533"/>
      <c r="F40" s="534"/>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8"/>
      <c r="AC40" s="1011"/>
      <c r="AD40" s="101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63"/>
      <c r="B41" s="664"/>
      <c r="C41" s="664"/>
      <c r="D41" s="664"/>
      <c r="E41" s="664"/>
      <c r="F41" s="66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7" t="s">
        <v>180</v>
      </c>
      <c r="AC41" s="1041"/>
      <c r="AD41" s="104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c r="A44" s="528" t="s">
        <v>349</v>
      </c>
      <c r="B44" s="529"/>
      <c r="C44" s="529"/>
      <c r="D44" s="529"/>
      <c r="E44" s="529"/>
      <c r="F44" s="530"/>
      <c r="G44" s="808" t="s">
        <v>146</v>
      </c>
      <c r="H44" s="795"/>
      <c r="I44" s="795"/>
      <c r="J44" s="795"/>
      <c r="K44" s="795"/>
      <c r="L44" s="795"/>
      <c r="M44" s="795"/>
      <c r="N44" s="795"/>
      <c r="O44" s="796"/>
      <c r="P44" s="794" t="s">
        <v>59</v>
      </c>
      <c r="Q44" s="795"/>
      <c r="R44" s="795"/>
      <c r="S44" s="795"/>
      <c r="T44" s="795"/>
      <c r="U44" s="795"/>
      <c r="V44" s="795"/>
      <c r="W44" s="795"/>
      <c r="X44" s="796"/>
      <c r="Y44" s="1016"/>
      <c r="Z44" s="409"/>
      <c r="AA44" s="410"/>
      <c r="AB44" s="1020" t="s">
        <v>11</v>
      </c>
      <c r="AC44" s="1021"/>
      <c r="AD44" s="1022"/>
      <c r="AE44" s="1008" t="s">
        <v>390</v>
      </c>
      <c r="AF44" s="1008"/>
      <c r="AG44" s="1008"/>
      <c r="AH44" s="1008"/>
      <c r="AI44" s="1008" t="s">
        <v>412</v>
      </c>
      <c r="AJ44" s="1008"/>
      <c r="AK44" s="1008"/>
      <c r="AL44" s="474"/>
      <c r="AM44" s="1008" t="s">
        <v>509</v>
      </c>
      <c r="AN44" s="1008"/>
      <c r="AO44" s="1008"/>
      <c r="AP44" s="474"/>
      <c r="AQ44" s="215" t="s">
        <v>232</v>
      </c>
      <c r="AR44" s="199"/>
      <c r="AS44" s="199"/>
      <c r="AT44" s="200"/>
      <c r="AU44" s="369" t="s">
        <v>134</v>
      </c>
      <c r="AV44" s="369"/>
      <c r="AW44" s="369"/>
      <c r="AX44" s="370"/>
      <c r="AY44" s="34">
        <f>COUNTA($G$46)</f>
        <v>0</v>
      </c>
    </row>
    <row r="45" spans="1:51" ht="18.75" customHeight="1">
      <c r="A45" s="528"/>
      <c r="B45" s="529"/>
      <c r="C45" s="529"/>
      <c r="D45" s="529"/>
      <c r="E45" s="529"/>
      <c r="F45" s="530"/>
      <c r="G45" s="583"/>
      <c r="H45" s="375"/>
      <c r="I45" s="375"/>
      <c r="J45" s="375"/>
      <c r="K45" s="375"/>
      <c r="L45" s="375"/>
      <c r="M45" s="375"/>
      <c r="N45" s="375"/>
      <c r="O45" s="584"/>
      <c r="P45" s="596"/>
      <c r="Q45" s="375"/>
      <c r="R45" s="375"/>
      <c r="S45" s="375"/>
      <c r="T45" s="375"/>
      <c r="U45" s="375"/>
      <c r="V45" s="375"/>
      <c r="W45" s="375"/>
      <c r="X45" s="584"/>
      <c r="Y45" s="1017"/>
      <c r="Z45" s="1018"/>
      <c r="AA45" s="1019"/>
      <c r="AB45" s="1023"/>
      <c r="AC45" s="1024"/>
      <c r="AD45" s="102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31"/>
      <c r="B46" s="529"/>
      <c r="C46" s="529"/>
      <c r="D46" s="529"/>
      <c r="E46" s="529"/>
      <c r="F46" s="530"/>
      <c r="G46" s="556"/>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7"/>
      <c r="AC46" s="1015"/>
      <c r="AD46" s="101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32"/>
      <c r="B47" s="533"/>
      <c r="C47" s="533"/>
      <c r="D47" s="533"/>
      <c r="E47" s="533"/>
      <c r="F47" s="534"/>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8"/>
      <c r="AC47" s="1011"/>
      <c r="AD47" s="101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63"/>
      <c r="B48" s="664"/>
      <c r="C48" s="664"/>
      <c r="D48" s="664"/>
      <c r="E48" s="664"/>
      <c r="F48" s="66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7" t="s">
        <v>180</v>
      </c>
      <c r="AC48" s="1041"/>
      <c r="AD48" s="104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c r="A51" s="528" t="s">
        <v>349</v>
      </c>
      <c r="B51" s="529"/>
      <c r="C51" s="529"/>
      <c r="D51" s="529"/>
      <c r="E51" s="529"/>
      <c r="F51" s="530"/>
      <c r="G51" s="808" t="s">
        <v>146</v>
      </c>
      <c r="H51" s="795"/>
      <c r="I51" s="795"/>
      <c r="J51" s="795"/>
      <c r="K51" s="795"/>
      <c r="L51" s="795"/>
      <c r="M51" s="795"/>
      <c r="N51" s="795"/>
      <c r="O51" s="796"/>
      <c r="P51" s="794" t="s">
        <v>59</v>
      </c>
      <c r="Q51" s="795"/>
      <c r="R51" s="795"/>
      <c r="S51" s="795"/>
      <c r="T51" s="795"/>
      <c r="U51" s="795"/>
      <c r="V51" s="795"/>
      <c r="W51" s="795"/>
      <c r="X51" s="796"/>
      <c r="Y51" s="1016"/>
      <c r="Z51" s="409"/>
      <c r="AA51" s="410"/>
      <c r="AB51" s="474" t="s">
        <v>11</v>
      </c>
      <c r="AC51" s="1021"/>
      <c r="AD51" s="1022"/>
      <c r="AE51" s="1008" t="s">
        <v>390</v>
      </c>
      <c r="AF51" s="1008"/>
      <c r="AG51" s="1008"/>
      <c r="AH51" s="1008"/>
      <c r="AI51" s="1008" t="s">
        <v>412</v>
      </c>
      <c r="AJ51" s="1008"/>
      <c r="AK51" s="1008"/>
      <c r="AL51" s="474"/>
      <c r="AM51" s="1008" t="s">
        <v>509</v>
      </c>
      <c r="AN51" s="1008"/>
      <c r="AO51" s="1008"/>
      <c r="AP51" s="474"/>
      <c r="AQ51" s="215" t="s">
        <v>232</v>
      </c>
      <c r="AR51" s="199"/>
      <c r="AS51" s="199"/>
      <c r="AT51" s="200"/>
      <c r="AU51" s="369" t="s">
        <v>134</v>
      </c>
      <c r="AV51" s="369"/>
      <c r="AW51" s="369"/>
      <c r="AX51" s="370"/>
      <c r="AY51" s="34">
        <f>COUNTA($G$53)</f>
        <v>0</v>
      </c>
    </row>
    <row r="52" spans="1:51" ht="18.75" customHeight="1">
      <c r="A52" s="528"/>
      <c r="B52" s="529"/>
      <c r="C52" s="529"/>
      <c r="D52" s="529"/>
      <c r="E52" s="529"/>
      <c r="F52" s="530"/>
      <c r="G52" s="583"/>
      <c r="H52" s="375"/>
      <c r="I52" s="375"/>
      <c r="J52" s="375"/>
      <c r="K52" s="375"/>
      <c r="L52" s="375"/>
      <c r="M52" s="375"/>
      <c r="N52" s="375"/>
      <c r="O52" s="584"/>
      <c r="P52" s="596"/>
      <c r="Q52" s="375"/>
      <c r="R52" s="375"/>
      <c r="S52" s="375"/>
      <c r="T52" s="375"/>
      <c r="U52" s="375"/>
      <c r="V52" s="375"/>
      <c r="W52" s="375"/>
      <c r="X52" s="584"/>
      <c r="Y52" s="1017"/>
      <c r="Z52" s="1018"/>
      <c r="AA52" s="1019"/>
      <c r="AB52" s="1023"/>
      <c r="AC52" s="1024"/>
      <c r="AD52" s="102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31"/>
      <c r="B53" s="529"/>
      <c r="C53" s="529"/>
      <c r="D53" s="529"/>
      <c r="E53" s="529"/>
      <c r="F53" s="530"/>
      <c r="G53" s="556"/>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7"/>
      <c r="AC53" s="1015"/>
      <c r="AD53" s="101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32"/>
      <c r="B54" s="533"/>
      <c r="C54" s="533"/>
      <c r="D54" s="533"/>
      <c r="E54" s="533"/>
      <c r="F54" s="534"/>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8"/>
      <c r="AC54" s="1011"/>
      <c r="AD54" s="101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63"/>
      <c r="B55" s="664"/>
      <c r="C55" s="664"/>
      <c r="D55" s="664"/>
      <c r="E55" s="664"/>
      <c r="F55" s="66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7" t="s">
        <v>180</v>
      </c>
      <c r="AC55" s="1041"/>
      <c r="AD55" s="104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c r="A58" s="528" t="s">
        <v>349</v>
      </c>
      <c r="B58" s="529"/>
      <c r="C58" s="529"/>
      <c r="D58" s="529"/>
      <c r="E58" s="529"/>
      <c r="F58" s="530"/>
      <c r="G58" s="808" t="s">
        <v>146</v>
      </c>
      <c r="H58" s="795"/>
      <c r="I58" s="795"/>
      <c r="J58" s="795"/>
      <c r="K58" s="795"/>
      <c r="L58" s="795"/>
      <c r="M58" s="795"/>
      <c r="N58" s="795"/>
      <c r="O58" s="796"/>
      <c r="P58" s="794" t="s">
        <v>59</v>
      </c>
      <c r="Q58" s="795"/>
      <c r="R58" s="795"/>
      <c r="S58" s="795"/>
      <c r="T58" s="795"/>
      <c r="U58" s="795"/>
      <c r="V58" s="795"/>
      <c r="W58" s="795"/>
      <c r="X58" s="796"/>
      <c r="Y58" s="1016"/>
      <c r="Z58" s="409"/>
      <c r="AA58" s="410"/>
      <c r="AB58" s="1020" t="s">
        <v>11</v>
      </c>
      <c r="AC58" s="1021"/>
      <c r="AD58" s="1022"/>
      <c r="AE58" s="1008" t="s">
        <v>390</v>
      </c>
      <c r="AF58" s="1008"/>
      <c r="AG58" s="1008"/>
      <c r="AH58" s="1008"/>
      <c r="AI58" s="1008" t="s">
        <v>412</v>
      </c>
      <c r="AJ58" s="1008"/>
      <c r="AK58" s="1008"/>
      <c r="AL58" s="474"/>
      <c r="AM58" s="1008" t="s">
        <v>509</v>
      </c>
      <c r="AN58" s="1008"/>
      <c r="AO58" s="1008"/>
      <c r="AP58" s="474"/>
      <c r="AQ58" s="215" t="s">
        <v>232</v>
      </c>
      <c r="AR58" s="199"/>
      <c r="AS58" s="199"/>
      <c r="AT58" s="200"/>
      <c r="AU58" s="369" t="s">
        <v>134</v>
      </c>
      <c r="AV58" s="369"/>
      <c r="AW58" s="369"/>
      <c r="AX58" s="370"/>
      <c r="AY58" s="34">
        <f>COUNTA($G$60)</f>
        <v>0</v>
      </c>
    </row>
    <row r="59" spans="1:51" ht="18.75" customHeight="1">
      <c r="A59" s="528"/>
      <c r="B59" s="529"/>
      <c r="C59" s="529"/>
      <c r="D59" s="529"/>
      <c r="E59" s="529"/>
      <c r="F59" s="530"/>
      <c r="G59" s="583"/>
      <c r="H59" s="375"/>
      <c r="I59" s="375"/>
      <c r="J59" s="375"/>
      <c r="K59" s="375"/>
      <c r="L59" s="375"/>
      <c r="M59" s="375"/>
      <c r="N59" s="375"/>
      <c r="O59" s="584"/>
      <c r="P59" s="596"/>
      <c r="Q59" s="375"/>
      <c r="R59" s="375"/>
      <c r="S59" s="375"/>
      <c r="T59" s="375"/>
      <c r="U59" s="375"/>
      <c r="V59" s="375"/>
      <c r="W59" s="375"/>
      <c r="X59" s="584"/>
      <c r="Y59" s="1017"/>
      <c r="Z59" s="1018"/>
      <c r="AA59" s="1019"/>
      <c r="AB59" s="1023"/>
      <c r="AC59" s="1024"/>
      <c r="AD59" s="102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31"/>
      <c r="B60" s="529"/>
      <c r="C60" s="529"/>
      <c r="D60" s="529"/>
      <c r="E60" s="529"/>
      <c r="F60" s="530"/>
      <c r="G60" s="556"/>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7"/>
      <c r="AC60" s="1015"/>
      <c r="AD60" s="101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32"/>
      <c r="B61" s="533"/>
      <c r="C61" s="533"/>
      <c r="D61" s="533"/>
      <c r="E61" s="533"/>
      <c r="F61" s="534"/>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8"/>
      <c r="AC61" s="1011"/>
      <c r="AD61" s="101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63"/>
      <c r="B62" s="664"/>
      <c r="C62" s="664"/>
      <c r="D62" s="664"/>
      <c r="E62" s="664"/>
      <c r="F62" s="66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7" t="s">
        <v>180</v>
      </c>
      <c r="AC62" s="1041"/>
      <c r="AD62" s="104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c r="A65" s="528" t="s">
        <v>349</v>
      </c>
      <c r="B65" s="529"/>
      <c r="C65" s="529"/>
      <c r="D65" s="529"/>
      <c r="E65" s="529"/>
      <c r="F65" s="530"/>
      <c r="G65" s="808" t="s">
        <v>146</v>
      </c>
      <c r="H65" s="795"/>
      <c r="I65" s="795"/>
      <c r="J65" s="795"/>
      <c r="K65" s="795"/>
      <c r="L65" s="795"/>
      <c r="M65" s="795"/>
      <c r="N65" s="795"/>
      <c r="O65" s="796"/>
      <c r="P65" s="794" t="s">
        <v>59</v>
      </c>
      <c r="Q65" s="795"/>
      <c r="R65" s="795"/>
      <c r="S65" s="795"/>
      <c r="T65" s="795"/>
      <c r="U65" s="795"/>
      <c r="V65" s="795"/>
      <c r="W65" s="795"/>
      <c r="X65" s="796"/>
      <c r="Y65" s="1016"/>
      <c r="Z65" s="409"/>
      <c r="AA65" s="410"/>
      <c r="AB65" s="1020" t="s">
        <v>11</v>
      </c>
      <c r="AC65" s="1021"/>
      <c r="AD65" s="1022"/>
      <c r="AE65" s="1008" t="s">
        <v>390</v>
      </c>
      <c r="AF65" s="1008"/>
      <c r="AG65" s="1008"/>
      <c r="AH65" s="1008"/>
      <c r="AI65" s="1008" t="s">
        <v>412</v>
      </c>
      <c r="AJ65" s="1008"/>
      <c r="AK65" s="1008"/>
      <c r="AL65" s="474"/>
      <c r="AM65" s="1008" t="s">
        <v>509</v>
      </c>
      <c r="AN65" s="1008"/>
      <c r="AO65" s="1008"/>
      <c r="AP65" s="474"/>
      <c r="AQ65" s="215" t="s">
        <v>232</v>
      </c>
      <c r="AR65" s="199"/>
      <c r="AS65" s="199"/>
      <c r="AT65" s="200"/>
      <c r="AU65" s="369" t="s">
        <v>134</v>
      </c>
      <c r="AV65" s="369"/>
      <c r="AW65" s="369"/>
      <c r="AX65" s="370"/>
      <c r="AY65" s="34">
        <f>COUNTA($G$67)</f>
        <v>0</v>
      </c>
    </row>
    <row r="66" spans="1:51" ht="18.75" customHeight="1">
      <c r="A66" s="528"/>
      <c r="B66" s="529"/>
      <c r="C66" s="529"/>
      <c r="D66" s="529"/>
      <c r="E66" s="529"/>
      <c r="F66" s="530"/>
      <c r="G66" s="583"/>
      <c r="H66" s="375"/>
      <c r="I66" s="375"/>
      <c r="J66" s="375"/>
      <c r="K66" s="375"/>
      <c r="L66" s="375"/>
      <c r="M66" s="375"/>
      <c r="N66" s="375"/>
      <c r="O66" s="584"/>
      <c r="P66" s="596"/>
      <c r="Q66" s="375"/>
      <c r="R66" s="375"/>
      <c r="S66" s="375"/>
      <c r="T66" s="375"/>
      <c r="U66" s="375"/>
      <c r="V66" s="375"/>
      <c r="W66" s="375"/>
      <c r="X66" s="584"/>
      <c r="Y66" s="1017"/>
      <c r="Z66" s="1018"/>
      <c r="AA66" s="1019"/>
      <c r="AB66" s="1023"/>
      <c r="AC66" s="1024"/>
      <c r="AD66" s="102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31"/>
      <c r="B67" s="529"/>
      <c r="C67" s="529"/>
      <c r="D67" s="529"/>
      <c r="E67" s="529"/>
      <c r="F67" s="530"/>
      <c r="G67" s="556"/>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7"/>
      <c r="AC67" s="1015"/>
      <c r="AD67" s="101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32"/>
      <c r="B68" s="533"/>
      <c r="C68" s="533"/>
      <c r="D68" s="533"/>
      <c r="E68" s="533"/>
      <c r="F68" s="534"/>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8"/>
      <c r="AC68" s="1011"/>
      <c r="AD68" s="101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63"/>
      <c r="B69" s="664"/>
      <c r="C69" s="664"/>
      <c r="D69" s="664"/>
      <c r="E69" s="664"/>
      <c r="F69" s="66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1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455" t="s">
        <v>366</v>
      </c>
      <c r="H2" s="456"/>
      <c r="I2" s="456"/>
      <c r="J2" s="456"/>
      <c r="K2" s="456"/>
      <c r="L2" s="456"/>
      <c r="M2" s="456"/>
      <c r="N2" s="456"/>
      <c r="O2" s="456"/>
      <c r="P2" s="456"/>
      <c r="Q2" s="456"/>
      <c r="R2" s="456"/>
      <c r="S2" s="456"/>
      <c r="T2" s="456"/>
      <c r="U2" s="456"/>
      <c r="V2" s="456"/>
      <c r="W2" s="456"/>
      <c r="X2" s="456"/>
      <c r="Y2" s="456"/>
      <c r="Z2" s="456"/>
      <c r="AA2" s="456"/>
      <c r="AB2" s="457"/>
      <c r="AC2" s="455"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c r="A3" s="1048"/>
      <c r="B3" s="1049"/>
      <c r="C3" s="1049"/>
      <c r="D3" s="1049"/>
      <c r="E3" s="1049"/>
      <c r="F3" s="1050"/>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c r="AY3" s="34">
        <f>$AY$2</f>
        <v>0</v>
      </c>
    </row>
    <row r="4" spans="1:51" ht="24.75" customHeight="1">
      <c r="A4" s="1048"/>
      <c r="B4" s="1049"/>
      <c r="C4" s="1049"/>
      <c r="D4" s="1049"/>
      <c r="E4" s="1049"/>
      <c r="F4" s="1050"/>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c r="A5" s="1048"/>
      <c r="B5" s="1049"/>
      <c r="C5" s="1049"/>
      <c r="D5" s="1049"/>
      <c r="E5" s="1049"/>
      <c r="F5" s="105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48"/>
      <c r="B6" s="1049"/>
      <c r="C6" s="1049"/>
      <c r="D6" s="1049"/>
      <c r="E6" s="1049"/>
      <c r="F6" s="105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48"/>
      <c r="B7" s="1049"/>
      <c r="C7" s="1049"/>
      <c r="D7" s="1049"/>
      <c r="E7" s="1049"/>
      <c r="F7" s="105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48"/>
      <c r="B8" s="1049"/>
      <c r="C8" s="1049"/>
      <c r="D8" s="1049"/>
      <c r="E8" s="1049"/>
      <c r="F8" s="105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48"/>
      <c r="B9" s="1049"/>
      <c r="C9" s="1049"/>
      <c r="D9" s="1049"/>
      <c r="E9" s="1049"/>
      <c r="F9" s="105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48"/>
      <c r="B10" s="1049"/>
      <c r="C10" s="1049"/>
      <c r="D10" s="1049"/>
      <c r="E10" s="1049"/>
      <c r="F10" s="105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48"/>
      <c r="B11" s="1049"/>
      <c r="C11" s="1049"/>
      <c r="D11" s="1049"/>
      <c r="E11" s="1049"/>
      <c r="F11" s="105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48"/>
      <c r="B12" s="1049"/>
      <c r="C12" s="1049"/>
      <c r="D12" s="1049"/>
      <c r="E12" s="1049"/>
      <c r="F12" s="105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48"/>
      <c r="B13" s="1049"/>
      <c r="C13" s="1049"/>
      <c r="D13" s="1049"/>
      <c r="E13" s="1049"/>
      <c r="F13" s="105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48"/>
      <c r="B15" s="1049"/>
      <c r="C15" s="1049"/>
      <c r="D15" s="1049"/>
      <c r="E15" s="1049"/>
      <c r="F15" s="1050"/>
      <c r="G15" s="455" t="s">
        <v>268</v>
      </c>
      <c r="H15" s="456"/>
      <c r="I15" s="456"/>
      <c r="J15" s="456"/>
      <c r="K15" s="456"/>
      <c r="L15" s="456"/>
      <c r="M15" s="456"/>
      <c r="N15" s="456"/>
      <c r="O15" s="456"/>
      <c r="P15" s="456"/>
      <c r="Q15" s="456"/>
      <c r="R15" s="456"/>
      <c r="S15" s="456"/>
      <c r="T15" s="456"/>
      <c r="U15" s="456"/>
      <c r="V15" s="456"/>
      <c r="W15" s="456"/>
      <c r="X15" s="456"/>
      <c r="Y15" s="456"/>
      <c r="Z15" s="456"/>
      <c r="AA15" s="456"/>
      <c r="AB15" s="457"/>
      <c r="AC15" s="455" t="s">
        <v>269</v>
      </c>
      <c r="AD15" s="456"/>
      <c r="AE15" s="456"/>
      <c r="AF15" s="456"/>
      <c r="AG15" s="456"/>
      <c r="AH15" s="456"/>
      <c r="AI15" s="456"/>
      <c r="AJ15" s="456"/>
      <c r="AK15" s="456"/>
      <c r="AL15" s="456"/>
      <c r="AM15" s="456"/>
      <c r="AN15" s="456"/>
      <c r="AO15" s="456"/>
      <c r="AP15" s="456"/>
      <c r="AQ15" s="456"/>
      <c r="AR15" s="456"/>
      <c r="AS15" s="456"/>
      <c r="AT15" s="456"/>
      <c r="AU15" s="456"/>
      <c r="AV15" s="456"/>
      <c r="AW15" s="456"/>
      <c r="AX15" s="458"/>
      <c r="AY15">
        <f>COUNTA($G$17,$AC$17)</f>
        <v>0</v>
      </c>
    </row>
    <row r="16" spans="1:51" ht="25.5" customHeight="1">
      <c r="A16" s="1048"/>
      <c r="B16" s="1049"/>
      <c r="C16" s="1049"/>
      <c r="D16" s="1049"/>
      <c r="E16" s="1049"/>
      <c r="F16" s="1050"/>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c r="AY16" s="34">
        <f>$AY$15</f>
        <v>0</v>
      </c>
    </row>
    <row r="17" spans="1:51" ht="24.75" customHeight="1">
      <c r="A17" s="1048"/>
      <c r="B17" s="1049"/>
      <c r="C17" s="1049"/>
      <c r="D17" s="1049"/>
      <c r="E17" s="1049"/>
      <c r="F17" s="1050"/>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c r="A18" s="1048"/>
      <c r="B18" s="1049"/>
      <c r="C18" s="1049"/>
      <c r="D18" s="1049"/>
      <c r="E18" s="1049"/>
      <c r="F18" s="105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48"/>
      <c r="B19" s="1049"/>
      <c r="C19" s="1049"/>
      <c r="D19" s="1049"/>
      <c r="E19" s="1049"/>
      <c r="F19" s="105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48"/>
      <c r="B20" s="1049"/>
      <c r="C20" s="1049"/>
      <c r="D20" s="1049"/>
      <c r="E20" s="1049"/>
      <c r="F20" s="105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48"/>
      <c r="B21" s="1049"/>
      <c r="C21" s="1049"/>
      <c r="D21" s="1049"/>
      <c r="E21" s="1049"/>
      <c r="F21" s="105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48"/>
      <c r="B22" s="1049"/>
      <c r="C22" s="1049"/>
      <c r="D22" s="1049"/>
      <c r="E22" s="1049"/>
      <c r="F22" s="105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48"/>
      <c r="B23" s="1049"/>
      <c r="C23" s="1049"/>
      <c r="D23" s="1049"/>
      <c r="E23" s="1049"/>
      <c r="F23" s="105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48"/>
      <c r="B24" s="1049"/>
      <c r="C24" s="1049"/>
      <c r="D24" s="1049"/>
      <c r="E24" s="1049"/>
      <c r="F24" s="105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48"/>
      <c r="B25" s="1049"/>
      <c r="C25" s="1049"/>
      <c r="D25" s="1049"/>
      <c r="E25" s="1049"/>
      <c r="F25" s="105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48"/>
      <c r="B26" s="1049"/>
      <c r="C26" s="1049"/>
      <c r="D26" s="1049"/>
      <c r="E26" s="1049"/>
      <c r="F26" s="105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48"/>
      <c r="B28" s="1049"/>
      <c r="C28" s="1049"/>
      <c r="D28" s="1049"/>
      <c r="E28" s="1049"/>
      <c r="F28" s="1050"/>
      <c r="G28" s="455" t="s">
        <v>267</v>
      </c>
      <c r="H28" s="456"/>
      <c r="I28" s="456"/>
      <c r="J28" s="456"/>
      <c r="K28" s="456"/>
      <c r="L28" s="456"/>
      <c r="M28" s="456"/>
      <c r="N28" s="456"/>
      <c r="O28" s="456"/>
      <c r="P28" s="456"/>
      <c r="Q28" s="456"/>
      <c r="R28" s="456"/>
      <c r="S28" s="456"/>
      <c r="T28" s="456"/>
      <c r="U28" s="456"/>
      <c r="V28" s="456"/>
      <c r="W28" s="456"/>
      <c r="X28" s="456"/>
      <c r="Y28" s="456"/>
      <c r="Z28" s="456"/>
      <c r="AA28" s="456"/>
      <c r="AB28" s="457"/>
      <c r="AC28" s="455" t="s">
        <v>270</v>
      </c>
      <c r="AD28" s="456"/>
      <c r="AE28" s="456"/>
      <c r="AF28" s="456"/>
      <c r="AG28" s="456"/>
      <c r="AH28" s="456"/>
      <c r="AI28" s="456"/>
      <c r="AJ28" s="456"/>
      <c r="AK28" s="456"/>
      <c r="AL28" s="456"/>
      <c r="AM28" s="456"/>
      <c r="AN28" s="456"/>
      <c r="AO28" s="456"/>
      <c r="AP28" s="456"/>
      <c r="AQ28" s="456"/>
      <c r="AR28" s="456"/>
      <c r="AS28" s="456"/>
      <c r="AT28" s="456"/>
      <c r="AU28" s="456"/>
      <c r="AV28" s="456"/>
      <c r="AW28" s="456"/>
      <c r="AX28" s="458"/>
      <c r="AY28">
        <f>COUNTA($G$30,$AC$30)</f>
        <v>0</v>
      </c>
    </row>
    <row r="29" spans="1:51" ht="24.75" customHeight="1">
      <c r="A29" s="1048"/>
      <c r="B29" s="1049"/>
      <c r="C29" s="1049"/>
      <c r="D29" s="1049"/>
      <c r="E29" s="1049"/>
      <c r="F29" s="1050"/>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c r="AY29" s="34">
        <f>$AY$28</f>
        <v>0</v>
      </c>
    </row>
    <row r="30" spans="1:51" ht="24.75" customHeight="1">
      <c r="A30" s="1048"/>
      <c r="B30" s="1049"/>
      <c r="C30" s="1049"/>
      <c r="D30" s="1049"/>
      <c r="E30" s="1049"/>
      <c r="F30" s="1050"/>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c r="A31" s="1048"/>
      <c r="B31" s="1049"/>
      <c r="C31" s="1049"/>
      <c r="D31" s="1049"/>
      <c r="E31" s="1049"/>
      <c r="F31" s="105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48"/>
      <c r="B32" s="1049"/>
      <c r="C32" s="1049"/>
      <c r="D32" s="1049"/>
      <c r="E32" s="1049"/>
      <c r="F32" s="105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48"/>
      <c r="B33" s="1049"/>
      <c r="C33" s="1049"/>
      <c r="D33" s="1049"/>
      <c r="E33" s="1049"/>
      <c r="F33" s="105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48"/>
      <c r="B34" s="1049"/>
      <c r="C34" s="1049"/>
      <c r="D34" s="1049"/>
      <c r="E34" s="1049"/>
      <c r="F34" s="105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48"/>
      <c r="B35" s="1049"/>
      <c r="C35" s="1049"/>
      <c r="D35" s="1049"/>
      <c r="E35" s="1049"/>
      <c r="F35" s="105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48"/>
      <c r="B36" s="1049"/>
      <c r="C36" s="1049"/>
      <c r="D36" s="1049"/>
      <c r="E36" s="1049"/>
      <c r="F36" s="105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48"/>
      <c r="B37" s="1049"/>
      <c r="C37" s="1049"/>
      <c r="D37" s="1049"/>
      <c r="E37" s="1049"/>
      <c r="F37" s="105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48"/>
      <c r="B38" s="1049"/>
      <c r="C38" s="1049"/>
      <c r="D38" s="1049"/>
      <c r="E38" s="1049"/>
      <c r="F38" s="105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48"/>
      <c r="B39" s="1049"/>
      <c r="C39" s="1049"/>
      <c r="D39" s="1049"/>
      <c r="E39" s="1049"/>
      <c r="F39" s="105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48"/>
      <c r="B41" s="1049"/>
      <c r="C41" s="1049"/>
      <c r="D41" s="1049"/>
      <c r="E41" s="1049"/>
      <c r="F41" s="1050"/>
      <c r="G41" s="455" t="s">
        <v>315</v>
      </c>
      <c r="H41" s="456"/>
      <c r="I41" s="456"/>
      <c r="J41" s="456"/>
      <c r="K41" s="456"/>
      <c r="L41" s="456"/>
      <c r="M41" s="456"/>
      <c r="N41" s="456"/>
      <c r="O41" s="456"/>
      <c r="P41" s="456"/>
      <c r="Q41" s="456"/>
      <c r="R41" s="456"/>
      <c r="S41" s="456"/>
      <c r="T41" s="456"/>
      <c r="U41" s="456"/>
      <c r="V41" s="456"/>
      <c r="W41" s="456"/>
      <c r="X41" s="456"/>
      <c r="Y41" s="456"/>
      <c r="Z41" s="456"/>
      <c r="AA41" s="456"/>
      <c r="AB41" s="457"/>
      <c r="AC41" s="455" t="s">
        <v>182</v>
      </c>
      <c r="AD41" s="456"/>
      <c r="AE41" s="456"/>
      <c r="AF41" s="456"/>
      <c r="AG41" s="456"/>
      <c r="AH41" s="456"/>
      <c r="AI41" s="456"/>
      <c r="AJ41" s="456"/>
      <c r="AK41" s="456"/>
      <c r="AL41" s="456"/>
      <c r="AM41" s="456"/>
      <c r="AN41" s="456"/>
      <c r="AO41" s="456"/>
      <c r="AP41" s="456"/>
      <c r="AQ41" s="456"/>
      <c r="AR41" s="456"/>
      <c r="AS41" s="456"/>
      <c r="AT41" s="456"/>
      <c r="AU41" s="456"/>
      <c r="AV41" s="456"/>
      <c r="AW41" s="456"/>
      <c r="AX41" s="458"/>
      <c r="AY41">
        <f>COUNTA($G$43,$AC$43)</f>
        <v>0</v>
      </c>
    </row>
    <row r="42" spans="1:51" ht="24.75" customHeight="1">
      <c r="A42" s="1048"/>
      <c r="B42" s="1049"/>
      <c r="C42" s="1049"/>
      <c r="D42" s="1049"/>
      <c r="E42" s="1049"/>
      <c r="F42" s="1050"/>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c r="AY42" s="34">
        <f>$AY$41</f>
        <v>0</v>
      </c>
    </row>
    <row r="43" spans="1:51" ht="24.75" customHeight="1">
      <c r="A43" s="1048"/>
      <c r="B43" s="1049"/>
      <c r="C43" s="1049"/>
      <c r="D43" s="1049"/>
      <c r="E43" s="1049"/>
      <c r="F43" s="1050"/>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c r="A44" s="1048"/>
      <c r="B44" s="1049"/>
      <c r="C44" s="1049"/>
      <c r="D44" s="1049"/>
      <c r="E44" s="1049"/>
      <c r="F44" s="105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48"/>
      <c r="B45" s="1049"/>
      <c r="C45" s="1049"/>
      <c r="D45" s="1049"/>
      <c r="E45" s="1049"/>
      <c r="F45" s="105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48"/>
      <c r="B46" s="1049"/>
      <c r="C46" s="1049"/>
      <c r="D46" s="1049"/>
      <c r="E46" s="1049"/>
      <c r="F46" s="105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48"/>
      <c r="B47" s="1049"/>
      <c r="C47" s="1049"/>
      <c r="D47" s="1049"/>
      <c r="E47" s="1049"/>
      <c r="F47" s="105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48"/>
      <c r="B48" s="1049"/>
      <c r="C48" s="1049"/>
      <c r="D48" s="1049"/>
      <c r="E48" s="1049"/>
      <c r="F48" s="105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48"/>
      <c r="B49" s="1049"/>
      <c r="C49" s="1049"/>
      <c r="D49" s="1049"/>
      <c r="E49" s="1049"/>
      <c r="F49" s="105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48"/>
      <c r="B50" s="1049"/>
      <c r="C50" s="1049"/>
      <c r="D50" s="1049"/>
      <c r="E50" s="1049"/>
      <c r="F50" s="105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48"/>
      <c r="B51" s="1049"/>
      <c r="C51" s="1049"/>
      <c r="D51" s="1049"/>
      <c r="E51" s="1049"/>
      <c r="F51" s="105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48"/>
      <c r="B52" s="1049"/>
      <c r="C52" s="1049"/>
      <c r="D52" s="1049"/>
      <c r="E52" s="1049"/>
      <c r="F52" s="105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row r="55" spans="1:51" ht="30" customHeight="1">
      <c r="A55" s="1045" t="s">
        <v>28</v>
      </c>
      <c r="B55" s="1046"/>
      <c r="C55" s="1046"/>
      <c r="D55" s="1046"/>
      <c r="E55" s="1046"/>
      <c r="F55" s="1047"/>
      <c r="G55" s="455" t="s">
        <v>183</v>
      </c>
      <c r="H55" s="456"/>
      <c r="I55" s="456"/>
      <c r="J55" s="456"/>
      <c r="K55" s="456"/>
      <c r="L55" s="456"/>
      <c r="M55" s="456"/>
      <c r="N55" s="456"/>
      <c r="O55" s="456"/>
      <c r="P55" s="456"/>
      <c r="Q55" s="456"/>
      <c r="R55" s="456"/>
      <c r="S55" s="456"/>
      <c r="T55" s="456"/>
      <c r="U55" s="456"/>
      <c r="V55" s="456"/>
      <c r="W55" s="456"/>
      <c r="X55" s="456"/>
      <c r="Y55" s="456"/>
      <c r="Z55" s="456"/>
      <c r="AA55" s="456"/>
      <c r="AB55" s="457"/>
      <c r="AC55" s="455" t="s">
        <v>271</v>
      </c>
      <c r="AD55" s="456"/>
      <c r="AE55" s="456"/>
      <c r="AF55" s="456"/>
      <c r="AG55" s="456"/>
      <c r="AH55" s="456"/>
      <c r="AI55" s="456"/>
      <c r="AJ55" s="456"/>
      <c r="AK55" s="456"/>
      <c r="AL55" s="456"/>
      <c r="AM55" s="456"/>
      <c r="AN55" s="456"/>
      <c r="AO55" s="456"/>
      <c r="AP55" s="456"/>
      <c r="AQ55" s="456"/>
      <c r="AR55" s="456"/>
      <c r="AS55" s="456"/>
      <c r="AT55" s="456"/>
      <c r="AU55" s="456"/>
      <c r="AV55" s="456"/>
      <c r="AW55" s="456"/>
      <c r="AX55" s="458"/>
      <c r="AY55">
        <f>COUNTA($G$57,$AC$57)</f>
        <v>0</v>
      </c>
    </row>
    <row r="56" spans="1:51" ht="24.75" customHeight="1">
      <c r="A56" s="1048"/>
      <c r="B56" s="1049"/>
      <c r="C56" s="1049"/>
      <c r="D56" s="1049"/>
      <c r="E56" s="1049"/>
      <c r="F56" s="1050"/>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c r="AY56" s="34">
        <f>$AY$55</f>
        <v>0</v>
      </c>
    </row>
    <row r="57" spans="1:51" ht="24.75" customHeight="1">
      <c r="A57" s="1048"/>
      <c r="B57" s="1049"/>
      <c r="C57" s="1049"/>
      <c r="D57" s="1049"/>
      <c r="E57" s="1049"/>
      <c r="F57" s="1050"/>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c r="A58" s="1048"/>
      <c r="B58" s="1049"/>
      <c r="C58" s="1049"/>
      <c r="D58" s="1049"/>
      <c r="E58" s="1049"/>
      <c r="F58" s="105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48"/>
      <c r="B59" s="1049"/>
      <c r="C59" s="1049"/>
      <c r="D59" s="1049"/>
      <c r="E59" s="1049"/>
      <c r="F59" s="105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48"/>
      <c r="B60" s="1049"/>
      <c r="C60" s="1049"/>
      <c r="D60" s="1049"/>
      <c r="E60" s="1049"/>
      <c r="F60" s="105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48"/>
      <c r="B61" s="1049"/>
      <c r="C61" s="1049"/>
      <c r="D61" s="1049"/>
      <c r="E61" s="1049"/>
      <c r="F61" s="105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48"/>
      <c r="B62" s="1049"/>
      <c r="C62" s="1049"/>
      <c r="D62" s="1049"/>
      <c r="E62" s="1049"/>
      <c r="F62" s="105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48"/>
      <c r="B63" s="1049"/>
      <c r="C63" s="1049"/>
      <c r="D63" s="1049"/>
      <c r="E63" s="1049"/>
      <c r="F63" s="105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48"/>
      <c r="B64" s="1049"/>
      <c r="C64" s="1049"/>
      <c r="D64" s="1049"/>
      <c r="E64" s="1049"/>
      <c r="F64" s="105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48"/>
      <c r="B65" s="1049"/>
      <c r="C65" s="1049"/>
      <c r="D65" s="1049"/>
      <c r="E65" s="1049"/>
      <c r="F65" s="105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48"/>
      <c r="B66" s="1049"/>
      <c r="C66" s="1049"/>
      <c r="D66" s="1049"/>
      <c r="E66" s="1049"/>
      <c r="F66" s="105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48"/>
      <c r="B68" s="1049"/>
      <c r="C68" s="1049"/>
      <c r="D68" s="1049"/>
      <c r="E68" s="1049"/>
      <c r="F68" s="1050"/>
      <c r="G68" s="455" t="s">
        <v>272</v>
      </c>
      <c r="H68" s="456"/>
      <c r="I68" s="456"/>
      <c r="J68" s="456"/>
      <c r="K68" s="456"/>
      <c r="L68" s="456"/>
      <c r="M68" s="456"/>
      <c r="N68" s="456"/>
      <c r="O68" s="456"/>
      <c r="P68" s="456"/>
      <c r="Q68" s="456"/>
      <c r="R68" s="456"/>
      <c r="S68" s="456"/>
      <c r="T68" s="456"/>
      <c r="U68" s="456"/>
      <c r="V68" s="456"/>
      <c r="W68" s="456"/>
      <c r="X68" s="456"/>
      <c r="Y68" s="456"/>
      <c r="Z68" s="456"/>
      <c r="AA68" s="456"/>
      <c r="AB68" s="457"/>
      <c r="AC68" s="455" t="s">
        <v>273</v>
      </c>
      <c r="AD68" s="456"/>
      <c r="AE68" s="456"/>
      <c r="AF68" s="456"/>
      <c r="AG68" s="456"/>
      <c r="AH68" s="456"/>
      <c r="AI68" s="456"/>
      <c r="AJ68" s="456"/>
      <c r="AK68" s="456"/>
      <c r="AL68" s="456"/>
      <c r="AM68" s="456"/>
      <c r="AN68" s="456"/>
      <c r="AO68" s="456"/>
      <c r="AP68" s="456"/>
      <c r="AQ68" s="456"/>
      <c r="AR68" s="456"/>
      <c r="AS68" s="456"/>
      <c r="AT68" s="456"/>
      <c r="AU68" s="456"/>
      <c r="AV68" s="456"/>
      <c r="AW68" s="456"/>
      <c r="AX68" s="458"/>
      <c r="AY68">
        <f>COUNTA($G$70,$AC$70)</f>
        <v>0</v>
      </c>
    </row>
    <row r="69" spans="1:51" ht="25.5" customHeight="1">
      <c r="A69" s="1048"/>
      <c r="B69" s="1049"/>
      <c r="C69" s="1049"/>
      <c r="D69" s="1049"/>
      <c r="E69" s="1049"/>
      <c r="F69" s="1050"/>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c r="AY69" s="34">
        <f>$AY$68</f>
        <v>0</v>
      </c>
    </row>
    <row r="70" spans="1:51" ht="24.75" customHeight="1">
      <c r="A70" s="1048"/>
      <c r="B70" s="1049"/>
      <c r="C70" s="1049"/>
      <c r="D70" s="1049"/>
      <c r="E70" s="1049"/>
      <c r="F70" s="1050"/>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c r="A71" s="1048"/>
      <c r="B71" s="1049"/>
      <c r="C71" s="1049"/>
      <c r="D71" s="1049"/>
      <c r="E71" s="1049"/>
      <c r="F71" s="105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48"/>
      <c r="B72" s="1049"/>
      <c r="C72" s="1049"/>
      <c r="D72" s="1049"/>
      <c r="E72" s="1049"/>
      <c r="F72" s="105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48"/>
      <c r="B73" s="1049"/>
      <c r="C73" s="1049"/>
      <c r="D73" s="1049"/>
      <c r="E73" s="1049"/>
      <c r="F73" s="105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48"/>
      <c r="B74" s="1049"/>
      <c r="C74" s="1049"/>
      <c r="D74" s="1049"/>
      <c r="E74" s="1049"/>
      <c r="F74" s="105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48"/>
      <c r="B75" s="1049"/>
      <c r="C75" s="1049"/>
      <c r="D75" s="1049"/>
      <c r="E75" s="1049"/>
      <c r="F75" s="105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48"/>
      <c r="B76" s="1049"/>
      <c r="C76" s="1049"/>
      <c r="D76" s="1049"/>
      <c r="E76" s="1049"/>
      <c r="F76" s="105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48"/>
      <c r="B77" s="1049"/>
      <c r="C77" s="1049"/>
      <c r="D77" s="1049"/>
      <c r="E77" s="1049"/>
      <c r="F77" s="105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48"/>
      <c r="B78" s="1049"/>
      <c r="C78" s="1049"/>
      <c r="D78" s="1049"/>
      <c r="E78" s="1049"/>
      <c r="F78" s="105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48"/>
      <c r="B79" s="1049"/>
      <c r="C79" s="1049"/>
      <c r="D79" s="1049"/>
      <c r="E79" s="1049"/>
      <c r="F79" s="105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48"/>
      <c r="B81" s="1049"/>
      <c r="C81" s="1049"/>
      <c r="D81" s="1049"/>
      <c r="E81" s="1049"/>
      <c r="F81" s="1050"/>
      <c r="G81" s="455" t="s">
        <v>274</v>
      </c>
      <c r="H81" s="456"/>
      <c r="I81" s="456"/>
      <c r="J81" s="456"/>
      <c r="K81" s="456"/>
      <c r="L81" s="456"/>
      <c r="M81" s="456"/>
      <c r="N81" s="456"/>
      <c r="O81" s="456"/>
      <c r="P81" s="456"/>
      <c r="Q81" s="456"/>
      <c r="R81" s="456"/>
      <c r="S81" s="456"/>
      <c r="T81" s="456"/>
      <c r="U81" s="456"/>
      <c r="V81" s="456"/>
      <c r="W81" s="456"/>
      <c r="X81" s="456"/>
      <c r="Y81" s="456"/>
      <c r="Z81" s="456"/>
      <c r="AA81" s="456"/>
      <c r="AB81" s="457"/>
      <c r="AC81" s="455" t="s">
        <v>275</v>
      </c>
      <c r="AD81" s="456"/>
      <c r="AE81" s="456"/>
      <c r="AF81" s="456"/>
      <c r="AG81" s="456"/>
      <c r="AH81" s="456"/>
      <c r="AI81" s="456"/>
      <c r="AJ81" s="456"/>
      <c r="AK81" s="456"/>
      <c r="AL81" s="456"/>
      <c r="AM81" s="456"/>
      <c r="AN81" s="456"/>
      <c r="AO81" s="456"/>
      <c r="AP81" s="456"/>
      <c r="AQ81" s="456"/>
      <c r="AR81" s="456"/>
      <c r="AS81" s="456"/>
      <c r="AT81" s="456"/>
      <c r="AU81" s="456"/>
      <c r="AV81" s="456"/>
      <c r="AW81" s="456"/>
      <c r="AX81" s="458"/>
      <c r="AY81">
        <f>COUNTA($G$83,$AC$83)</f>
        <v>0</v>
      </c>
    </row>
    <row r="82" spans="1:51" ht="24.75" customHeight="1">
      <c r="A82" s="1048"/>
      <c r="B82" s="1049"/>
      <c r="C82" s="1049"/>
      <c r="D82" s="1049"/>
      <c r="E82" s="1049"/>
      <c r="F82" s="1050"/>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c r="AY82" s="34">
        <f>$AY$81</f>
        <v>0</v>
      </c>
    </row>
    <row r="83" spans="1:51" ht="24.75" customHeight="1">
      <c r="A83" s="1048"/>
      <c r="B83" s="1049"/>
      <c r="C83" s="1049"/>
      <c r="D83" s="1049"/>
      <c r="E83" s="1049"/>
      <c r="F83" s="1050"/>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c r="A84" s="1048"/>
      <c r="B84" s="1049"/>
      <c r="C84" s="1049"/>
      <c r="D84" s="1049"/>
      <c r="E84" s="1049"/>
      <c r="F84" s="105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48"/>
      <c r="B85" s="1049"/>
      <c r="C85" s="1049"/>
      <c r="D85" s="1049"/>
      <c r="E85" s="1049"/>
      <c r="F85" s="105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48"/>
      <c r="B86" s="1049"/>
      <c r="C86" s="1049"/>
      <c r="D86" s="1049"/>
      <c r="E86" s="1049"/>
      <c r="F86" s="105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48"/>
      <c r="B87" s="1049"/>
      <c r="C87" s="1049"/>
      <c r="D87" s="1049"/>
      <c r="E87" s="1049"/>
      <c r="F87" s="105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48"/>
      <c r="B88" s="1049"/>
      <c r="C88" s="1049"/>
      <c r="D88" s="1049"/>
      <c r="E88" s="1049"/>
      <c r="F88" s="105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48"/>
      <c r="B89" s="1049"/>
      <c r="C89" s="1049"/>
      <c r="D89" s="1049"/>
      <c r="E89" s="1049"/>
      <c r="F89" s="105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48"/>
      <c r="B90" s="1049"/>
      <c r="C90" s="1049"/>
      <c r="D90" s="1049"/>
      <c r="E90" s="1049"/>
      <c r="F90" s="105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48"/>
      <c r="B91" s="1049"/>
      <c r="C91" s="1049"/>
      <c r="D91" s="1049"/>
      <c r="E91" s="1049"/>
      <c r="F91" s="105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48"/>
      <c r="B92" s="1049"/>
      <c r="C92" s="1049"/>
      <c r="D92" s="1049"/>
      <c r="E92" s="1049"/>
      <c r="F92" s="105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48"/>
      <c r="B94" s="1049"/>
      <c r="C94" s="1049"/>
      <c r="D94" s="1049"/>
      <c r="E94" s="1049"/>
      <c r="F94" s="1050"/>
      <c r="G94" s="455" t="s">
        <v>276</v>
      </c>
      <c r="H94" s="456"/>
      <c r="I94" s="456"/>
      <c r="J94" s="456"/>
      <c r="K94" s="456"/>
      <c r="L94" s="456"/>
      <c r="M94" s="456"/>
      <c r="N94" s="456"/>
      <c r="O94" s="456"/>
      <c r="P94" s="456"/>
      <c r="Q94" s="456"/>
      <c r="R94" s="456"/>
      <c r="S94" s="456"/>
      <c r="T94" s="456"/>
      <c r="U94" s="456"/>
      <c r="V94" s="456"/>
      <c r="W94" s="456"/>
      <c r="X94" s="456"/>
      <c r="Y94" s="456"/>
      <c r="Z94" s="456"/>
      <c r="AA94" s="456"/>
      <c r="AB94" s="457"/>
      <c r="AC94" s="455" t="s">
        <v>184</v>
      </c>
      <c r="AD94" s="456"/>
      <c r="AE94" s="456"/>
      <c r="AF94" s="456"/>
      <c r="AG94" s="456"/>
      <c r="AH94" s="456"/>
      <c r="AI94" s="456"/>
      <c r="AJ94" s="456"/>
      <c r="AK94" s="456"/>
      <c r="AL94" s="456"/>
      <c r="AM94" s="456"/>
      <c r="AN94" s="456"/>
      <c r="AO94" s="456"/>
      <c r="AP94" s="456"/>
      <c r="AQ94" s="456"/>
      <c r="AR94" s="456"/>
      <c r="AS94" s="456"/>
      <c r="AT94" s="456"/>
      <c r="AU94" s="456"/>
      <c r="AV94" s="456"/>
      <c r="AW94" s="456"/>
      <c r="AX94" s="458"/>
      <c r="AY94">
        <f>COUNTA($G$96,$AC$96)</f>
        <v>0</v>
      </c>
    </row>
    <row r="95" spans="1:51" ht="24.75" customHeight="1">
      <c r="A95" s="1048"/>
      <c r="B95" s="1049"/>
      <c r="C95" s="1049"/>
      <c r="D95" s="1049"/>
      <c r="E95" s="1049"/>
      <c r="F95" s="1050"/>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c r="AY95" s="34">
        <f>$AY$94</f>
        <v>0</v>
      </c>
    </row>
    <row r="96" spans="1:51" ht="24.75" customHeight="1">
      <c r="A96" s="1048"/>
      <c r="B96" s="1049"/>
      <c r="C96" s="1049"/>
      <c r="D96" s="1049"/>
      <c r="E96" s="1049"/>
      <c r="F96" s="1050"/>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c r="A97" s="1048"/>
      <c r="B97" s="1049"/>
      <c r="C97" s="1049"/>
      <c r="D97" s="1049"/>
      <c r="E97" s="1049"/>
      <c r="F97" s="105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48"/>
      <c r="B98" s="1049"/>
      <c r="C98" s="1049"/>
      <c r="D98" s="1049"/>
      <c r="E98" s="1049"/>
      <c r="F98" s="105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48"/>
      <c r="B99" s="1049"/>
      <c r="C99" s="1049"/>
      <c r="D99" s="1049"/>
      <c r="E99" s="1049"/>
      <c r="F99" s="105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48"/>
      <c r="B100" s="1049"/>
      <c r="C100" s="1049"/>
      <c r="D100" s="1049"/>
      <c r="E100" s="1049"/>
      <c r="F100" s="105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48"/>
      <c r="B101" s="1049"/>
      <c r="C101" s="1049"/>
      <c r="D101" s="1049"/>
      <c r="E101" s="1049"/>
      <c r="F101" s="105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48"/>
      <c r="B102" s="1049"/>
      <c r="C102" s="1049"/>
      <c r="D102" s="1049"/>
      <c r="E102" s="1049"/>
      <c r="F102" s="105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48"/>
      <c r="B103" s="1049"/>
      <c r="C103" s="1049"/>
      <c r="D103" s="1049"/>
      <c r="E103" s="1049"/>
      <c r="F103" s="105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48"/>
      <c r="B104" s="1049"/>
      <c r="C104" s="1049"/>
      <c r="D104" s="1049"/>
      <c r="E104" s="1049"/>
      <c r="F104" s="105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48"/>
      <c r="B105" s="1049"/>
      <c r="C105" s="1049"/>
      <c r="D105" s="1049"/>
      <c r="E105" s="1049"/>
      <c r="F105" s="105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row r="108" spans="1:51" ht="30" customHeight="1">
      <c r="A108" s="1045" t="s">
        <v>28</v>
      </c>
      <c r="B108" s="1046"/>
      <c r="C108" s="1046"/>
      <c r="D108" s="1046"/>
      <c r="E108" s="1046"/>
      <c r="F108" s="1047"/>
      <c r="G108" s="455" t="s">
        <v>185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277</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c r="AY108">
        <f>COUNTA($G$110,$AC$110)</f>
        <v>0</v>
      </c>
    </row>
    <row r="109" spans="1:51" ht="24.75" customHeight="1">
      <c r="A109" s="1048"/>
      <c r="B109" s="1049"/>
      <c r="C109" s="1049"/>
      <c r="D109" s="1049"/>
      <c r="E109" s="1049"/>
      <c r="F109" s="1050"/>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c r="AY109" s="34">
        <f>$AY$108</f>
        <v>0</v>
      </c>
    </row>
    <row r="110" spans="1:51" ht="24.75" customHeight="1">
      <c r="A110" s="1048"/>
      <c r="B110" s="1049"/>
      <c r="C110" s="1049"/>
      <c r="D110" s="1049"/>
      <c r="E110" s="1049"/>
      <c r="F110" s="1050"/>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c r="A111" s="1048"/>
      <c r="B111" s="1049"/>
      <c r="C111" s="1049"/>
      <c r="D111" s="1049"/>
      <c r="E111" s="1049"/>
      <c r="F111" s="105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48"/>
      <c r="B112" s="1049"/>
      <c r="C112" s="1049"/>
      <c r="D112" s="1049"/>
      <c r="E112" s="1049"/>
      <c r="F112" s="105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48"/>
      <c r="B113" s="1049"/>
      <c r="C113" s="1049"/>
      <c r="D113" s="1049"/>
      <c r="E113" s="1049"/>
      <c r="F113" s="105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48"/>
      <c r="B114" s="1049"/>
      <c r="C114" s="1049"/>
      <c r="D114" s="1049"/>
      <c r="E114" s="1049"/>
      <c r="F114" s="105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48"/>
      <c r="B115" s="1049"/>
      <c r="C115" s="1049"/>
      <c r="D115" s="1049"/>
      <c r="E115" s="1049"/>
      <c r="F115" s="105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48"/>
      <c r="B116" s="1049"/>
      <c r="C116" s="1049"/>
      <c r="D116" s="1049"/>
      <c r="E116" s="1049"/>
      <c r="F116" s="105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48"/>
      <c r="B117" s="1049"/>
      <c r="C117" s="1049"/>
      <c r="D117" s="1049"/>
      <c r="E117" s="1049"/>
      <c r="F117" s="105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48"/>
      <c r="B118" s="1049"/>
      <c r="C118" s="1049"/>
      <c r="D118" s="1049"/>
      <c r="E118" s="1049"/>
      <c r="F118" s="105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48"/>
      <c r="B119" s="1049"/>
      <c r="C119" s="1049"/>
      <c r="D119" s="1049"/>
      <c r="E119" s="1049"/>
      <c r="F119" s="105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48"/>
      <c r="B121" s="1049"/>
      <c r="C121" s="1049"/>
      <c r="D121" s="1049"/>
      <c r="E121" s="1049"/>
      <c r="F121" s="1050"/>
      <c r="G121" s="455" t="s">
        <v>278</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279</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c r="AY121">
        <f>COUNTA($G$123,$AC$123)</f>
        <v>0</v>
      </c>
    </row>
    <row r="122" spans="1:51" ht="25.5" customHeight="1">
      <c r="A122" s="1048"/>
      <c r="B122" s="1049"/>
      <c r="C122" s="1049"/>
      <c r="D122" s="1049"/>
      <c r="E122" s="1049"/>
      <c r="F122" s="1050"/>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c r="AY122" s="34">
        <f>$AY$121</f>
        <v>0</v>
      </c>
    </row>
    <row r="123" spans="1:51" ht="24.75" customHeight="1">
      <c r="A123" s="1048"/>
      <c r="B123" s="1049"/>
      <c r="C123" s="1049"/>
      <c r="D123" s="1049"/>
      <c r="E123" s="1049"/>
      <c r="F123" s="1050"/>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c r="A124" s="1048"/>
      <c r="B124" s="1049"/>
      <c r="C124" s="1049"/>
      <c r="D124" s="1049"/>
      <c r="E124" s="1049"/>
      <c r="F124" s="105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48"/>
      <c r="B125" s="1049"/>
      <c r="C125" s="1049"/>
      <c r="D125" s="1049"/>
      <c r="E125" s="1049"/>
      <c r="F125" s="105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48"/>
      <c r="B126" s="1049"/>
      <c r="C126" s="1049"/>
      <c r="D126" s="1049"/>
      <c r="E126" s="1049"/>
      <c r="F126" s="105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48"/>
      <c r="B127" s="1049"/>
      <c r="C127" s="1049"/>
      <c r="D127" s="1049"/>
      <c r="E127" s="1049"/>
      <c r="F127" s="105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48"/>
      <c r="B128" s="1049"/>
      <c r="C128" s="1049"/>
      <c r="D128" s="1049"/>
      <c r="E128" s="1049"/>
      <c r="F128" s="105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48"/>
      <c r="B129" s="1049"/>
      <c r="C129" s="1049"/>
      <c r="D129" s="1049"/>
      <c r="E129" s="1049"/>
      <c r="F129" s="105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48"/>
      <c r="B130" s="1049"/>
      <c r="C130" s="1049"/>
      <c r="D130" s="1049"/>
      <c r="E130" s="1049"/>
      <c r="F130" s="105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48"/>
      <c r="B131" s="1049"/>
      <c r="C131" s="1049"/>
      <c r="D131" s="1049"/>
      <c r="E131" s="1049"/>
      <c r="F131" s="105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48"/>
      <c r="B132" s="1049"/>
      <c r="C132" s="1049"/>
      <c r="D132" s="1049"/>
      <c r="E132" s="1049"/>
      <c r="F132" s="105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48"/>
      <c r="B134" s="1049"/>
      <c r="C134" s="1049"/>
      <c r="D134" s="1049"/>
      <c r="E134" s="1049"/>
      <c r="F134" s="1050"/>
      <c r="G134" s="455" t="s">
        <v>280</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c r="AY134">
        <f>COUNTA($G$136,$AC$136)</f>
        <v>0</v>
      </c>
    </row>
    <row r="135" spans="1:51" ht="24.75" customHeight="1">
      <c r="A135" s="1048"/>
      <c r="B135" s="1049"/>
      <c r="C135" s="1049"/>
      <c r="D135" s="1049"/>
      <c r="E135" s="1049"/>
      <c r="F135" s="1050"/>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c r="AY135" s="34">
        <f>$AY$134</f>
        <v>0</v>
      </c>
    </row>
    <row r="136" spans="1:51" ht="24.75" customHeight="1">
      <c r="A136" s="1048"/>
      <c r="B136" s="1049"/>
      <c r="C136" s="1049"/>
      <c r="D136" s="1049"/>
      <c r="E136" s="1049"/>
      <c r="F136" s="1050"/>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c r="A137" s="1048"/>
      <c r="B137" s="1049"/>
      <c r="C137" s="1049"/>
      <c r="D137" s="1049"/>
      <c r="E137" s="1049"/>
      <c r="F137" s="105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48"/>
      <c r="B138" s="1049"/>
      <c r="C138" s="1049"/>
      <c r="D138" s="1049"/>
      <c r="E138" s="1049"/>
      <c r="F138" s="105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48"/>
      <c r="B139" s="1049"/>
      <c r="C139" s="1049"/>
      <c r="D139" s="1049"/>
      <c r="E139" s="1049"/>
      <c r="F139" s="105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48"/>
      <c r="B140" s="1049"/>
      <c r="C140" s="1049"/>
      <c r="D140" s="1049"/>
      <c r="E140" s="1049"/>
      <c r="F140" s="105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48"/>
      <c r="B141" s="1049"/>
      <c r="C141" s="1049"/>
      <c r="D141" s="1049"/>
      <c r="E141" s="1049"/>
      <c r="F141" s="105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48"/>
      <c r="B142" s="1049"/>
      <c r="C142" s="1049"/>
      <c r="D142" s="1049"/>
      <c r="E142" s="1049"/>
      <c r="F142" s="105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48"/>
      <c r="B143" s="1049"/>
      <c r="C143" s="1049"/>
      <c r="D143" s="1049"/>
      <c r="E143" s="1049"/>
      <c r="F143" s="105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48"/>
      <c r="B144" s="1049"/>
      <c r="C144" s="1049"/>
      <c r="D144" s="1049"/>
      <c r="E144" s="1049"/>
      <c r="F144" s="105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48"/>
      <c r="B145" s="1049"/>
      <c r="C145" s="1049"/>
      <c r="D145" s="1049"/>
      <c r="E145" s="1049"/>
      <c r="F145" s="105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48"/>
      <c r="B147" s="1049"/>
      <c r="C147" s="1049"/>
      <c r="D147" s="1049"/>
      <c r="E147" s="1049"/>
      <c r="F147" s="1050"/>
      <c r="G147" s="455" t="s">
        <v>282</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c r="AY147">
        <f>COUNTA($G$149,$AC$149)</f>
        <v>0</v>
      </c>
    </row>
    <row r="148" spans="1:51" ht="24.75" customHeight="1">
      <c r="A148" s="1048"/>
      <c r="B148" s="1049"/>
      <c r="C148" s="1049"/>
      <c r="D148" s="1049"/>
      <c r="E148" s="1049"/>
      <c r="F148" s="1050"/>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c r="AY148" s="34">
        <f>$AY$147</f>
        <v>0</v>
      </c>
    </row>
    <row r="149" spans="1:51" ht="24.75" customHeight="1">
      <c r="A149" s="1048"/>
      <c r="B149" s="1049"/>
      <c r="C149" s="1049"/>
      <c r="D149" s="1049"/>
      <c r="E149" s="1049"/>
      <c r="F149" s="1050"/>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c r="A150" s="1048"/>
      <c r="B150" s="1049"/>
      <c r="C150" s="1049"/>
      <c r="D150" s="1049"/>
      <c r="E150" s="1049"/>
      <c r="F150" s="105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48"/>
      <c r="B151" s="1049"/>
      <c r="C151" s="1049"/>
      <c r="D151" s="1049"/>
      <c r="E151" s="1049"/>
      <c r="F151" s="105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48"/>
      <c r="B152" s="1049"/>
      <c r="C152" s="1049"/>
      <c r="D152" s="1049"/>
      <c r="E152" s="1049"/>
      <c r="F152" s="105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48"/>
      <c r="B153" s="1049"/>
      <c r="C153" s="1049"/>
      <c r="D153" s="1049"/>
      <c r="E153" s="1049"/>
      <c r="F153" s="105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48"/>
      <c r="B154" s="1049"/>
      <c r="C154" s="1049"/>
      <c r="D154" s="1049"/>
      <c r="E154" s="1049"/>
      <c r="F154" s="105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48"/>
      <c r="B155" s="1049"/>
      <c r="C155" s="1049"/>
      <c r="D155" s="1049"/>
      <c r="E155" s="1049"/>
      <c r="F155" s="105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48"/>
      <c r="B156" s="1049"/>
      <c r="C156" s="1049"/>
      <c r="D156" s="1049"/>
      <c r="E156" s="1049"/>
      <c r="F156" s="105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48"/>
      <c r="B157" s="1049"/>
      <c r="C157" s="1049"/>
      <c r="D157" s="1049"/>
      <c r="E157" s="1049"/>
      <c r="F157" s="105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48"/>
      <c r="B158" s="1049"/>
      <c r="C158" s="1049"/>
      <c r="D158" s="1049"/>
      <c r="E158" s="1049"/>
      <c r="F158" s="105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row r="161" spans="1:51" ht="30" customHeight="1">
      <c r="A161" s="1045" t="s">
        <v>28</v>
      </c>
      <c r="B161" s="1046"/>
      <c r="C161" s="1046"/>
      <c r="D161" s="1046"/>
      <c r="E161" s="1046"/>
      <c r="F161" s="1047"/>
      <c r="G161" s="455" t="s">
        <v>187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283</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c r="AY161">
        <f>COUNTA($G$163,$AC$163)</f>
        <v>0</v>
      </c>
    </row>
    <row r="162" spans="1:51" ht="24.75" customHeight="1">
      <c r="A162" s="1048"/>
      <c r="B162" s="1049"/>
      <c r="C162" s="1049"/>
      <c r="D162" s="1049"/>
      <c r="E162" s="1049"/>
      <c r="F162" s="1050"/>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c r="AY162" s="34">
        <f>$AY$161</f>
        <v>0</v>
      </c>
    </row>
    <row r="163" spans="1:51" ht="24.75" customHeight="1">
      <c r="A163" s="1048"/>
      <c r="B163" s="1049"/>
      <c r="C163" s="1049"/>
      <c r="D163" s="1049"/>
      <c r="E163" s="1049"/>
      <c r="F163" s="1050"/>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c r="A164" s="1048"/>
      <c r="B164" s="1049"/>
      <c r="C164" s="1049"/>
      <c r="D164" s="1049"/>
      <c r="E164" s="1049"/>
      <c r="F164" s="105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48"/>
      <c r="B165" s="1049"/>
      <c r="C165" s="1049"/>
      <c r="D165" s="1049"/>
      <c r="E165" s="1049"/>
      <c r="F165" s="105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48"/>
      <c r="B166" s="1049"/>
      <c r="C166" s="1049"/>
      <c r="D166" s="1049"/>
      <c r="E166" s="1049"/>
      <c r="F166" s="105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48"/>
      <c r="B167" s="1049"/>
      <c r="C167" s="1049"/>
      <c r="D167" s="1049"/>
      <c r="E167" s="1049"/>
      <c r="F167" s="105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48"/>
      <c r="B168" s="1049"/>
      <c r="C168" s="1049"/>
      <c r="D168" s="1049"/>
      <c r="E168" s="1049"/>
      <c r="F168" s="105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48"/>
      <c r="B169" s="1049"/>
      <c r="C169" s="1049"/>
      <c r="D169" s="1049"/>
      <c r="E169" s="1049"/>
      <c r="F169" s="105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48"/>
      <c r="B170" s="1049"/>
      <c r="C170" s="1049"/>
      <c r="D170" s="1049"/>
      <c r="E170" s="1049"/>
      <c r="F170" s="105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48"/>
      <c r="B171" s="1049"/>
      <c r="C171" s="1049"/>
      <c r="D171" s="1049"/>
      <c r="E171" s="1049"/>
      <c r="F171" s="105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48"/>
      <c r="B172" s="1049"/>
      <c r="C172" s="1049"/>
      <c r="D172" s="1049"/>
      <c r="E172" s="1049"/>
      <c r="F172" s="105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48"/>
      <c r="B174" s="1049"/>
      <c r="C174" s="1049"/>
      <c r="D174" s="1049"/>
      <c r="E174" s="1049"/>
      <c r="F174" s="1050"/>
      <c r="G174" s="455" t="s">
        <v>284</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c r="AY174">
        <f>COUNTA($G$176,$AC$176)</f>
        <v>0</v>
      </c>
    </row>
    <row r="175" spans="1:51" ht="25.5" customHeight="1">
      <c r="A175" s="1048"/>
      <c r="B175" s="1049"/>
      <c r="C175" s="1049"/>
      <c r="D175" s="1049"/>
      <c r="E175" s="1049"/>
      <c r="F175" s="1050"/>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c r="AY175" s="34">
        <f>$AY$174</f>
        <v>0</v>
      </c>
    </row>
    <row r="176" spans="1:51" ht="24.75" customHeight="1">
      <c r="A176" s="1048"/>
      <c r="B176" s="1049"/>
      <c r="C176" s="1049"/>
      <c r="D176" s="1049"/>
      <c r="E176" s="1049"/>
      <c r="F176" s="1050"/>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c r="A177" s="1048"/>
      <c r="B177" s="1049"/>
      <c r="C177" s="1049"/>
      <c r="D177" s="1049"/>
      <c r="E177" s="1049"/>
      <c r="F177" s="105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48"/>
      <c r="B178" s="1049"/>
      <c r="C178" s="1049"/>
      <c r="D178" s="1049"/>
      <c r="E178" s="1049"/>
      <c r="F178" s="105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48"/>
      <c r="B179" s="1049"/>
      <c r="C179" s="1049"/>
      <c r="D179" s="1049"/>
      <c r="E179" s="1049"/>
      <c r="F179" s="105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48"/>
      <c r="B180" s="1049"/>
      <c r="C180" s="1049"/>
      <c r="D180" s="1049"/>
      <c r="E180" s="1049"/>
      <c r="F180" s="105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48"/>
      <c r="B181" s="1049"/>
      <c r="C181" s="1049"/>
      <c r="D181" s="1049"/>
      <c r="E181" s="1049"/>
      <c r="F181" s="105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48"/>
      <c r="B182" s="1049"/>
      <c r="C182" s="1049"/>
      <c r="D182" s="1049"/>
      <c r="E182" s="1049"/>
      <c r="F182" s="105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48"/>
      <c r="B183" s="1049"/>
      <c r="C183" s="1049"/>
      <c r="D183" s="1049"/>
      <c r="E183" s="1049"/>
      <c r="F183" s="105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48"/>
      <c r="B184" s="1049"/>
      <c r="C184" s="1049"/>
      <c r="D184" s="1049"/>
      <c r="E184" s="1049"/>
      <c r="F184" s="105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48"/>
      <c r="B185" s="1049"/>
      <c r="C185" s="1049"/>
      <c r="D185" s="1049"/>
      <c r="E185" s="1049"/>
      <c r="F185" s="105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48"/>
      <c r="B187" s="1049"/>
      <c r="C187" s="1049"/>
      <c r="D187" s="1049"/>
      <c r="E187" s="1049"/>
      <c r="F187" s="1050"/>
      <c r="G187" s="455" t="s">
        <v>287</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286</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c r="AY187">
        <f>COUNTA($G$189,$AC$189)</f>
        <v>0</v>
      </c>
    </row>
    <row r="188" spans="1:51" ht="24.75" customHeight="1">
      <c r="A188" s="1048"/>
      <c r="B188" s="1049"/>
      <c r="C188" s="1049"/>
      <c r="D188" s="1049"/>
      <c r="E188" s="1049"/>
      <c r="F188" s="1050"/>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c r="AY188" s="34">
        <f>$AY$187</f>
        <v>0</v>
      </c>
    </row>
    <row r="189" spans="1:51" ht="24.75" customHeight="1">
      <c r="A189" s="1048"/>
      <c r="B189" s="1049"/>
      <c r="C189" s="1049"/>
      <c r="D189" s="1049"/>
      <c r="E189" s="1049"/>
      <c r="F189" s="1050"/>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c r="A190" s="1048"/>
      <c r="B190" s="1049"/>
      <c r="C190" s="1049"/>
      <c r="D190" s="1049"/>
      <c r="E190" s="1049"/>
      <c r="F190" s="105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48"/>
      <c r="B191" s="1049"/>
      <c r="C191" s="1049"/>
      <c r="D191" s="1049"/>
      <c r="E191" s="1049"/>
      <c r="F191" s="105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48"/>
      <c r="B192" s="1049"/>
      <c r="C192" s="1049"/>
      <c r="D192" s="1049"/>
      <c r="E192" s="1049"/>
      <c r="F192" s="105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48"/>
      <c r="B193" s="1049"/>
      <c r="C193" s="1049"/>
      <c r="D193" s="1049"/>
      <c r="E193" s="1049"/>
      <c r="F193" s="105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48"/>
      <c r="B194" s="1049"/>
      <c r="C194" s="1049"/>
      <c r="D194" s="1049"/>
      <c r="E194" s="1049"/>
      <c r="F194" s="105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48"/>
      <c r="B195" s="1049"/>
      <c r="C195" s="1049"/>
      <c r="D195" s="1049"/>
      <c r="E195" s="1049"/>
      <c r="F195" s="105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48"/>
      <c r="B196" s="1049"/>
      <c r="C196" s="1049"/>
      <c r="D196" s="1049"/>
      <c r="E196" s="1049"/>
      <c r="F196" s="105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48"/>
      <c r="B197" s="1049"/>
      <c r="C197" s="1049"/>
      <c r="D197" s="1049"/>
      <c r="E197" s="1049"/>
      <c r="F197" s="105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48"/>
      <c r="B198" s="1049"/>
      <c r="C198" s="1049"/>
      <c r="D198" s="1049"/>
      <c r="E198" s="1049"/>
      <c r="F198" s="105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48"/>
      <c r="B200" s="1049"/>
      <c r="C200" s="1049"/>
      <c r="D200" s="1049"/>
      <c r="E200" s="1049"/>
      <c r="F200" s="1050"/>
      <c r="G200" s="455" t="s">
        <v>288</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c r="AY200">
        <f>COUNTA($G$202,$AC$202)</f>
        <v>0</v>
      </c>
    </row>
    <row r="201" spans="1:51" ht="24.75" customHeight="1">
      <c r="A201" s="1048"/>
      <c r="B201" s="1049"/>
      <c r="C201" s="1049"/>
      <c r="D201" s="1049"/>
      <c r="E201" s="1049"/>
      <c r="F201" s="1050"/>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c r="AY201" s="34">
        <f>$AY$200</f>
        <v>0</v>
      </c>
    </row>
    <row r="202" spans="1:51" ht="24.75" customHeight="1">
      <c r="A202" s="1048"/>
      <c r="B202" s="1049"/>
      <c r="C202" s="1049"/>
      <c r="D202" s="1049"/>
      <c r="E202" s="1049"/>
      <c r="F202" s="1050"/>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c r="A203" s="1048"/>
      <c r="B203" s="1049"/>
      <c r="C203" s="1049"/>
      <c r="D203" s="1049"/>
      <c r="E203" s="1049"/>
      <c r="F203" s="105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48"/>
      <c r="B204" s="1049"/>
      <c r="C204" s="1049"/>
      <c r="D204" s="1049"/>
      <c r="E204" s="1049"/>
      <c r="F204" s="105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48"/>
      <c r="B205" s="1049"/>
      <c r="C205" s="1049"/>
      <c r="D205" s="1049"/>
      <c r="E205" s="1049"/>
      <c r="F205" s="105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48"/>
      <c r="B206" s="1049"/>
      <c r="C206" s="1049"/>
      <c r="D206" s="1049"/>
      <c r="E206" s="1049"/>
      <c r="F206" s="105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48"/>
      <c r="B207" s="1049"/>
      <c r="C207" s="1049"/>
      <c r="D207" s="1049"/>
      <c r="E207" s="1049"/>
      <c r="F207" s="105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48"/>
      <c r="B208" s="1049"/>
      <c r="C208" s="1049"/>
      <c r="D208" s="1049"/>
      <c r="E208" s="1049"/>
      <c r="F208" s="105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48"/>
      <c r="B209" s="1049"/>
      <c r="C209" s="1049"/>
      <c r="D209" s="1049"/>
      <c r="E209" s="1049"/>
      <c r="F209" s="105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48"/>
      <c r="B210" s="1049"/>
      <c r="C210" s="1049"/>
      <c r="D210" s="1049"/>
      <c r="E210" s="1049"/>
      <c r="F210" s="105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48"/>
      <c r="B211" s="1049"/>
      <c r="C211" s="1049"/>
      <c r="D211" s="1049"/>
      <c r="E211" s="1049"/>
      <c r="F211" s="105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row r="214" spans="1:51" ht="30" customHeight="1">
      <c r="A214" s="1065" t="s">
        <v>28</v>
      </c>
      <c r="B214" s="1066"/>
      <c r="C214" s="1066"/>
      <c r="D214" s="1066"/>
      <c r="E214" s="1066"/>
      <c r="F214" s="1067"/>
      <c r="G214" s="455" t="s">
        <v>189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289</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c r="AY214">
        <f>COUNTA($G$216,$AC$216)</f>
        <v>0</v>
      </c>
    </row>
    <row r="215" spans="1:51" ht="24.75" customHeight="1">
      <c r="A215" s="1048"/>
      <c r="B215" s="1049"/>
      <c r="C215" s="1049"/>
      <c r="D215" s="1049"/>
      <c r="E215" s="1049"/>
      <c r="F215" s="1050"/>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c r="AY215" s="34">
        <f>$AY$214</f>
        <v>0</v>
      </c>
    </row>
    <row r="216" spans="1:51" ht="24.75" customHeight="1">
      <c r="A216" s="1048"/>
      <c r="B216" s="1049"/>
      <c r="C216" s="1049"/>
      <c r="D216" s="1049"/>
      <c r="E216" s="1049"/>
      <c r="F216" s="1050"/>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c r="A217" s="1048"/>
      <c r="B217" s="1049"/>
      <c r="C217" s="1049"/>
      <c r="D217" s="1049"/>
      <c r="E217" s="1049"/>
      <c r="F217" s="105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48"/>
      <c r="B218" s="1049"/>
      <c r="C218" s="1049"/>
      <c r="D218" s="1049"/>
      <c r="E218" s="1049"/>
      <c r="F218" s="105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48"/>
      <c r="B219" s="1049"/>
      <c r="C219" s="1049"/>
      <c r="D219" s="1049"/>
      <c r="E219" s="1049"/>
      <c r="F219" s="105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48"/>
      <c r="B220" s="1049"/>
      <c r="C220" s="1049"/>
      <c r="D220" s="1049"/>
      <c r="E220" s="1049"/>
      <c r="F220" s="105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48"/>
      <c r="B221" s="1049"/>
      <c r="C221" s="1049"/>
      <c r="D221" s="1049"/>
      <c r="E221" s="1049"/>
      <c r="F221" s="105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48"/>
      <c r="B222" s="1049"/>
      <c r="C222" s="1049"/>
      <c r="D222" s="1049"/>
      <c r="E222" s="1049"/>
      <c r="F222" s="105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48"/>
      <c r="B223" s="1049"/>
      <c r="C223" s="1049"/>
      <c r="D223" s="1049"/>
      <c r="E223" s="1049"/>
      <c r="F223" s="105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48"/>
      <c r="B224" s="1049"/>
      <c r="C224" s="1049"/>
      <c r="D224" s="1049"/>
      <c r="E224" s="1049"/>
      <c r="F224" s="105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48"/>
      <c r="B225" s="1049"/>
      <c r="C225" s="1049"/>
      <c r="D225" s="1049"/>
      <c r="E225" s="1049"/>
      <c r="F225" s="105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48"/>
      <c r="B227" s="1049"/>
      <c r="C227" s="1049"/>
      <c r="D227" s="1049"/>
      <c r="E227" s="1049"/>
      <c r="F227" s="1050"/>
      <c r="G227" s="455" t="s">
        <v>290</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c r="AY227">
        <f>COUNTA($G$229,$AC$229)</f>
        <v>0</v>
      </c>
    </row>
    <row r="228" spans="1:51" ht="25.5" customHeight="1">
      <c r="A228" s="1048"/>
      <c r="B228" s="1049"/>
      <c r="C228" s="1049"/>
      <c r="D228" s="1049"/>
      <c r="E228" s="1049"/>
      <c r="F228" s="1050"/>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c r="AY228" s="34">
        <f>$AY$227</f>
        <v>0</v>
      </c>
    </row>
    <row r="229" spans="1:51" ht="24.75" customHeight="1">
      <c r="A229" s="1048"/>
      <c r="B229" s="1049"/>
      <c r="C229" s="1049"/>
      <c r="D229" s="1049"/>
      <c r="E229" s="1049"/>
      <c r="F229" s="1050"/>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c r="A230" s="1048"/>
      <c r="B230" s="1049"/>
      <c r="C230" s="1049"/>
      <c r="D230" s="1049"/>
      <c r="E230" s="1049"/>
      <c r="F230" s="105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48"/>
      <c r="B231" s="1049"/>
      <c r="C231" s="1049"/>
      <c r="D231" s="1049"/>
      <c r="E231" s="1049"/>
      <c r="F231" s="105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48"/>
      <c r="B232" s="1049"/>
      <c r="C232" s="1049"/>
      <c r="D232" s="1049"/>
      <c r="E232" s="1049"/>
      <c r="F232" s="105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48"/>
      <c r="B233" s="1049"/>
      <c r="C233" s="1049"/>
      <c r="D233" s="1049"/>
      <c r="E233" s="1049"/>
      <c r="F233" s="105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48"/>
      <c r="B234" s="1049"/>
      <c r="C234" s="1049"/>
      <c r="D234" s="1049"/>
      <c r="E234" s="1049"/>
      <c r="F234" s="105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48"/>
      <c r="B235" s="1049"/>
      <c r="C235" s="1049"/>
      <c r="D235" s="1049"/>
      <c r="E235" s="1049"/>
      <c r="F235" s="105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48"/>
      <c r="B236" s="1049"/>
      <c r="C236" s="1049"/>
      <c r="D236" s="1049"/>
      <c r="E236" s="1049"/>
      <c r="F236" s="105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48"/>
      <c r="B237" s="1049"/>
      <c r="C237" s="1049"/>
      <c r="D237" s="1049"/>
      <c r="E237" s="1049"/>
      <c r="F237" s="105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48"/>
      <c r="B238" s="1049"/>
      <c r="C238" s="1049"/>
      <c r="D238" s="1049"/>
      <c r="E238" s="1049"/>
      <c r="F238" s="105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48"/>
      <c r="B240" s="1049"/>
      <c r="C240" s="1049"/>
      <c r="D240" s="1049"/>
      <c r="E240" s="1049"/>
      <c r="F240" s="1050"/>
      <c r="G240" s="455" t="s">
        <v>292</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293</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c r="AY240">
        <f>COUNTA($G$242,$AC$242)</f>
        <v>0</v>
      </c>
    </row>
    <row r="241" spans="1:51" ht="24.75" customHeight="1">
      <c r="A241" s="1048"/>
      <c r="B241" s="1049"/>
      <c r="C241" s="1049"/>
      <c r="D241" s="1049"/>
      <c r="E241" s="1049"/>
      <c r="F241" s="1050"/>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c r="AY241" s="34">
        <f>$AY$240</f>
        <v>0</v>
      </c>
    </row>
    <row r="242" spans="1:51" ht="24.75" customHeight="1">
      <c r="A242" s="1048"/>
      <c r="B242" s="1049"/>
      <c r="C242" s="1049"/>
      <c r="D242" s="1049"/>
      <c r="E242" s="1049"/>
      <c r="F242" s="1050"/>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c r="A243" s="1048"/>
      <c r="B243" s="1049"/>
      <c r="C243" s="1049"/>
      <c r="D243" s="1049"/>
      <c r="E243" s="1049"/>
      <c r="F243" s="105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48"/>
      <c r="B244" s="1049"/>
      <c r="C244" s="1049"/>
      <c r="D244" s="1049"/>
      <c r="E244" s="1049"/>
      <c r="F244" s="105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48"/>
      <c r="B245" s="1049"/>
      <c r="C245" s="1049"/>
      <c r="D245" s="1049"/>
      <c r="E245" s="1049"/>
      <c r="F245" s="105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48"/>
      <c r="B246" s="1049"/>
      <c r="C246" s="1049"/>
      <c r="D246" s="1049"/>
      <c r="E246" s="1049"/>
      <c r="F246" s="105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48"/>
      <c r="B247" s="1049"/>
      <c r="C247" s="1049"/>
      <c r="D247" s="1049"/>
      <c r="E247" s="1049"/>
      <c r="F247" s="105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48"/>
      <c r="B248" s="1049"/>
      <c r="C248" s="1049"/>
      <c r="D248" s="1049"/>
      <c r="E248" s="1049"/>
      <c r="F248" s="105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48"/>
      <c r="B249" s="1049"/>
      <c r="C249" s="1049"/>
      <c r="D249" s="1049"/>
      <c r="E249" s="1049"/>
      <c r="F249" s="105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48"/>
      <c r="B250" s="1049"/>
      <c r="C250" s="1049"/>
      <c r="D250" s="1049"/>
      <c r="E250" s="1049"/>
      <c r="F250" s="105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48"/>
      <c r="B251" s="1049"/>
      <c r="C251" s="1049"/>
      <c r="D251" s="1049"/>
      <c r="E251" s="1049"/>
      <c r="F251" s="105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48"/>
      <c r="B253" s="1049"/>
      <c r="C253" s="1049"/>
      <c r="D253" s="1049"/>
      <c r="E253" s="1049"/>
      <c r="F253" s="1050"/>
      <c r="G253" s="455" t="s">
        <v>294</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c r="AY253">
        <f>COUNTA($G$255,$AC$255)</f>
        <v>0</v>
      </c>
    </row>
    <row r="254" spans="1:51" ht="24.75" customHeight="1">
      <c r="A254" s="1048"/>
      <c r="B254" s="1049"/>
      <c r="C254" s="1049"/>
      <c r="D254" s="1049"/>
      <c r="E254" s="1049"/>
      <c r="F254" s="1050"/>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c r="AY254" s="34">
        <f>$AY$253</f>
        <v>0</v>
      </c>
    </row>
    <row r="255" spans="1:51" ht="24.75" customHeight="1">
      <c r="A255" s="1048"/>
      <c r="B255" s="1049"/>
      <c r="C255" s="1049"/>
      <c r="D255" s="1049"/>
      <c r="E255" s="1049"/>
      <c r="F255" s="1050"/>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c r="A256" s="1048"/>
      <c r="B256" s="1049"/>
      <c r="C256" s="1049"/>
      <c r="D256" s="1049"/>
      <c r="E256" s="1049"/>
      <c r="F256" s="105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48"/>
      <c r="B257" s="1049"/>
      <c r="C257" s="1049"/>
      <c r="D257" s="1049"/>
      <c r="E257" s="1049"/>
      <c r="F257" s="105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48"/>
      <c r="B258" s="1049"/>
      <c r="C258" s="1049"/>
      <c r="D258" s="1049"/>
      <c r="E258" s="1049"/>
      <c r="F258" s="105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48"/>
      <c r="B259" s="1049"/>
      <c r="C259" s="1049"/>
      <c r="D259" s="1049"/>
      <c r="E259" s="1049"/>
      <c r="F259" s="105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48"/>
      <c r="B260" s="1049"/>
      <c r="C260" s="1049"/>
      <c r="D260" s="1049"/>
      <c r="E260" s="1049"/>
      <c r="F260" s="105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48"/>
      <c r="B261" s="1049"/>
      <c r="C261" s="1049"/>
      <c r="D261" s="1049"/>
      <c r="E261" s="1049"/>
      <c r="F261" s="105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48"/>
      <c r="B262" s="1049"/>
      <c r="C262" s="1049"/>
      <c r="D262" s="1049"/>
      <c r="E262" s="1049"/>
      <c r="F262" s="105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48"/>
      <c r="B263" s="1049"/>
      <c r="C263" s="1049"/>
      <c r="D263" s="1049"/>
      <c r="E263" s="1049"/>
      <c r="F263" s="105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48"/>
      <c r="B264" s="1049"/>
      <c r="C264" s="1049"/>
      <c r="D264" s="1049"/>
      <c r="E264" s="1049"/>
      <c r="F264" s="105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69">
        <v>1</v>
      </c>
      <c r="B4" s="106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8"/>
      <c r="AD4" s="1068"/>
      <c r="AE4" s="1068"/>
      <c r="AF4" s="1068"/>
      <c r="AG4" s="1068"/>
      <c r="AH4" s="324"/>
      <c r="AI4" s="325"/>
      <c r="AJ4" s="325"/>
      <c r="AK4" s="325"/>
      <c r="AL4" s="326"/>
      <c r="AM4" s="327"/>
      <c r="AN4" s="327"/>
      <c r="AO4" s="328"/>
      <c r="AP4" s="321"/>
      <c r="AQ4" s="321"/>
      <c r="AR4" s="321"/>
      <c r="AS4" s="321"/>
      <c r="AT4" s="321"/>
      <c r="AU4" s="321"/>
      <c r="AV4" s="321"/>
      <c r="AW4" s="321"/>
      <c r="AX4" s="321"/>
      <c r="AY4">
        <f>$AY$2</f>
        <v>0</v>
      </c>
    </row>
    <row r="5" spans="1:51" ht="26.25" customHeight="1">
      <c r="A5" s="1069">
        <v>2</v>
      </c>
      <c r="B5" s="106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8"/>
      <c r="AD5" s="1068"/>
      <c r="AE5" s="1068"/>
      <c r="AF5" s="1068"/>
      <c r="AG5" s="1068"/>
      <c r="AH5" s="324"/>
      <c r="AI5" s="325"/>
      <c r="AJ5" s="325"/>
      <c r="AK5" s="325"/>
      <c r="AL5" s="326"/>
      <c r="AM5" s="327"/>
      <c r="AN5" s="327"/>
      <c r="AO5" s="328"/>
      <c r="AP5" s="321"/>
      <c r="AQ5" s="321"/>
      <c r="AR5" s="321"/>
      <c r="AS5" s="321"/>
      <c r="AT5" s="321"/>
      <c r="AU5" s="321"/>
      <c r="AV5" s="321"/>
      <c r="AW5" s="321"/>
      <c r="AX5" s="321"/>
      <c r="AY5">
        <f>COUNTA($C$5)</f>
        <v>0</v>
      </c>
    </row>
    <row r="6" spans="1:51" ht="26.25" customHeight="1">
      <c r="A6" s="1069">
        <v>3</v>
      </c>
      <c r="B6" s="106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8"/>
      <c r="AD6" s="1068"/>
      <c r="AE6" s="1068"/>
      <c r="AF6" s="1068"/>
      <c r="AG6" s="1068"/>
      <c r="AH6" s="324"/>
      <c r="AI6" s="325"/>
      <c r="AJ6" s="325"/>
      <c r="AK6" s="325"/>
      <c r="AL6" s="326"/>
      <c r="AM6" s="327"/>
      <c r="AN6" s="327"/>
      <c r="AO6" s="328"/>
      <c r="AP6" s="321"/>
      <c r="AQ6" s="321"/>
      <c r="AR6" s="321"/>
      <c r="AS6" s="321"/>
      <c r="AT6" s="321"/>
      <c r="AU6" s="321"/>
      <c r="AV6" s="321"/>
      <c r="AW6" s="321"/>
      <c r="AX6" s="321"/>
      <c r="AY6">
        <f>COUNTA($C$6)</f>
        <v>0</v>
      </c>
    </row>
    <row r="7" spans="1:51" ht="26.25" customHeight="1">
      <c r="A7" s="1069">
        <v>4</v>
      </c>
      <c r="B7" s="106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8"/>
      <c r="AD7" s="1068"/>
      <c r="AE7" s="1068"/>
      <c r="AF7" s="1068"/>
      <c r="AG7" s="1068"/>
      <c r="AH7" s="324"/>
      <c r="AI7" s="325"/>
      <c r="AJ7" s="325"/>
      <c r="AK7" s="325"/>
      <c r="AL7" s="326"/>
      <c r="AM7" s="327"/>
      <c r="AN7" s="327"/>
      <c r="AO7" s="328"/>
      <c r="AP7" s="321"/>
      <c r="AQ7" s="321"/>
      <c r="AR7" s="321"/>
      <c r="AS7" s="321"/>
      <c r="AT7" s="321"/>
      <c r="AU7" s="321"/>
      <c r="AV7" s="321"/>
      <c r="AW7" s="321"/>
      <c r="AX7" s="321"/>
      <c r="AY7">
        <f>COUNTA($C$7)</f>
        <v>0</v>
      </c>
    </row>
    <row r="8" spans="1:51" ht="26.25" customHeight="1">
      <c r="A8" s="1069">
        <v>5</v>
      </c>
      <c r="B8" s="106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8"/>
      <c r="AD8" s="1068"/>
      <c r="AE8" s="1068"/>
      <c r="AF8" s="1068"/>
      <c r="AG8" s="1068"/>
      <c r="AH8" s="324"/>
      <c r="AI8" s="325"/>
      <c r="AJ8" s="325"/>
      <c r="AK8" s="325"/>
      <c r="AL8" s="326"/>
      <c r="AM8" s="327"/>
      <c r="AN8" s="327"/>
      <c r="AO8" s="328"/>
      <c r="AP8" s="321"/>
      <c r="AQ8" s="321"/>
      <c r="AR8" s="321"/>
      <c r="AS8" s="321"/>
      <c r="AT8" s="321"/>
      <c r="AU8" s="321"/>
      <c r="AV8" s="321"/>
      <c r="AW8" s="321"/>
      <c r="AX8" s="321"/>
      <c r="AY8">
        <f>COUNTA($C$8)</f>
        <v>0</v>
      </c>
    </row>
    <row r="9" spans="1:51" ht="26.25" customHeight="1">
      <c r="A9" s="1069">
        <v>6</v>
      </c>
      <c r="B9" s="106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8"/>
      <c r="AD9" s="1068"/>
      <c r="AE9" s="1068"/>
      <c r="AF9" s="1068"/>
      <c r="AG9" s="1068"/>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69">
        <v>7</v>
      </c>
      <c r="B10" s="106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8"/>
      <c r="AD10" s="1068"/>
      <c r="AE10" s="1068"/>
      <c r="AF10" s="1068"/>
      <c r="AG10" s="106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69">
        <v>8</v>
      </c>
      <c r="B11" s="106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8"/>
      <c r="AD11" s="1068"/>
      <c r="AE11" s="1068"/>
      <c r="AF11" s="1068"/>
      <c r="AG11" s="106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69">
        <v>9</v>
      </c>
      <c r="B12" s="106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8"/>
      <c r="AD12" s="1068"/>
      <c r="AE12" s="1068"/>
      <c r="AF12" s="1068"/>
      <c r="AG12" s="106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69">
        <v>10</v>
      </c>
      <c r="B13" s="106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8"/>
      <c r="AD13" s="1068"/>
      <c r="AE13" s="1068"/>
      <c r="AF13" s="1068"/>
      <c r="AG13" s="106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69">
        <v>11</v>
      </c>
      <c r="B14" s="106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8"/>
      <c r="AD14" s="1068"/>
      <c r="AE14" s="1068"/>
      <c r="AF14" s="1068"/>
      <c r="AG14" s="106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69">
        <v>12</v>
      </c>
      <c r="B15" s="106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8"/>
      <c r="AD15" s="1068"/>
      <c r="AE15" s="1068"/>
      <c r="AF15" s="1068"/>
      <c r="AG15" s="106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69">
        <v>13</v>
      </c>
      <c r="B16" s="106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8"/>
      <c r="AD16" s="1068"/>
      <c r="AE16" s="1068"/>
      <c r="AF16" s="1068"/>
      <c r="AG16" s="106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69">
        <v>14</v>
      </c>
      <c r="B17" s="106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8"/>
      <c r="AD17" s="1068"/>
      <c r="AE17" s="1068"/>
      <c r="AF17" s="1068"/>
      <c r="AG17" s="106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69">
        <v>15</v>
      </c>
      <c r="B18" s="106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8"/>
      <c r="AD18" s="1068"/>
      <c r="AE18" s="1068"/>
      <c r="AF18" s="1068"/>
      <c r="AG18" s="106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69">
        <v>16</v>
      </c>
      <c r="B19" s="106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8"/>
      <c r="AD19" s="1068"/>
      <c r="AE19" s="1068"/>
      <c r="AF19" s="1068"/>
      <c r="AG19" s="106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69">
        <v>17</v>
      </c>
      <c r="B20" s="106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8"/>
      <c r="AD20" s="1068"/>
      <c r="AE20" s="1068"/>
      <c r="AF20" s="1068"/>
      <c r="AG20" s="106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69">
        <v>18</v>
      </c>
      <c r="B21" s="106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8"/>
      <c r="AD21" s="1068"/>
      <c r="AE21" s="1068"/>
      <c r="AF21" s="1068"/>
      <c r="AG21" s="106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69">
        <v>19</v>
      </c>
      <c r="B22" s="106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8"/>
      <c r="AD22" s="1068"/>
      <c r="AE22" s="1068"/>
      <c r="AF22" s="1068"/>
      <c r="AG22" s="106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69">
        <v>20</v>
      </c>
      <c r="B23" s="106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8"/>
      <c r="AD23" s="1068"/>
      <c r="AE23" s="1068"/>
      <c r="AF23" s="1068"/>
      <c r="AG23" s="106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69">
        <v>21</v>
      </c>
      <c r="B24" s="106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8"/>
      <c r="AD24" s="1068"/>
      <c r="AE24" s="1068"/>
      <c r="AF24" s="1068"/>
      <c r="AG24" s="106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69">
        <v>22</v>
      </c>
      <c r="B25" s="106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8"/>
      <c r="AD25" s="1068"/>
      <c r="AE25" s="1068"/>
      <c r="AF25" s="1068"/>
      <c r="AG25" s="106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69">
        <v>23</v>
      </c>
      <c r="B26" s="106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8"/>
      <c r="AD26" s="1068"/>
      <c r="AE26" s="1068"/>
      <c r="AF26" s="1068"/>
      <c r="AG26" s="106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69">
        <v>24</v>
      </c>
      <c r="B27" s="106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8"/>
      <c r="AD27" s="1068"/>
      <c r="AE27" s="1068"/>
      <c r="AF27" s="1068"/>
      <c r="AG27" s="106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69">
        <v>25</v>
      </c>
      <c r="B28" s="106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8"/>
      <c r="AD28" s="1068"/>
      <c r="AE28" s="1068"/>
      <c r="AF28" s="1068"/>
      <c r="AG28" s="106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69">
        <v>26</v>
      </c>
      <c r="B29" s="106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8"/>
      <c r="AD29" s="1068"/>
      <c r="AE29" s="1068"/>
      <c r="AF29" s="1068"/>
      <c r="AG29" s="106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69">
        <v>27</v>
      </c>
      <c r="B30" s="106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8"/>
      <c r="AD30" s="1068"/>
      <c r="AE30" s="1068"/>
      <c r="AF30" s="1068"/>
      <c r="AG30" s="106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69">
        <v>1</v>
      </c>
      <c r="B37" s="106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8"/>
      <c r="AD37" s="1068"/>
      <c r="AE37" s="1068"/>
      <c r="AF37" s="1068"/>
      <c r="AG37" s="106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69">
        <v>1</v>
      </c>
      <c r="B70" s="106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8"/>
      <c r="AD70" s="1068"/>
      <c r="AE70" s="1068"/>
      <c r="AF70" s="1068"/>
      <c r="AG70" s="106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69">
        <v>1</v>
      </c>
      <c r="B103" s="106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8"/>
      <c r="AD103" s="1068"/>
      <c r="AE103" s="1068"/>
      <c r="AF103" s="1068"/>
      <c r="AG103" s="106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69">
        <v>1</v>
      </c>
      <c r="B136" s="106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8"/>
      <c r="AD136" s="1068"/>
      <c r="AE136" s="1068"/>
      <c r="AF136" s="1068"/>
      <c r="AG136" s="106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69">
        <v>2</v>
      </c>
      <c r="B137" s="106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8"/>
      <c r="AD137" s="1068"/>
      <c r="AE137" s="1068"/>
      <c r="AF137" s="1068"/>
      <c r="AG137" s="106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69">
        <v>3</v>
      </c>
      <c r="B138" s="106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8"/>
      <c r="AD138" s="1068"/>
      <c r="AE138" s="1068"/>
      <c r="AF138" s="1068"/>
      <c r="AG138" s="106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69">
        <v>4</v>
      </c>
      <c r="B139" s="106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8"/>
      <c r="AD139" s="1068"/>
      <c r="AE139" s="1068"/>
      <c r="AF139" s="1068"/>
      <c r="AG139" s="106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69">
        <v>5</v>
      </c>
      <c r="B140" s="106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8"/>
      <c r="AD140" s="1068"/>
      <c r="AE140" s="1068"/>
      <c r="AF140" s="1068"/>
      <c r="AG140" s="106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69">
        <v>6</v>
      </c>
      <c r="B141" s="106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8"/>
      <c r="AD141" s="1068"/>
      <c r="AE141" s="1068"/>
      <c r="AF141" s="1068"/>
      <c r="AG141" s="106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69">
        <v>7</v>
      </c>
      <c r="B142" s="106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8"/>
      <c r="AD142" s="1068"/>
      <c r="AE142" s="1068"/>
      <c r="AF142" s="1068"/>
      <c r="AG142" s="106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69">
        <v>8</v>
      </c>
      <c r="B143" s="106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8"/>
      <c r="AD143" s="1068"/>
      <c r="AE143" s="1068"/>
      <c r="AF143" s="1068"/>
      <c r="AG143" s="106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69">
        <v>9</v>
      </c>
      <c r="B144" s="106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8"/>
      <c r="AD144" s="1068"/>
      <c r="AE144" s="1068"/>
      <c r="AF144" s="1068"/>
      <c r="AG144" s="106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69">
        <v>10</v>
      </c>
      <c r="B145" s="106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8"/>
      <c r="AD145" s="1068"/>
      <c r="AE145" s="1068"/>
      <c r="AF145" s="1068"/>
      <c r="AG145" s="106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69">
        <v>11</v>
      </c>
      <c r="B146" s="106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8"/>
      <c r="AD146" s="1068"/>
      <c r="AE146" s="1068"/>
      <c r="AF146" s="1068"/>
      <c r="AG146" s="106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69">
        <v>12</v>
      </c>
      <c r="B147" s="106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8"/>
      <c r="AD147" s="1068"/>
      <c r="AE147" s="1068"/>
      <c r="AF147" s="1068"/>
      <c r="AG147" s="106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69">
        <v>13</v>
      </c>
      <c r="B148" s="106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8"/>
      <c r="AD148" s="1068"/>
      <c r="AE148" s="1068"/>
      <c r="AF148" s="1068"/>
      <c r="AG148" s="106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69">
        <v>14</v>
      </c>
      <c r="B149" s="106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8"/>
      <c r="AD149" s="1068"/>
      <c r="AE149" s="1068"/>
      <c r="AF149" s="1068"/>
      <c r="AG149" s="106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69">
        <v>15</v>
      </c>
      <c r="B150" s="106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8"/>
      <c r="AD150" s="1068"/>
      <c r="AE150" s="1068"/>
      <c r="AF150" s="1068"/>
      <c r="AG150" s="106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69">
        <v>16</v>
      </c>
      <c r="B151" s="106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8"/>
      <c r="AD151" s="1068"/>
      <c r="AE151" s="1068"/>
      <c r="AF151" s="1068"/>
      <c r="AG151" s="106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69">
        <v>17</v>
      </c>
      <c r="B152" s="106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8"/>
      <c r="AD152" s="1068"/>
      <c r="AE152" s="1068"/>
      <c r="AF152" s="1068"/>
      <c r="AG152" s="106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69">
        <v>18</v>
      </c>
      <c r="B153" s="106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8"/>
      <c r="AD153" s="1068"/>
      <c r="AE153" s="1068"/>
      <c r="AF153" s="1068"/>
      <c r="AG153" s="106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69">
        <v>19</v>
      </c>
      <c r="B154" s="106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8"/>
      <c r="AD154" s="1068"/>
      <c r="AE154" s="1068"/>
      <c r="AF154" s="1068"/>
      <c r="AG154" s="106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69">
        <v>20</v>
      </c>
      <c r="B155" s="106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8"/>
      <c r="AD155" s="1068"/>
      <c r="AE155" s="1068"/>
      <c r="AF155" s="1068"/>
      <c r="AG155" s="106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69">
        <v>21</v>
      </c>
      <c r="B156" s="106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8"/>
      <c r="AD156" s="1068"/>
      <c r="AE156" s="1068"/>
      <c r="AF156" s="1068"/>
      <c r="AG156" s="106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69">
        <v>22</v>
      </c>
      <c r="B157" s="106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8"/>
      <c r="AD157" s="1068"/>
      <c r="AE157" s="1068"/>
      <c r="AF157" s="1068"/>
      <c r="AG157" s="106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69">
        <v>23</v>
      </c>
      <c r="B158" s="106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8"/>
      <c r="AD158" s="1068"/>
      <c r="AE158" s="1068"/>
      <c r="AF158" s="1068"/>
      <c r="AG158" s="106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69">
        <v>24</v>
      </c>
      <c r="B159" s="106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8"/>
      <c r="AD159" s="1068"/>
      <c r="AE159" s="1068"/>
      <c r="AF159" s="1068"/>
      <c r="AG159" s="106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69">
        <v>25</v>
      </c>
      <c r="B160" s="106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8"/>
      <c r="AD160" s="1068"/>
      <c r="AE160" s="1068"/>
      <c r="AF160" s="1068"/>
      <c r="AG160" s="106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69">
        <v>26</v>
      </c>
      <c r="B161" s="106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8"/>
      <c r="AD161" s="1068"/>
      <c r="AE161" s="1068"/>
      <c r="AF161" s="1068"/>
      <c r="AG161" s="106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69">
        <v>27</v>
      </c>
      <c r="B162" s="106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8"/>
      <c r="AD162" s="1068"/>
      <c r="AE162" s="1068"/>
      <c r="AF162" s="1068"/>
      <c r="AG162" s="106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69">
        <v>28</v>
      </c>
      <c r="B163" s="106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8"/>
      <c r="AD163" s="1068"/>
      <c r="AE163" s="1068"/>
      <c r="AF163" s="1068"/>
      <c r="AG163" s="106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69">
        <v>29</v>
      </c>
      <c r="B164" s="106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8"/>
      <c r="AD164" s="1068"/>
      <c r="AE164" s="1068"/>
      <c r="AF164" s="1068"/>
      <c r="AG164" s="106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69">
        <v>30</v>
      </c>
      <c r="B165" s="106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8"/>
      <c r="AD165" s="1068"/>
      <c r="AE165" s="1068"/>
      <c r="AF165" s="1068"/>
      <c r="AG165" s="106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69">
        <v>1</v>
      </c>
      <c r="B169" s="106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8"/>
      <c r="AD169" s="1068"/>
      <c r="AE169" s="1068"/>
      <c r="AF169" s="1068"/>
      <c r="AG169" s="106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69">
        <v>1</v>
      </c>
      <c r="B202" s="106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8"/>
      <c r="AD202" s="1068"/>
      <c r="AE202" s="1068"/>
      <c r="AF202" s="1068"/>
      <c r="AG202" s="106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69">
        <v>1</v>
      </c>
      <c r="B235" s="106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8"/>
      <c r="AD235" s="1068"/>
      <c r="AE235" s="1068"/>
      <c r="AF235" s="1068"/>
      <c r="AG235" s="106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69">
        <v>1</v>
      </c>
      <c r="B268" s="106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8"/>
      <c r="AD268" s="1068"/>
      <c r="AE268" s="1068"/>
      <c r="AF268" s="1068"/>
      <c r="AG268" s="106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69">
        <v>1</v>
      </c>
      <c r="B301" s="106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8"/>
      <c r="AD301" s="1068"/>
      <c r="AE301" s="1068"/>
      <c r="AF301" s="1068"/>
      <c r="AG301" s="106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69">
        <v>2</v>
      </c>
      <c r="B302" s="106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8"/>
      <c r="AD302" s="1068"/>
      <c r="AE302" s="1068"/>
      <c r="AF302" s="1068"/>
      <c r="AG302" s="106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69">
        <v>3</v>
      </c>
      <c r="B303" s="106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8"/>
      <c r="AD303" s="1068"/>
      <c r="AE303" s="1068"/>
      <c r="AF303" s="1068"/>
      <c r="AG303" s="106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69">
        <v>4</v>
      </c>
      <c r="B304" s="106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8"/>
      <c r="AD304" s="1068"/>
      <c r="AE304" s="1068"/>
      <c r="AF304" s="1068"/>
      <c r="AG304" s="106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69">
        <v>5</v>
      </c>
      <c r="B305" s="106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8"/>
      <c r="AD305" s="1068"/>
      <c r="AE305" s="1068"/>
      <c r="AF305" s="1068"/>
      <c r="AG305" s="106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69">
        <v>1</v>
      </c>
      <c r="B334" s="106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8"/>
      <c r="AD334" s="1068"/>
      <c r="AE334" s="1068"/>
      <c r="AF334" s="1068"/>
      <c r="AG334" s="106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69">
        <v>1</v>
      </c>
      <c r="B367" s="106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8"/>
      <c r="AD367" s="1068"/>
      <c r="AE367" s="1068"/>
      <c r="AF367" s="1068"/>
      <c r="AG367" s="106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69">
        <v>1</v>
      </c>
      <c r="B400" s="106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8"/>
      <c r="AD400" s="1068"/>
      <c r="AE400" s="1068"/>
      <c r="AF400" s="1068"/>
      <c r="AG400" s="106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69">
        <v>2</v>
      </c>
      <c r="B401" s="106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8"/>
      <c r="AD401" s="1068"/>
      <c r="AE401" s="1068"/>
      <c r="AF401" s="1068"/>
      <c r="AG401" s="106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2021-08-27T03:50:04Z</dcterms:modified>
</cp:coreProperties>
</file>