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10.1.21.14\会計課共有\03 予算係\前田PC入れ替え中\予算係データ\03 調査\R3\レビュー\科学院\0524提出（外部有識者点検対象以外）修正\科学院\"/>
    </mc:Choice>
  </mc:AlternateContent>
  <xr:revisionPtr revIDLastSave="0" documentId="13_ncr:1_{F56A823C-2E5A-4A6F-9DC6-C3CCF6B2C1F6}" xr6:coauthVersionLast="46" xr6:coauthVersionMax="46" xr10:uidLastSave="{00000000-0000-0000-0000-000000000000}"/>
  <bookViews>
    <workbookView xWindow="20370" yWindow="-4755" windowWidth="29040" windowHeight="158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369" i="3"/>
  <c r="AY64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<sst xmlns="http://schemas.openxmlformats.org/spreadsheetml/2006/main" count="3106" uniqueCount="814">
  <si>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</si>
  <si>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</si>
  <si>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</si>
  <si>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</si>
  <si>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</si>
  <si>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</si>
  <si>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</si>
  <si>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</si>
  <si>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</si>
  <si>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</si>
  <si>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</si>
  <si>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</si>
  <si>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</si>
  <si>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</si>
  <si>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</si>
  <si>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</si>
  <si>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</si>
  <si>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</si>
  <si>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</si>
  <si>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</si>
  <si>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</si>
  <si>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</si>
  <si>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</si>
  <si>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</si>
  <si>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</si>
  <si>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</si>
  <si>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</si>
  <si>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</si>
  <si>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</si>
  <si>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</si>
  <si>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</si>
  <si>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</si>
  <si>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</si>
  <si>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</si>
  <si>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</si>
  <si>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</si>
  <si>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</si>
  <si>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</si>
  <si>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</si>
  <si>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</si>
  <si>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</si>
  <si>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</si>
  <si>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</si>
  <si>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</si>
  <si>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</si>
  <si>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</si>
  <si>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</si>
  <si>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</si>
  <si>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</si>
  <si>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</si>
  <si>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</si>
  <si>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</si>
  <si>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</si>
  <si>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</si>
  <si>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</si>
  <si>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</si>
  <si>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</si>
  <si>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</si>
  <si>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</si>
  <si>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</si>
  <si>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</si>
  <si>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</si>
  <si>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</si>
  <si>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</si>
  <si>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</si>
  <si>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</si>
  <si>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</si>
  <si>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</si>
  <si>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</si>
  <si>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</si>
  <si>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</si>
  <si>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</si>
  <si>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</si>
  <si>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</si>
  <si>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</si>
  <si>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</si>
  <si>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</si>
  <si>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</si>
  <si>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</si>
  <si>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</si>
  <si>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</si>
  <si>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</si>
  <si>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</si>
  <si>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</si>
  <si>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</si>
  <si>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</si>
  <si>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</si>
  <si>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</si>
  <si>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</si>
  <si>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</si>
  <si>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</si>
  <si>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</si>
  <si>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</si>
  <si>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</si>
  <si>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</si>
  <si>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</si>
  <si>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</si>
  <si>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</si>
  <si>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</si>
  <si>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</si>
  <si>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</si>
  <si>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</si>
  <si>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</si>
  <si>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</si>
  <si>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</si>
  <si>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</si>
  <si>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</si>
  <si>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</si>
  <si>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</si>
  <si>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</si>
  <si>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</si>
  <si>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</si>
  <si>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</si>
  <si>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</si>
  <si>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</si>
  <si>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</si>
  <si>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</si>
  <si>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</si>
  <si>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</si>
  <si>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</si>
  <si>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</si>
  <si>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</si>
  <si>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</si>
  <si>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</si>
  <si>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</si>
  <si>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</si>
  <si>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</si>
  <si>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</si>
  <si>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</si>
  <si>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</si>
  <si>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</si>
  <si>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</si>
  <si>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</si>
  <si>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</si>
  <si>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</si>
  <si>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</si>
  <si>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</si>
  <si>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</si>
  <si>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</si>
  <si>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</si>
  <si>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</si>
  <si>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</si>
  <si>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</si>
  <si>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</si>
  <si>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</si>
  <si>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</si>
  <si>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</si>
  <si>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</si>
  <si>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</si>
  <si>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</si>
  <si>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</si>
  <si>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</si>
  <si>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</si>
  <si>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</si>
  <si>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</si>
  <si>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</si>
  <si>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</si>
  <si>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</si>
  <si>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</si>
  <si>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</si>
  <si>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</si>
  <si>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</si>
  <si>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</si>
  <si>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</si>
  <si>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</si>
  <si>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</si>
  <si>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</si>
  <si>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</si>
  <si>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</si>
  <si>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</si>
  <si>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</si>
  <si>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</si>
  <si>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</si>
  <si>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</si>
  <si>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</si>
  <si>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</si>
  <si>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</si>
  <si>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</si>
  <si>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</si>
  <si>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</si>
  <si>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</si>
  <si>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</si>
  <si>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</si>
  <si>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</si>
  <si>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</si>
  <si>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</si>
  <si>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</si>
  <si>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</si>
  <si>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</si>
  <si>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</si>
  <si>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</si>
  <si>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</si>
  <si>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</si>
  <si>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</si>
  <si>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</si>
  <si>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</si>
  <si>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</si>
  <si>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</si>
  <si>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</si>
  <si>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</si>
  <si>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</si>
  <si>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</si>
  <si>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</si>
  <si>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</si>
  <si>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</si>
  <si>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</si>
  <si>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</si>
  <si>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</si>
  <si>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</si>
  <si>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</si>
  <si>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</si>
  <si>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</si>
  <si>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</si>
  <si>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</si>
  <si>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</si>
  <si>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</si>
  <si>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</si>
  <si>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</si>
  <si>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</si>
  <si>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</si>
  <si>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</si>
  <si>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</si>
  <si>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</si>
  <si>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</si>
  <si>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</si>
  <si>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</si>
  <si>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</si>
  <si>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</si>
  <si>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</si>
  <si>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</si>
  <si>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</si>
  <si>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</si>
  <si>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</si>
  <si>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</si>
  <si>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</si>
  <si>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</si>
  <si>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</si>
  <si>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</si>
  <si>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</si>
  <si>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</si>
  <si>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</si>
  <si>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</si>
  <si>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</si>
  <si>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</si>
  <si>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</si>
  <si>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</si>
  <si>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</si>
  <si>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</si>
  <si>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</si>
  <si>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</si>
  <si>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</si>
  <si>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</si>
  <si>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</si>
  <si>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</si>
  <si>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</si>
  <si>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</si>
  <si>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</si>
  <si>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</si>
  <si>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</si>
  <si>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</si>
  <si>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</si>
  <si>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</si>
  <si>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</si>
  <si>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</si>
  <si>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</si>
  <si>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</si>
  <si>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</si>
  <si>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</si>
  <si>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</si>
  <si>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</si>
  <si>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</si>
  <si>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</si>
  <si>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</si>
  <si>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</si>
  <si>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</si>
  <si>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</si>
  <si>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</si>
  <si>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</si>
  <si>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</si>
  <si>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</si>
  <si>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</si>
  <si>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</si>
  <si>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</si>
  <si>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</si>
  <si>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</si>
  <si>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</si>
  <si>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</si>
  <si>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</si>
  <si>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</si>
  <si>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</si>
  <si>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</si>
  <si>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</si>
  <si>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</si>
  <si>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</si>
  <si>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</si>
  <si>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</si>
  <si>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</si>
  <si>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</si>
  <si>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</si>
  <si>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</si>
  <si>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</si>
  <si>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</si>
  <si>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</si>
  <si>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</si>
  <si>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</si>
  <si>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</si>
  <si>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</si>
  <si>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</si>
  <si>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</si>
  <si>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</si>
  <si>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</si>
  <si>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</si>
  <si>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</si>
  <si>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</si>
  <si>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</si>
  <si>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</si>
  <si>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</si>
  <si>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</si>
  <si>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</si>
  <si>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</si>
  <si>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</si>
  <si>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</si>
  <si>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</si>
  <si>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</si>
  <si>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</si>
  <si>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</si>
  <si>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</si>
  <si>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</si>
  <si>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</si>
  <si>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</si>
  <si>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</si>
  <si>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</si>
  <si>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</si>
  <si>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</si>
  <si>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</si>
  <si>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</si>
  <si>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</si>
  <si>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</si>
  <si>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</si>
  <si>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</si>
  <si>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</si>
  <si>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</si>
  <si>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</si>
  <si>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</si>
  <si>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</si>
  <si>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</si>
  <si>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</si>
  <si>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</si>
  <si>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</si>
  <si>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</si>
  <si>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</si>
  <si>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</si>
  <si>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</si>
  <si>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</si>
  <si>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</si>
  <si>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</si>
  <si>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</si>
  <si>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</si>
  <si>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</si>
  <si>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</si>
  <si>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</si>
  <si>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</si>
  <si>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</si>
  <si>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</si>
  <si>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</si>
  <si>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</si>
  <si>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</si>
  <si>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</si>
  <si>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</si>
  <si>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</si>
  <si>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</si>
  <si>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</si>
  <si>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</si>
  <si>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</si>
  <si>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</si>
  <si>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</si>
  <si>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</si>
  <si>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</si>
  <si>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</si>
  <si>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</si>
  <si>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</si>
  <si>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</si>
  <si>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</si>
  <si>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</si>
  <si>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</si>
  <si>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</si>
  <si>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</si>
  <si>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</si>
  <si>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</si>
  <si>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</si>
  <si>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</si>
  <si>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</si>
  <si>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</si>
  <si>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</si>
  <si>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</si>
  <si>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</si>
  <si>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</si>
  <si>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</si>
  <si>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</si>
  <si>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</si>
  <si>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</si>
  <si>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</si>
  <si>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</si>
  <si>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</si>
  <si>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</si>
  <si>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</si>
  <si>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</si>
  <si>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</si>
  <si>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</si>
  <si>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</si>
  <si>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</si>
  <si>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</si>
  <si>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</si>
  <si>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</si>
  <si>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</si>
  <si>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</si>
  <si>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</si>
  <si>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</si>
  <si>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</si>
  <si>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</si>
  <si>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</si>
  <si>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</si>
  <si>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</si>
  <si>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</si>
  <si>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</si>
  <si>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</si>
  <si>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</si>
  <si>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</si>
  <si>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</si>
  <si>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</si>
  <si>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</si>
  <si>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</si>
  <si>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</si>
  <si>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</si>
  <si>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</si>
  <si>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</si>
  <si>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</si>
  <si>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</si>
  <si>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</si>
  <si>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</si>
  <si>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</si>
  <si>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</si>
  <si>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</si>
  <si>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</si>
  <si>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</si>
  <si>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</si>
  <si>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</si>
  <si>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</si>
  <si>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</si>
  <si>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</si>
  <si>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</si>
  <si>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</si>
  <si>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</si>
  <si>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</si>
  <si>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</si>
  <si>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</si>
  <si>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</si>
  <si>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</si>
  <si>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</si>
  <si>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</si>
  <si>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</si>
  <si>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</si>
  <si>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</si>
  <si>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</si>
  <si>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</si>
  <si>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</si>
  <si>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</si>
  <si>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</si>
  <si>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</si>
  <si>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</si>
  <si>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</si>
  <si>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</si>
  <si>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</si>
  <si>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</si>
  <si>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</si>
  <si>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</si>
  <si>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</si>
  <si>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</si>
  <si>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</si>
  <si>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</si>
  <si>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</si>
  <si>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</si>
  <si>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</si>
  <si>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</si>
  <si>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</si>
  <si>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</si>
  <si>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</si>
  <si>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</si>
  <si>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</si>
  <si>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</si>
  <si>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</si>
  <si>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</si>
  <si>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</si>
  <si>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</si>
  <si>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</si>
  <si>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</si>
  <si>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</si>
  <si>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</si>
  <si>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</si>
  <si>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</si>
  <si>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</si>
  <si>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</si>
  <si>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</si>
  <si>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</si>
  <si>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</si>
  <si>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</si>
  <si>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</si>
  <si>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</si>
  <si>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</si>
  <si>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</si>
  <si>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</si>
  <si>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</si>
  <si>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</si>
  <si>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</si>
  <si>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</si>
  <si>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</si>
  <si>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</si>
  <si>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</si>
  <si>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</si>
  <si>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</si>
  <si>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</si>
  <si>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</si>
  <si>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</si>
  <si>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</si>
  <si>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</si>
  <si>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</si>
  <si>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</si>
  <si>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</si>
  <si>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</si>
  <si>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</si>
  <si>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</si>
  <si>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</si>
  <si>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</si>
  <si>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</si>
  <si>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</si>
  <si>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</si>
  <si>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</si>
  <si>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</si>
  <si>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</si>
  <si>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</si>
  <si>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</si>
  <si>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</si>
  <si>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</si>
  <si>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</si>
  <si>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</si>
  <si>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</si>
  <si>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</si>
  <si>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</si>
  <si>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</si>
  <si>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</si>
  <si>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</si>
  <si>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</si>
  <si>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</si>
  <si>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</si>
  <si>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</si>
  <si>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</si>
  <si>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</si>
  <si>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</si>
  <si>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</si>
  <si>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</si>
  <si>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</si>
  <si>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</si>
  <si>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</si>
  <si>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</si>
  <si>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</si>
  <si>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</si>
  <si>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</si>
  <si>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</si>
  <si>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</si>
  <si>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</si>
  <si>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</si>
  <si>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</si>
  <si>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</si>
  <si>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</si>
  <si>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</si>
  <si>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</si>
  <si>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</si>
  <si>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</si>
  <si>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</si>
  <si>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</si>
  <si>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</si>
  <si>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</si>
  <si>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</si>
  <si>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</si>
  <si>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</si>
  <si>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</si>
  <si>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</si>
  <si>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</si>
  <si>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</si>
  <si>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</si>
  <si>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</si>
  <si>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</si>
  <si>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</si>
  <si>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</si>
  <si>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</si>
  <si>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</si>
  <si>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</si>
  <si>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</si>
  <si>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</si>
  <si>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</si>
  <si>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</si>
  <si>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</si>
  <si>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</si>
  <si>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</si>
  <si>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</si>
  <si>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</si>
  <si>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</si>
  <si>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</si>
  <si>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</si>
  <si>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</si>
  <si>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</si>
  <si>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</si>
  <si>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</si>
  <si>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</si>
  <si>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</si>
  <si>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</si>
  <si>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</si>
  <si>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</si>
  <si>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</si>
  <si>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</si>
  <si>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</si>
  <si>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</si>
  <si>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</si>
  <si>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</si>
  <si>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</si>
  <si>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</si>
  <si>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</si>
  <si>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</si>
  <si>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</si>
  <si>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</si>
  <si>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</si>
  <si>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</si>
  <si>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</si>
  <si>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</si>
  <si>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</si>
  <si>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</si>
  <si>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</si>
  <si>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</si>
  <si>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</si>
  <si>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</si>
  <si>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</si>
  <si>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</si>
  <si>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</si>
  <si>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</si>
  <si>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</si>
  <si>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</si>
  <si>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</si>
  <si>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</si>
  <si>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</si>
  <si>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</si>
  <si>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</si>
  <si>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</si>
  <si>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</si>
  <si>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</si>
  <si>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</si>
  <si>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</si>
  <si>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</si>
  <si>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</si>
  <si>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</si>
  <si>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</si>
  <si>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</si>
  <si>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</si>
  <si>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</si>
  <si>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</si>
  <si>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</si>
  <si>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</si>
  <si>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</si>
  <si>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</si>
  <si>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</si>
  <si>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</si>
  <si>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</si>
  <si>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</si>
  <si>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</si>
  <si>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</si>
  <si>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</si>
  <si>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</si>
  <si>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</si>
  <si>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</si>
  <si>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</si>
  <si>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</si>
  <si>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</si>
  <si>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</si>
  <si>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</si>
  <si>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</si>
  <si>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</si>
  <si>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</si>
  <si>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</si>
  <si>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</si>
  <si>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</si>
  <si>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</si>
  <si>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</si>
  <si>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</si>
  <si>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</si>
  <si>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</si>
  <si>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</si>
  <si>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</si>
  <si>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</si>
  <si>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</si>
  <si>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</si>
  <si>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</si>
  <si>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</si>
  <si>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</si>
  <si>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</si>
  <si>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</si>
  <si>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</si>
  <si>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</si>
  <si>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</si>
  <si>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</si>
  <si>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</si>
  <si>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</si>
  <si>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</si>
  <si>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医療・福祉サービス研究</t>
  </si>
  <si>
    <t>国立保健医療科学院</t>
  </si>
  <si>
    <t>新津　幸義</t>
  </si>
  <si>
    <t>平成14年度</t>
  </si>
  <si>
    <t>終了予定なし</t>
  </si>
  <si>
    <t>総務部会計課</t>
  </si>
  <si>
    <t>介護保険法　第５条、第１２０条
医療法  第６条の９、第３０条の４
高齢者の医療の確保に関する法律  第３条、第１０条</t>
  </si>
  <si>
    <t>介護保険事業計画、医療計画、医療費適正化計画</t>
  </si>
  <si>
    <t>医療・福祉サービス研究の目的は、わが国の保健・医療・福祉サービスの提供体制の効率化及び質の向上に資することである。</t>
  </si>
  <si>
    <t>有効な介護予防のための保健事業の開発、実施、評価支援に関する調査研究、医療機関における新たな概念と手法を用いたマネジメント教育に関する研究及び保健医療福祉サービスに関する調査研究を行っている。</t>
  </si>
  <si>
    <t>-</t>
  </si>
  <si>
    <t>試験研究費</t>
  </si>
  <si>
    <t>職員旅費</t>
  </si>
  <si>
    <t>諸謝金</t>
  </si>
  <si>
    <t>委員等旅費</t>
  </si>
  <si>
    <t>科学院が毎年行っている研究課題評価で3.5点以上を目標とする。</t>
  </si>
  <si>
    <t>医療・福祉サービス研究に係る研究課題評価の点数</t>
  </si>
  <si>
    <t>点</t>
  </si>
  <si>
    <t>件</t>
  </si>
  <si>
    <t>２　保健医療福祉サービスに関する調査研究
　･サービスの評価分析手法の開発</t>
  </si>
  <si>
    <t>３　有効な介護予防のための保健事業の開発・実施・評価支援に関する調査研究事業
　･介護予防に関する保健事業の評価分析手法の開発</t>
  </si>
  <si>
    <t>４　地域医療マネジメント・医療の質の向上に関する研究
　・地域医療連携の評価分析手法の開発</t>
  </si>
  <si>
    <t>マネジメントモデルの開発＝X：執行額／Y:開発件数　　　　　　　　　　　　　　</t>
    <phoneticPr fontId="5"/>
  </si>
  <si>
    <t>円</t>
  </si>
  <si>
    <t>　　X/Y</t>
    <phoneticPr fontId="5"/>
  </si>
  <si>
    <t>342,953円/2件</t>
  </si>
  <si>
    <t>サービスの評価分析手法の開発＝X:執行額／Y:開発件数　　　　　　　　　　　　</t>
    <phoneticPr fontId="5"/>
  </si>
  <si>
    <t>1,319,996円/2件</t>
  </si>
  <si>
    <t>介護予防に関する保健事業の評価分析手法の開発＝X:執行額／Y:開発件数　　　　　　　　　　　　　　　　　　　　　　　　　　</t>
    <phoneticPr fontId="5"/>
  </si>
  <si>
    <t>837,966円/1件</t>
  </si>
  <si>
    <t>地域医療連携の評価分析手法の開発＝X:執行額／Y:開発件数　</t>
    <phoneticPr fontId="5"/>
  </si>
  <si>
    <t>1,050,931円/1件</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</si>
  <si>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</si>
  <si>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</si>
  <si>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</si>
  <si>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</si>
  <si>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短期研修経費</t>
  </si>
  <si>
    <t>専門・研究課程教育費</t>
  </si>
  <si>
    <t>602</t>
  </si>
  <si>
    <t>915</t>
  </si>
  <si>
    <t>785</t>
  </si>
  <si>
    <t>893</t>
  </si>
  <si>
    <t>903</t>
  </si>
  <si>
    <t>871</t>
  </si>
  <si>
    <t>874</t>
  </si>
  <si>
    <t>○</t>
  </si>
  <si>
    <t>無</t>
  </si>
  <si>
    <t>‐</t>
  </si>
  <si>
    <t>わが国の保健・医療・福祉サービスの提供体制の効率化及び質の向上に資するものであり、国費を投入して実施すべきである。</t>
    <phoneticPr fontId="5"/>
  </si>
  <si>
    <t>都道府県・市町村の比較が求められるので、国の事業である必要がある。</t>
    <phoneticPr fontId="5"/>
  </si>
  <si>
    <t>科学院の政策に基づく事業として位置づけられ、優先度の高いものとなっている。</t>
    <phoneticPr fontId="5"/>
  </si>
  <si>
    <t>随意契約（少額）については、複数者から見積書を取り寄せ、より安価な者と契約し、コストの削減に努めている。</t>
    <phoneticPr fontId="5"/>
  </si>
  <si>
    <t>-</t>
    <phoneticPr fontId="5"/>
  </si>
  <si>
    <t>概ね妥当である。</t>
    <phoneticPr fontId="5"/>
  </si>
  <si>
    <t>事業の適切な遂行に必要な経費に限定している。</t>
    <phoneticPr fontId="5"/>
  </si>
  <si>
    <t>両面コピーの活用やペーパーレス化の促進を行っている。</t>
    <phoneticPr fontId="5"/>
  </si>
  <si>
    <t>活動実績は見込みどおりである。</t>
    <phoneticPr fontId="5"/>
  </si>
  <si>
    <t>地方自治体の医療計画等に応用されている。</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</si>
  <si>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：医療・福祉サービス研究：国立保健医療科学院において行う研修に資する医療・福祉分野の調査研究の実施</t>
    <phoneticPr fontId="5"/>
  </si>
  <si>
    <t>医療機関における新たな概念と手法を用いたマネジメント教育に関する研究、保健医療福祉サービスに関する調査研究におけるサービスの評価分析手法の開発等の研究について、研究計画通り進められている。
研究課題については、外部委員により研究内容の評価を行い、成果目標以上の評価を受けている。また、評価報告書については、ホームページに掲載し公表をしている。
支出内容としては、当該調査研究を進める上で必要な英文校正、消耗品等の購入等であり必要と認められる。また、契約手続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</si>
  <si>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今後も外部委員による研究課題評価の結果を踏まえつつ、計画に沿って調査研究を行う。また、予算についても引き続き効果的・効率的な執行に努める。</t>
    <phoneticPr fontId="5"/>
  </si>
  <si>
    <t>-</t>
    <phoneticPr fontId="5"/>
  </si>
  <si>
    <t>有効な介護予防のための保健事業の開発、実施、評価支援に関する調査研究、医療機関における新たな概念と手法を用いたマネジメント教育に関する研究及び保健医療福祉サービスに関する研究を行う。本事業により、医療・福祉サービス分野に関する調査研究を行い研修等に反映させることにより、国立保健医療科学院の目的の達成に資するもの。</t>
    <phoneticPr fontId="5"/>
  </si>
  <si>
    <t>厚労</t>
  </si>
  <si>
    <t>-</t>
    <phoneticPr fontId="5"/>
  </si>
  <si>
    <t>390,060円/2件</t>
    <phoneticPr fontId="5"/>
  </si>
  <si>
    <t>1,385,390円/2件</t>
    <phoneticPr fontId="5"/>
  </si>
  <si>
    <t>865,126円/1件</t>
    <phoneticPr fontId="5"/>
  </si>
  <si>
    <t>893,005円/1件</t>
    <phoneticPr fontId="5"/>
  </si>
  <si>
    <t>349,000円/2件</t>
    <phoneticPr fontId="5"/>
  </si>
  <si>
    <t>1,330,000円/2件</t>
    <phoneticPr fontId="5"/>
  </si>
  <si>
    <t>879,000円/1件</t>
    <phoneticPr fontId="5"/>
  </si>
  <si>
    <t>1,330,000円/1件</t>
    <phoneticPr fontId="5"/>
  </si>
  <si>
    <t>A.株式会社紀伊国屋書店</t>
    <phoneticPr fontId="5"/>
  </si>
  <si>
    <t>株式会社紀伊国屋書店</t>
    <phoneticPr fontId="5"/>
  </si>
  <si>
    <t>雑役務費</t>
    <rPh sb="0" eb="1">
      <t>ザツ</t>
    </rPh>
    <rPh sb="1" eb="4">
      <t>エキムヒ</t>
    </rPh>
    <phoneticPr fontId="5"/>
  </si>
  <si>
    <t>消耗品費</t>
    <rPh sb="0" eb="3">
      <t>ショウモウヒン</t>
    </rPh>
    <rPh sb="3" eb="4">
      <t>ヒ</t>
    </rPh>
    <phoneticPr fontId="5"/>
  </si>
  <si>
    <t>書籍等の購入</t>
    <rPh sb="0" eb="2">
      <t>ショセキ</t>
    </rPh>
    <rPh sb="2" eb="3">
      <t>トウ</t>
    </rPh>
    <rPh sb="4" eb="6">
      <t>コウニュウ</t>
    </rPh>
    <phoneticPr fontId="5"/>
  </si>
  <si>
    <t>データベース利用接続料</t>
    <rPh sb="10" eb="11">
      <t>リョウ</t>
    </rPh>
    <phoneticPr fontId="5"/>
  </si>
  <si>
    <t>データベース利用接続料</t>
    <phoneticPr fontId="5"/>
  </si>
  <si>
    <t>書籍等の購入</t>
    <phoneticPr fontId="5"/>
  </si>
  <si>
    <t>兼松エレクトロニクス株式会社</t>
    <phoneticPr fontId="5"/>
  </si>
  <si>
    <t>ノートPC等の購入</t>
    <rPh sb="5" eb="6">
      <t>トウ</t>
    </rPh>
    <rPh sb="7" eb="9">
      <t>コウニュウ</t>
    </rPh>
    <phoneticPr fontId="5"/>
  </si>
  <si>
    <t>株式会社竹宝商会</t>
    <phoneticPr fontId="5"/>
  </si>
  <si>
    <t>消耗品の購入</t>
    <rPh sb="0" eb="3">
      <t>ショウモウヒン</t>
    </rPh>
    <rPh sb="4" eb="6">
      <t>コウニュウ</t>
    </rPh>
    <phoneticPr fontId="5"/>
  </si>
  <si>
    <t>ユサコ株式会社</t>
    <phoneticPr fontId="5"/>
  </si>
  <si>
    <t>株式会社文進堂書店</t>
    <phoneticPr fontId="5"/>
  </si>
  <si>
    <t>消耗品の購入</t>
    <phoneticPr fontId="5"/>
  </si>
  <si>
    <t>株式会社フォーサイト</t>
    <phoneticPr fontId="5"/>
  </si>
  <si>
    <t>堀内電機株式会社</t>
    <phoneticPr fontId="5"/>
  </si>
  <si>
    <t>株式会社オフィススギモト</t>
    <phoneticPr fontId="5"/>
  </si>
  <si>
    <t>株式会社タイチ</t>
    <phoneticPr fontId="5"/>
  </si>
  <si>
    <t>株式会社社会保険研究所</t>
    <phoneticPr fontId="5"/>
  </si>
  <si>
    <t>-</t>
    <phoneticPr fontId="5"/>
  </si>
  <si>
    <t>312,620円/2件</t>
    <phoneticPr fontId="5"/>
  </si>
  <si>
    <t>1,066,662円/2件</t>
    <phoneticPr fontId="5"/>
  </si>
  <si>
    <t>506,342円/1件</t>
    <phoneticPr fontId="5"/>
  </si>
  <si>
    <t>1,090,368円/1件</t>
    <phoneticPr fontId="5"/>
  </si>
  <si>
    <t>-</t>
    <phoneticPr fontId="5"/>
  </si>
  <si>
    <t>成果実績は成果目標に見合っている。</t>
    <rPh sb="0" eb="2">
      <t>セイカ</t>
    </rPh>
    <rPh sb="2" eb="4">
      <t>ジッセキ</t>
    </rPh>
    <rPh sb="5" eb="7">
      <t>セイカ</t>
    </rPh>
    <rPh sb="7" eb="9">
      <t>モクヒョウ</t>
    </rPh>
    <rPh sb="10" eb="12">
      <t>ミア</t>
    </rPh>
    <phoneticPr fontId="5"/>
  </si>
  <si>
    <t>1　医療機関における新たな概念と手法を
　用いたマネジメント教育に関する研究
　・マネジメントモデルの開発</t>
    <phoneticPr fontId="5"/>
  </si>
  <si>
    <t>令和２年度　研究課題評価報告書</t>
    <phoneticPr fontId="5"/>
  </si>
  <si>
    <t>コロナウイルス感染症対策のため、学会等の出席が少なく、職員旅費等の執行が減少した。</t>
    <rPh sb="16" eb="18">
      <t>ガッカイ</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</si>
</sst>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138130</xdr:colOff>
      <xdr:row>748</xdr:row>
      <xdr:rowOff>204106</xdr:rowOff>
    </xdr:from>
    <xdr:to>
      <xdr:col>37</xdr:col>
      <xdr:colOff>167767</xdr:colOff>
      <xdr:row>763</xdr:row>
      <xdr:rowOff>271381</xdr:rowOff>
    </xdr:to>
    <xdr:grpSp>
      <xdr:nvGrpSpPr>
        <xdr:cNvPr id="2" name="グループ化 1">
          <a:extLst>
            <a:ext uri="{FF2B5EF4-FFF2-40B4-BE49-F238E27FC236}">
              <a16:creationId xmlns:a16="http://schemas.microsoft.com/office/drawing/2014/main" id="{EDD2998A-D9F4-41DA-938C-7E521C46BDA8}"/>
            </a:ext>
          </a:extLst>
        </xdr:cNvPr>
        <xdr:cNvGrpSpPr/>
      </xdr:nvGrpSpPr>
      <xdr:grpSpPr>
        <a:xfrm>
          <a:off x="3795730" y="46381306"/>
          <a:ext cx="3890437" cy="5401275"/>
          <a:chOff x="2973000" y="655820"/>
          <a:chExt cx="3960000" cy="3740848"/>
        </a:xfrm>
      </xdr:grpSpPr>
      <xdr:sp macro="" textlink="">
        <xdr:nvSpPr>
          <xdr:cNvPr id="3" name="正方形/長方形 2">
            <a:extLst>
              <a:ext uri="{FF2B5EF4-FFF2-40B4-BE49-F238E27FC236}">
                <a16:creationId xmlns:a16="http://schemas.microsoft.com/office/drawing/2014/main" id="{86069A64-0000-4923-ACE0-83D48B0DC131}"/>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E8096C4D-FFB5-445B-873D-3AD10350217C}"/>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医療・福祉サービス研究</a:t>
            </a:r>
          </a:p>
        </xdr:txBody>
      </xdr:sp>
      <xdr:sp macro="" textlink="">
        <xdr:nvSpPr>
          <xdr:cNvPr id="10" name="正方形/長方形 9">
            <a:extLst>
              <a:ext uri="{FF2B5EF4-FFF2-40B4-BE49-F238E27FC236}">
                <a16:creationId xmlns:a16="http://schemas.microsoft.com/office/drawing/2014/main" id="{E1D0D471-41C9-4020-B0C0-182574A65532}"/>
              </a:ext>
            </a:extLst>
          </xdr:cNvPr>
          <xdr:cNvSpPr/>
        </xdr:nvSpPr>
        <xdr:spPr>
          <a:xfrm>
            <a:off x="3328309" y="3056806"/>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12" name="テキスト ボックス 11">
            <a:extLst>
              <a:ext uri="{FF2B5EF4-FFF2-40B4-BE49-F238E27FC236}">
                <a16:creationId xmlns:a16="http://schemas.microsoft.com/office/drawing/2014/main" id="{671FEFE6-085A-4BB9-89E4-AF67723619C7}"/>
              </a:ext>
            </a:extLst>
          </xdr:cNvPr>
          <xdr:cNvSpPr txBox="1"/>
        </xdr:nvSpPr>
        <xdr:spPr>
          <a:xfrm>
            <a:off x="3717425" y="2759584"/>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71062D72-8630-47BF-80B5-71658A69BDB3}"/>
              </a:ext>
            </a:extLst>
          </xdr:cNvPr>
          <xdr:cNvSpPr/>
        </xdr:nvSpPr>
        <xdr:spPr>
          <a:xfrm>
            <a:off x="3368461" y="3928668"/>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消耗品、諸謝金、職員旅費等</a:t>
            </a:r>
            <a:endParaRPr kumimoji="1" lang="en-US" altLang="ja-JP" sz="1400"/>
          </a:p>
        </xdr:txBody>
      </xdr:sp>
    </xdr:grpSp>
    <xdr:clientData/>
  </xdr:twoCellAnchor>
  <xdr:twoCellAnchor>
    <xdr:from>
      <xdr:col>28</xdr:col>
      <xdr:colOff>27214</xdr:colOff>
      <xdr:row>754</xdr:row>
      <xdr:rowOff>136071</xdr:rowOff>
    </xdr:from>
    <xdr:to>
      <xdr:col>28</xdr:col>
      <xdr:colOff>27214</xdr:colOff>
      <xdr:row>756</xdr:row>
      <xdr:rowOff>149679</xdr:rowOff>
    </xdr:to>
    <xdr:cxnSp macro="">
      <xdr:nvCxnSpPr>
        <xdr:cNvPr id="18" name="直線矢印コネクタ 17">
          <a:extLst>
            <a:ext uri="{FF2B5EF4-FFF2-40B4-BE49-F238E27FC236}">
              <a16:creationId xmlns:a16="http://schemas.microsoft.com/office/drawing/2014/main" id="{8C2005CF-B7FA-46A3-BAE3-DCBE81711F6E}"/>
            </a:ext>
          </a:extLst>
        </xdr:cNvPr>
        <xdr:cNvCxnSpPr/>
      </xdr:nvCxnSpPr>
      <xdr:spPr>
        <a:xfrm>
          <a:off x="5742214" y="51285321"/>
          <a:ext cx="0" cy="7211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774</v>
      </c>
      <c r="AK2" s="206"/>
      <c r="AL2" s="206"/>
      <c r="AM2" s="206"/>
      <c r="AN2" s="98" t="s">
        <v>406</v>
      </c>
      <c r="AO2" s="206">
        <v>20</v>
      </c>
      <c r="AP2" s="206"/>
      <c r="AQ2" s="206"/>
      <c r="AR2" s="99" t="s">
        <v>709</v>
      </c>
      <c r="AS2" s="207">
        <v>988</v>
      </c>
      <c r="AT2" s="207"/>
      <c r="AU2" s="207"/>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4.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48"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3.75"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v>
      </c>
      <c r="Q13" s="164"/>
      <c r="R13" s="164"/>
      <c r="S13" s="164"/>
      <c r="T13" s="164"/>
      <c r="U13" s="164"/>
      <c r="V13" s="165"/>
      <c r="W13" s="163">
        <v>4</v>
      </c>
      <c r="X13" s="164"/>
      <c r="Y13" s="164"/>
      <c r="Z13" s="164"/>
      <c r="AA13" s="164"/>
      <c r="AB13" s="164"/>
      <c r="AC13" s="165"/>
      <c r="AD13" s="163">
        <v>4</v>
      </c>
      <c r="AE13" s="164"/>
      <c r="AF13" s="164"/>
      <c r="AG13" s="164"/>
      <c r="AH13" s="164"/>
      <c r="AI13" s="164"/>
      <c r="AJ13" s="165"/>
      <c r="AK13" s="163">
        <v>4</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775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775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775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775</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4</v>
      </c>
      <c r="Q18" s="170"/>
      <c r="R18" s="170"/>
      <c r="S18" s="170"/>
      <c r="T18" s="170"/>
      <c r="U18" s="170"/>
      <c r="V18" s="171"/>
      <c r="W18" s="169">
        <f>SUM(W13:AC17)</f>
        <v>4</v>
      </c>
      <c r="X18" s="170"/>
      <c r="Y18" s="170"/>
      <c r="Z18" s="170"/>
      <c r="AA18" s="170"/>
      <c r="AB18" s="170"/>
      <c r="AC18" s="171"/>
      <c r="AD18" s="169">
        <f>SUM(AD13:AJ17)</f>
        <v>4</v>
      </c>
      <c r="AE18" s="170"/>
      <c r="AF18" s="170"/>
      <c r="AG18" s="170"/>
      <c r="AH18" s="170"/>
      <c r="AI18" s="170"/>
      <c r="AJ18" s="171"/>
      <c r="AK18" s="169">
        <f>SUM(AK13:AQ17)</f>
        <v>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4</v>
      </c>
      <c r="X19" s="164"/>
      <c r="Y19" s="164"/>
      <c r="Z19" s="164"/>
      <c r="AA19" s="164"/>
      <c r="AB19" s="164"/>
      <c r="AC19" s="165"/>
      <c r="AD19" s="163">
        <v>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0.75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721</v>
      </c>
      <c r="AR31" s="178"/>
      <c r="AS31" s="179" t="s">
        <v>233</v>
      </c>
      <c r="AT31" s="202"/>
      <c r="AU31" s="271">
        <v>3</v>
      </c>
      <c r="AV31" s="271"/>
      <c r="AW31" s="376" t="s">
        <v>179</v>
      </c>
      <c r="AX31" s="377"/>
    </row>
    <row r="32" spans="1:50" ht="23.25" customHeight="1" x14ac:dyDescent="0.15">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40" t="s">
        <v>12</v>
      </c>
      <c r="Z32" s="545"/>
      <c r="AA32" s="546"/>
      <c r="AB32" s="547" t="s">
        <v>728</v>
      </c>
      <c r="AC32" s="547"/>
      <c r="AD32" s="547"/>
      <c r="AE32" s="364">
        <v>4.5999999999999996</v>
      </c>
      <c r="AF32" s="365"/>
      <c r="AG32" s="365"/>
      <c r="AH32" s="365"/>
      <c r="AI32" s="364">
        <v>4.2</v>
      </c>
      <c r="AJ32" s="365"/>
      <c r="AK32" s="365"/>
      <c r="AL32" s="365"/>
      <c r="AM32" s="364">
        <v>4</v>
      </c>
      <c r="AN32" s="365"/>
      <c r="AO32" s="365"/>
      <c r="AP32" s="365"/>
      <c r="AQ32" s="166" t="s">
        <v>721</v>
      </c>
      <c r="AR32" s="167"/>
      <c r="AS32" s="167"/>
      <c r="AT32" s="168"/>
      <c r="AU32" s="365" t="s">
        <v>721</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4">
        <v>3.5</v>
      </c>
      <c r="AF33" s="365"/>
      <c r="AG33" s="365"/>
      <c r="AH33" s="365"/>
      <c r="AI33" s="364">
        <v>3.5</v>
      </c>
      <c r="AJ33" s="365"/>
      <c r="AK33" s="365"/>
      <c r="AL33" s="365"/>
      <c r="AM33" s="364">
        <v>3.5</v>
      </c>
      <c r="AN33" s="365"/>
      <c r="AO33" s="365"/>
      <c r="AP33" s="365"/>
      <c r="AQ33" s="166" t="s">
        <v>721</v>
      </c>
      <c r="AR33" s="167"/>
      <c r="AS33" s="167"/>
      <c r="AT33" s="168"/>
      <c r="AU33" s="365">
        <v>3.5</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131</v>
      </c>
      <c r="AF34" s="365"/>
      <c r="AG34" s="365"/>
      <c r="AH34" s="365"/>
      <c r="AI34" s="364">
        <v>120</v>
      </c>
      <c r="AJ34" s="365"/>
      <c r="AK34" s="365"/>
      <c r="AL34" s="365"/>
      <c r="AM34" s="364">
        <v>114</v>
      </c>
      <c r="AN34" s="365"/>
      <c r="AO34" s="365"/>
      <c r="AP34" s="365"/>
      <c r="AQ34" s="166" t="s">
        <v>721</v>
      </c>
      <c r="AR34" s="167"/>
      <c r="AS34" s="167"/>
      <c r="AT34" s="168"/>
      <c r="AU34" s="365" t="s">
        <v>721</v>
      </c>
      <c r="AV34" s="365"/>
      <c r="AW34" s="365"/>
      <c r="AX34" s="366"/>
    </row>
    <row r="35" spans="1:51" ht="23.25" customHeight="1" x14ac:dyDescent="0.15">
      <c r="A35" s="891" t="s">
        <v>380</v>
      </c>
      <c r="B35" s="892"/>
      <c r="C35" s="892"/>
      <c r="D35" s="892"/>
      <c r="E35" s="892"/>
      <c r="F35" s="893"/>
      <c r="G35" s="897" t="s">
        <v>812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811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9">
        <v>2</v>
      </c>
      <c r="AF101" s="359"/>
      <c r="AG101" s="359"/>
      <c r="AH101" s="359"/>
      <c r="AI101" s="359">
        <v>2</v>
      </c>
      <c r="AJ101" s="359"/>
      <c r="AK101" s="359"/>
      <c r="AL101" s="359"/>
      <c r="AM101" s="359">
        <v>2</v>
      </c>
      <c r="AN101" s="359"/>
      <c r="AO101" s="359"/>
      <c r="AP101" s="359"/>
      <c r="AQ101" s="359" t="s">
        <v>772</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729</v>
      </c>
      <c r="AC102" s="547"/>
      <c r="AD102" s="547"/>
      <c r="AE102" s="359">
        <v>2</v>
      </c>
      <c r="AF102" s="359"/>
      <c r="AG102" s="359"/>
      <c r="AH102" s="359"/>
      <c r="AI102" s="359">
        <v>2</v>
      </c>
      <c r="AJ102" s="359"/>
      <c r="AK102" s="359"/>
      <c r="AL102" s="359"/>
      <c r="AM102" s="359">
        <v>2</v>
      </c>
      <c r="AN102" s="359"/>
      <c r="AO102" s="359"/>
      <c r="AP102" s="359"/>
      <c r="AQ102" s="359">
        <v>2</v>
      </c>
      <c r="AR102" s="359"/>
      <c r="AS102" s="359"/>
      <c r="AT102" s="359"/>
      <c r="AU102" s="372"/>
      <c r="AV102" s="373"/>
      <c r="AW102" s="373"/>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1</v>
      </c>
    </row>
    <row r="104" spans="1:60" ht="23.25" customHeight="1" x14ac:dyDescent="0.15">
      <c r="A104" s="487"/>
      <c r="B104" s="488"/>
      <c r="C104" s="488"/>
      <c r="D104" s="488"/>
      <c r="E104" s="488"/>
      <c r="F104" s="489"/>
      <c r="G104" s="191" t="s">
        <v>730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729</v>
      </c>
      <c r="AC104" s="468"/>
      <c r="AD104" s="469"/>
      <c r="AE104" s="359">
        <v>2</v>
      </c>
      <c r="AF104" s="359"/>
      <c r="AG104" s="359"/>
      <c r="AH104" s="359"/>
      <c r="AI104" s="359">
        <v>2</v>
      </c>
      <c r="AJ104" s="359"/>
      <c r="AK104" s="359"/>
      <c r="AL104" s="359"/>
      <c r="AM104" s="359">
        <v>2</v>
      </c>
      <c r="AN104" s="359"/>
      <c r="AO104" s="359"/>
      <c r="AP104" s="359"/>
      <c r="AQ104" s="359" t="s">
        <v>772</v>
      </c>
      <c r="AR104" s="359"/>
      <c r="AS104" s="359"/>
      <c r="AT104" s="359"/>
      <c r="AU104" s="359"/>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729</v>
      </c>
      <c r="AC105" s="405"/>
      <c r="AD105" s="406"/>
      <c r="AE105" s="359">
        <v>2</v>
      </c>
      <c r="AF105" s="359"/>
      <c r="AG105" s="359"/>
      <c r="AH105" s="359"/>
      <c r="AI105" s="359">
        <v>2</v>
      </c>
      <c r="AJ105" s="359"/>
      <c r="AK105" s="359"/>
      <c r="AL105" s="359"/>
      <c r="AM105" s="359">
        <v>2</v>
      </c>
      <c r="AN105" s="359"/>
      <c r="AO105" s="359"/>
      <c r="AP105" s="359"/>
      <c r="AQ105" s="359">
        <v>2</v>
      </c>
      <c r="AR105" s="359"/>
      <c r="AS105" s="359"/>
      <c r="AT105" s="359"/>
      <c r="AU105" s="359"/>
      <c r="AV105" s="359"/>
      <c r="AW105" s="359"/>
      <c r="AX105" s="360"/>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1</v>
      </c>
    </row>
    <row r="107" spans="1:60" ht="23.25" customHeight="1" x14ac:dyDescent="0.15">
      <c r="A107" s="487"/>
      <c r="B107" s="488"/>
      <c r="C107" s="488"/>
      <c r="D107" s="488"/>
      <c r="E107" s="488"/>
      <c r="F107" s="489"/>
      <c r="G107" s="191" t="s">
        <v>731</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729</v>
      </c>
      <c r="AC107" s="468"/>
      <c r="AD107" s="469"/>
      <c r="AE107" s="359">
        <v>1</v>
      </c>
      <c r="AF107" s="359"/>
      <c r="AG107" s="359"/>
      <c r="AH107" s="359"/>
      <c r="AI107" s="359">
        <v>1</v>
      </c>
      <c r="AJ107" s="359"/>
      <c r="AK107" s="359"/>
      <c r="AL107" s="359"/>
      <c r="AM107" s="359">
        <v>1</v>
      </c>
      <c r="AN107" s="359"/>
      <c r="AO107" s="359"/>
      <c r="AP107" s="359"/>
      <c r="AQ107" s="359" t="s">
        <v>772</v>
      </c>
      <c r="AR107" s="359"/>
      <c r="AS107" s="359"/>
      <c r="AT107" s="359"/>
      <c r="AU107" s="359"/>
      <c r="AV107" s="359"/>
      <c r="AW107" s="359"/>
      <c r="AX107" s="360"/>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729</v>
      </c>
      <c r="AC108" s="405"/>
      <c r="AD108" s="406"/>
      <c r="AE108" s="359">
        <v>1</v>
      </c>
      <c r="AF108" s="359"/>
      <c r="AG108" s="359"/>
      <c r="AH108" s="359"/>
      <c r="AI108" s="359">
        <v>1</v>
      </c>
      <c r="AJ108" s="359"/>
      <c r="AK108" s="359"/>
      <c r="AL108" s="359"/>
      <c r="AM108" s="359">
        <v>1</v>
      </c>
      <c r="AN108" s="359"/>
      <c r="AO108" s="359"/>
      <c r="AP108" s="359"/>
      <c r="AQ108" s="359">
        <v>1</v>
      </c>
      <c r="AR108" s="359"/>
      <c r="AS108" s="359"/>
      <c r="AT108" s="359"/>
      <c r="AU108" s="359"/>
      <c r="AV108" s="359"/>
      <c r="AW108" s="359"/>
      <c r="AX108" s="360"/>
      <c r="AY108">
        <f>$AY$106</f>
        <v>1</v>
      </c>
    </row>
    <row r="109" spans="1:60" ht="31.5"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1</v>
      </c>
    </row>
    <row r="110" spans="1:60" ht="23.25" customHeight="1" x14ac:dyDescent="0.15">
      <c r="A110" s="487"/>
      <c r="B110" s="488"/>
      <c r="C110" s="488"/>
      <c r="D110" s="488"/>
      <c r="E110" s="488"/>
      <c r="F110" s="489"/>
      <c r="G110" s="191" t="s">
        <v>732</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729</v>
      </c>
      <c r="AC110" s="468"/>
      <c r="AD110" s="469"/>
      <c r="AE110" s="359">
        <v>1</v>
      </c>
      <c r="AF110" s="359"/>
      <c r="AG110" s="359"/>
      <c r="AH110" s="359"/>
      <c r="AI110" s="359">
        <v>1</v>
      </c>
      <c r="AJ110" s="359"/>
      <c r="AK110" s="359"/>
      <c r="AL110" s="359"/>
      <c r="AM110" s="359">
        <v>1</v>
      </c>
      <c r="AN110" s="359"/>
      <c r="AO110" s="359"/>
      <c r="AP110" s="359"/>
      <c r="AQ110" s="359" t="s">
        <v>772</v>
      </c>
      <c r="AR110" s="359"/>
      <c r="AS110" s="359"/>
      <c r="AT110" s="359"/>
      <c r="AU110" s="359"/>
      <c r="AV110" s="359"/>
      <c r="AW110" s="359"/>
      <c r="AX110" s="360"/>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t="s">
        <v>729</v>
      </c>
      <c r="AC111" s="405"/>
      <c r="AD111" s="406"/>
      <c r="AE111" s="359">
        <v>1</v>
      </c>
      <c r="AF111" s="359"/>
      <c r="AG111" s="359"/>
      <c r="AH111" s="359"/>
      <c r="AI111" s="359">
        <v>1</v>
      </c>
      <c r="AJ111" s="359"/>
      <c r="AK111" s="359"/>
      <c r="AL111" s="359"/>
      <c r="AM111" s="359">
        <v>1</v>
      </c>
      <c r="AN111" s="359"/>
      <c r="AO111" s="359"/>
      <c r="AP111" s="359"/>
      <c r="AQ111" s="359">
        <v>1</v>
      </c>
      <c r="AR111" s="359"/>
      <c r="AS111" s="359"/>
      <c r="AT111" s="359"/>
      <c r="AU111" s="359"/>
      <c r="AV111" s="359"/>
      <c r="AW111" s="359"/>
      <c r="AX111" s="360"/>
      <c r="AY111">
        <f>$AY$109</f>
        <v>1</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734</v>
      </c>
      <c r="AC116" s="301"/>
      <c r="AD116" s="302"/>
      <c r="AE116" s="359">
        <v>171477</v>
      </c>
      <c r="AF116" s="359"/>
      <c r="AG116" s="359"/>
      <c r="AH116" s="359"/>
      <c r="AI116" s="359">
        <v>195030</v>
      </c>
      <c r="AJ116" s="359"/>
      <c r="AK116" s="359"/>
      <c r="AL116" s="359"/>
      <c r="AM116" s="359">
        <v>156310</v>
      </c>
      <c r="AN116" s="359"/>
      <c r="AO116" s="359"/>
      <c r="AP116" s="359"/>
      <c r="AQ116" s="364">
        <v>174500</v>
      </c>
      <c r="AR116" s="365"/>
      <c r="AS116" s="365"/>
      <c r="AT116" s="365"/>
      <c r="AU116" s="365"/>
      <c r="AV116" s="365"/>
      <c r="AW116" s="365"/>
      <c r="AX116" s="366"/>
    </row>
    <row r="117" spans="1:51" ht="39"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735</v>
      </c>
      <c r="AC117" s="344"/>
      <c r="AD117" s="345"/>
      <c r="AE117" s="306" t="s">
        <v>736</v>
      </c>
      <c r="AF117" s="306"/>
      <c r="AG117" s="306"/>
      <c r="AH117" s="306"/>
      <c r="AI117" s="306" t="s">
        <v>776</v>
      </c>
      <c r="AJ117" s="306"/>
      <c r="AK117" s="306"/>
      <c r="AL117" s="306"/>
      <c r="AM117" s="306" t="s">
        <v>805</v>
      </c>
      <c r="AN117" s="306"/>
      <c r="AO117" s="306"/>
      <c r="AP117" s="306"/>
      <c r="AQ117" s="306" t="s">
        <v>780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734</v>
      </c>
      <c r="AC119" s="301"/>
      <c r="AD119" s="302"/>
      <c r="AE119" s="359">
        <v>659998</v>
      </c>
      <c r="AF119" s="359"/>
      <c r="AG119" s="359"/>
      <c r="AH119" s="359"/>
      <c r="AI119" s="359">
        <v>692695</v>
      </c>
      <c r="AJ119" s="359"/>
      <c r="AK119" s="359"/>
      <c r="AL119" s="359"/>
      <c r="AM119" s="359">
        <v>533331</v>
      </c>
      <c r="AN119" s="359"/>
      <c r="AO119" s="359"/>
      <c r="AP119" s="359"/>
      <c r="AQ119" s="359">
        <v>665000</v>
      </c>
      <c r="AR119" s="359"/>
      <c r="AS119" s="359"/>
      <c r="AT119" s="359"/>
      <c r="AU119" s="359"/>
      <c r="AV119" s="359"/>
      <c r="AW119" s="359"/>
      <c r="AX119" s="360"/>
      <c r="AY119">
        <f>$AY$118</f>
        <v>1</v>
      </c>
    </row>
    <row r="120" spans="1:51" ht="36"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735</v>
      </c>
      <c r="AC120" s="344"/>
      <c r="AD120" s="345"/>
      <c r="AE120" s="306" t="s">
        <v>738</v>
      </c>
      <c r="AF120" s="306"/>
      <c r="AG120" s="306"/>
      <c r="AH120" s="306"/>
      <c r="AI120" s="306" t="s">
        <v>777</v>
      </c>
      <c r="AJ120" s="306"/>
      <c r="AK120" s="306"/>
      <c r="AL120" s="306"/>
      <c r="AM120" s="306" t="s">
        <v>806</v>
      </c>
      <c r="AN120" s="306"/>
      <c r="AO120" s="306"/>
      <c r="AP120" s="306"/>
      <c r="AQ120" s="306" t="s">
        <v>781</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734</v>
      </c>
      <c r="AC122" s="301"/>
      <c r="AD122" s="302"/>
      <c r="AE122" s="359">
        <v>837966</v>
      </c>
      <c r="AF122" s="359"/>
      <c r="AG122" s="359"/>
      <c r="AH122" s="359"/>
      <c r="AI122" s="359">
        <v>865126</v>
      </c>
      <c r="AJ122" s="359"/>
      <c r="AK122" s="359"/>
      <c r="AL122" s="359"/>
      <c r="AM122" s="359">
        <v>506342</v>
      </c>
      <c r="AN122" s="359"/>
      <c r="AO122" s="359"/>
      <c r="AP122" s="359"/>
      <c r="AQ122" s="359">
        <v>879000</v>
      </c>
      <c r="AR122" s="359"/>
      <c r="AS122" s="359"/>
      <c r="AT122" s="359"/>
      <c r="AU122" s="359"/>
      <c r="AV122" s="359"/>
      <c r="AW122" s="359"/>
      <c r="AX122" s="360"/>
      <c r="AY122">
        <f>$AY$121</f>
        <v>1</v>
      </c>
    </row>
    <row r="123" spans="1:51" ht="39"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735</v>
      </c>
      <c r="AC123" s="344"/>
      <c r="AD123" s="345"/>
      <c r="AE123" s="306" t="s">
        <v>740</v>
      </c>
      <c r="AF123" s="306"/>
      <c r="AG123" s="306"/>
      <c r="AH123" s="306"/>
      <c r="AI123" s="306" t="s">
        <v>778</v>
      </c>
      <c r="AJ123" s="306"/>
      <c r="AK123" s="306"/>
      <c r="AL123" s="306"/>
      <c r="AM123" s="306" t="s">
        <v>807</v>
      </c>
      <c r="AN123" s="306"/>
      <c r="AO123" s="306"/>
      <c r="AP123" s="306"/>
      <c r="AQ123" s="306" t="s">
        <v>782</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1</v>
      </c>
    </row>
    <row r="125" spans="1:51" ht="23.25" customHeight="1" x14ac:dyDescent="0.15">
      <c r="A125" s="292"/>
      <c r="B125" s="293"/>
      <c r="C125" s="293"/>
      <c r="D125" s="293"/>
      <c r="E125" s="293"/>
      <c r="F125" s="294"/>
      <c r="G125" s="352" t="s">
        <v>741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734</v>
      </c>
      <c r="AC125" s="301"/>
      <c r="AD125" s="302"/>
      <c r="AE125" s="359">
        <v>1053931</v>
      </c>
      <c r="AF125" s="359"/>
      <c r="AG125" s="359"/>
      <c r="AH125" s="359"/>
      <c r="AI125" s="359">
        <v>893005</v>
      </c>
      <c r="AJ125" s="359"/>
      <c r="AK125" s="359"/>
      <c r="AL125" s="359"/>
      <c r="AM125" s="359">
        <v>1090368</v>
      </c>
      <c r="AN125" s="359"/>
      <c r="AO125" s="359"/>
      <c r="AP125" s="359"/>
      <c r="AQ125" s="359">
        <v>1330000</v>
      </c>
      <c r="AR125" s="359"/>
      <c r="AS125" s="359"/>
      <c r="AT125" s="359"/>
      <c r="AU125" s="359"/>
      <c r="AV125" s="359"/>
      <c r="AW125" s="359"/>
      <c r="AX125" s="360"/>
      <c r="AY125">
        <f>$AY$124</f>
        <v>1</v>
      </c>
    </row>
    <row r="126" spans="1:51" ht="36"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735</v>
      </c>
      <c r="AC126" s="344"/>
      <c r="AD126" s="345"/>
      <c r="AE126" s="306" t="s">
        <v>742</v>
      </c>
      <c r="AF126" s="306"/>
      <c r="AG126" s="306"/>
      <c r="AH126" s="306"/>
      <c r="AI126" s="306" t="s">
        <v>779</v>
      </c>
      <c r="AJ126" s="306"/>
      <c r="AK126" s="306"/>
      <c r="AL126" s="306"/>
      <c r="AM126" s="306" t="s">
        <v>808</v>
      </c>
      <c r="AN126" s="306"/>
      <c r="AO126" s="306"/>
      <c r="AP126" s="306"/>
      <c r="AQ126" s="306" t="s">
        <v>783</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7.5" customHeight="1" x14ac:dyDescent="0.15">
      <c r="A130" s="987" t="s">
        <v>405</v>
      </c>
      <c r="B130" s="985"/>
      <c r="C130" s="984" t="s">
        <v>236</v>
      </c>
      <c r="D130" s="985"/>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7.5" customHeight="1" x14ac:dyDescent="0.15">
      <c r="A131" s="988"/>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3</v>
      </c>
      <c r="AV133" s="178"/>
      <c r="AW133" s="179" t="s">
        <v>179</v>
      </c>
      <c r="AX133" s="180"/>
      <c r="AY133">
        <f>$AY$132</f>
        <v>1</v>
      </c>
    </row>
    <row r="134" spans="1:51" ht="28.5" customHeight="1" x14ac:dyDescent="0.15">
      <c r="A134" s="988"/>
      <c r="B134" s="253"/>
      <c r="C134" s="252"/>
      <c r="D134" s="253"/>
      <c r="E134" s="252"/>
      <c r="F134" s="314"/>
      <c r="G134" s="232" t="s">
        <v>745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728</v>
      </c>
      <c r="AC134" s="224"/>
      <c r="AD134" s="224"/>
      <c r="AE134" s="266">
        <v>4.2</v>
      </c>
      <c r="AF134" s="167"/>
      <c r="AG134" s="167"/>
      <c r="AH134" s="167"/>
      <c r="AI134" s="266">
        <v>3.9</v>
      </c>
      <c r="AJ134" s="167"/>
      <c r="AK134" s="167"/>
      <c r="AL134" s="167"/>
      <c r="AM134" s="266">
        <v>4.2</v>
      </c>
      <c r="AN134" s="167"/>
      <c r="AO134" s="167"/>
      <c r="AP134" s="167"/>
      <c r="AQ134" s="266" t="s">
        <v>721</v>
      </c>
      <c r="AR134" s="167"/>
      <c r="AS134" s="167"/>
      <c r="AT134" s="167"/>
      <c r="AU134" s="266" t="s">
        <v>721</v>
      </c>
      <c r="AV134" s="167"/>
      <c r="AW134" s="167"/>
      <c r="AX134" s="208"/>
      <c r="AY134">
        <f t="shared" ref="AY134:AY135" si="13">$AY$132</f>
        <v>1</v>
      </c>
    </row>
    <row r="135" spans="1:51" ht="28.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746</v>
      </c>
      <c r="AC135" s="175"/>
      <c r="AD135" s="175"/>
      <c r="AE135" s="266">
        <v>3.5</v>
      </c>
      <c r="AF135" s="167"/>
      <c r="AG135" s="167"/>
      <c r="AH135" s="167"/>
      <c r="AI135" s="266">
        <v>3.5</v>
      </c>
      <c r="AJ135" s="167"/>
      <c r="AK135" s="167"/>
      <c r="AL135" s="167"/>
      <c r="AM135" s="266">
        <v>3.5</v>
      </c>
      <c r="AN135" s="167"/>
      <c r="AO135" s="167"/>
      <c r="AP135" s="167"/>
      <c r="AQ135" s="266" t="s">
        <v>721</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8" customHeight="1" x14ac:dyDescent="0.15">
      <c r="A154" s="988"/>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15"/>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0.2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7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772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7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721</v>
      </c>
      <c r="K430" s="243"/>
      <c r="L430" s="243"/>
      <c r="M430" s="243"/>
      <c r="N430" s="243"/>
      <c r="O430" s="243"/>
      <c r="P430" s="243"/>
      <c r="Q430" s="243"/>
      <c r="R430" s="243"/>
      <c r="S430" s="243"/>
      <c r="T430" s="244"/>
      <c r="U430" s="245" t="s">
        <v>772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772</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772</v>
      </c>
      <c r="AN434" s="167"/>
      <c r="AO434" s="167"/>
      <c r="AP434" s="168"/>
      <c r="AQ434" s="166" t="s">
        <v>721</v>
      </c>
      <c r="AR434" s="167"/>
      <c r="AS434" s="167"/>
      <c r="AT434" s="168"/>
      <c r="AU434" s="167" t="s">
        <v>721</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772</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756</v>
      </c>
      <c r="AE702" s="890"/>
      <c r="AF702" s="890"/>
      <c r="AG702" s="879" t="s">
        <v>759</v>
      </c>
      <c r="AH702" s="880"/>
      <c r="AI702" s="880"/>
      <c r="AJ702" s="880"/>
      <c r="AK702" s="880"/>
      <c r="AL702" s="880"/>
      <c r="AM702" s="880"/>
      <c r="AN702" s="880"/>
      <c r="AO702" s="880"/>
      <c r="AP702" s="880"/>
      <c r="AQ702" s="880"/>
      <c r="AR702" s="880"/>
      <c r="AS702" s="880"/>
      <c r="AT702" s="880"/>
      <c r="AU702" s="880"/>
      <c r="AV702" s="880"/>
      <c r="AW702" s="880"/>
      <c r="AX702" s="881"/>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756</v>
      </c>
      <c r="AE703" s="185"/>
      <c r="AF703" s="185"/>
      <c r="AG703" s="663" t="s">
        <v>760</v>
      </c>
      <c r="AH703" s="664"/>
      <c r="AI703" s="664"/>
      <c r="AJ703" s="664"/>
      <c r="AK703" s="664"/>
      <c r="AL703" s="664"/>
      <c r="AM703" s="664"/>
      <c r="AN703" s="664"/>
      <c r="AO703" s="664"/>
      <c r="AP703" s="664"/>
      <c r="AQ703" s="664"/>
      <c r="AR703" s="664"/>
      <c r="AS703" s="664"/>
      <c r="AT703" s="664"/>
      <c r="AU703" s="664"/>
      <c r="AV703" s="664"/>
      <c r="AW703" s="664"/>
      <c r="AX703" s="665"/>
    </row>
    <row r="704" spans="1:51" ht="36.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756</v>
      </c>
      <c r="AE704" s="582"/>
      <c r="AF704" s="582"/>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756</v>
      </c>
      <c r="AE705" s="732"/>
      <c r="AF705" s="732"/>
      <c r="AG705" s="190" t="s">
        <v>762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758</v>
      </c>
      <c r="AE708" s="667"/>
      <c r="AF708" s="667"/>
      <c r="AG708" s="522" t="s">
        <v>763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756</v>
      </c>
      <c r="AE709" s="185"/>
      <c r="AF709" s="185"/>
      <c r="AG709" s="663" t="s">
        <v>764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758</v>
      </c>
      <c r="AE710" s="185"/>
      <c r="AF710" s="185"/>
      <c r="AG710" s="663" t="s">
        <v>763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756</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35.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756</v>
      </c>
      <c r="AE712" s="582"/>
      <c r="AF712" s="582"/>
      <c r="AG712" s="590" t="s">
        <v>813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3" t="s">
        <v>763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756</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756</v>
      </c>
      <c r="AE715" s="667"/>
      <c r="AF715" s="773"/>
      <c r="AG715" s="522" t="s">
        <v>810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758</v>
      </c>
      <c r="AE716" s="755"/>
      <c r="AF716" s="755"/>
      <c r="AG716" s="663" t="s">
        <v>763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756</v>
      </c>
      <c r="AE717" s="185"/>
      <c r="AF717" s="185"/>
      <c r="AG717" s="663" t="s">
        <v>767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756</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756</v>
      </c>
      <c r="AE719" s="667"/>
      <c r="AF719" s="667"/>
      <c r="AG719" s="190" t="s">
        <v>769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c r="H721" s="931"/>
      <c r="I721" s="77" t="str">
        <f>IF(OR(G721="　", G721=""), "", "-")</f>
        <v/>
      </c>
      <c r="J721" s="911"/>
      <c r="K721" s="911"/>
      <c r="L721" s="77" t="str">
        <f>IF(M721="","","-")</f>
        <v/>
      </c>
      <c r="M721" s="78"/>
      <c r="N721" s="908" t="s">
        <v>747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710</v>
      </c>
      <c r="D722" s="913"/>
      <c r="E722" s="913"/>
      <c r="F722" s="914"/>
      <c r="G722" s="930"/>
      <c r="H722" s="931"/>
      <c r="I722" s="77" t="str">
        <f t="shared" ref="I722:I725" si="113">IF(OR(G722="　", G722=""), "", "-")</f>
        <v/>
      </c>
      <c r="J722" s="911"/>
      <c r="K722" s="911"/>
      <c r="L722" s="77" t="str">
        <f t="shared" ref="L722:L725" si="114">IF(M722="","","-")</f>
        <v/>
      </c>
      <c r="M722" s="78"/>
      <c r="N722" s="908" t="s">
        <v>748</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13.25" customHeight="1" x14ac:dyDescent="0.15">
      <c r="A726" s="617" t="s">
        <v>48</v>
      </c>
      <c r="B726" s="618"/>
      <c r="C726" s="439" t="s">
        <v>53</v>
      </c>
      <c r="D726" s="577"/>
      <c r="E726" s="577"/>
      <c r="F726" s="578"/>
      <c r="G726" s="793" t="s">
        <v>770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4.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3"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9"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0.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882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903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x14ac:dyDescent="0.15">
      <c r="A787" s="756" t="s">
        <v>386</v>
      </c>
      <c r="B787" s="757"/>
      <c r="C787" s="757"/>
      <c r="D787" s="757"/>
      <c r="E787" s="757"/>
      <c r="F787" s="758"/>
      <c r="G787" s="435" t="s">
        <v>784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4.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4.5" customHeight="1" x14ac:dyDescent="0.15">
      <c r="A789" s="552"/>
      <c r="B789" s="759"/>
      <c r="C789" s="759"/>
      <c r="D789" s="759"/>
      <c r="E789" s="759"/>
      <c r="F789" s="760"/>
      <c r="G789" s="445" t="s">
        <v>786</v>
      </c>
      <c r="H789" s="446"/>
      <c r="I789" s="446"/>
      <c r="J789" s="446"/>
      <c r="K789" s="447"/>
      <c r="L789" s="448" t="s">
        <v>789</v>
      </c>
      <c r="M789" s="449"/>
      <c r="N789" s="449"/>
      <c r="O789" s="449"/>
      <c r="P789" s="449"/>
      <c r="Q789" s="449"/>
      <c r="R789" s="449"/>
      <c r="S789" s="449"/>
      <c r="T789" s="449"/>
      <c r="U789" s="449"/>
      <c r="V789" s="449"/>
      <c r="W789" s="449"/>
      <c r="X789" s="450"/>
      <c r="Y789" s="451">
        <v>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4.5" customHeight="1" x14ac:dyDescent="0.15">
      <c r="A790" s="552"/>
      <c r="B790" s="759"/>
      <c r="C790" s="759"/>
      <c r="D790" s="759"/>
      <c r="E790" s="759"/>
      <c r="F790" s="760"/>
      <c r="G790" s="349" t="s">
        <v>787</v>
      </c>
      <c r="H790" s="350"/>
      <c r="I790" s="350"/>
      <c r="J790" s="350"/>
      <c r="K790" s="351"/>
      <c r="L790" s="399" t="s">
        <v>788</v>
      </c>
      <c r="M790" s="400"/>
      <c r="N790" s="400"/>
      <c r="O790" s="400"/>
      <c r="P790" s="400"/>
      <c r="Q790" s="400"/>
      <c r="R790" s="400"/>
      <c r="S790" s="400"/>
      <c r="T790" s="400"/>
      <c r="U790" s="400"/>
      <c r="V790" s="400"/>
      <c r="W790" s="400"/>
      <c r="X790" s="401"/>
      <c r="Y790" s="396">
        <v>0.2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30"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34.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785</v>
      </c>
      <c r="D845" s="416"/>
      <c r="E845" s="416"/>
      <c r="F845" s="416"/>
      <c r="G845" s="416"/>
      <c r="H845" s="416"/>
      <c r="I845" s="416"/>
      <c r="J845" s="417">
        <v>4011101005131</v>
      </c>
      <c r="K845" s="418"/>
      <c r="L845" s="418"/>
      <c r="M845" s="418"/>
      <c r="N845" s="418"/>
      <c r="O845" s="418"/>
      <c r="P845" s="317" t="s">
        <v>790</v>
      </c>
      <c r="Q845" s="318"/>
      <c r="R845" s="318"/>
      <c r="S845" s="318"/>
      <c r="T845" s="318"/>
      <c r="U845" s="318"/>
      <c r="V845" s="318"/>
      <c r="W845" s="318"/>
      <c r="X845" s="318"/>
      <c r="Y845" s="319">
        <v>1</v>
      </c>
      <c r="Z845" s="320"/>
      <c r="AA845" s="320"/>
      <c r="AB845" s="321"/>
      <c r="AC845" s="323" t="s">
        <v>378</v>
      </c>
      <c r="AD845" s="324"/>
      <c r="AE845" s="324"/>
      <c r="AF845" s="324"/>
      <c r="AG845" s="324"/>
      <c r="AH845" s="419" t="s">
        <v>809</v>
      </c>
      <c r="AI845" s="420"/>
      <c r="AJ845" s="420"/>
      <c r="AK845" s="420"/>
      <c r="AL845" s="327">
        <v>100</v>
      </c>
      <c r="AM845" s="328"/>
      <c r="AN845" s="328"/>
      <c r="AO845" s="329"/>
      <c r="AP845" s="322" t="s">
        <v>809</v>
      </c>
      <c r="AQ845" s="322"/>
      <c r="AR845" s="322"/>
      <c r="AS845" s="322"/>
      <c r="AT845" s="322"/>
      <c r="AU845" s="322"/>
      <c r="AV845" s="322"/>
      <c r="AW845" s="322"/>
      <c r="AX845" s="322"/>
    </row>
    <row r="846" spans="1:51" ht="30" customHeight="1" x14ac:dyDescent="0.15">
      <c r="A846" s="402">
        <v>2</v>
      </c>
      <c r="B846" s="402">
        <v>1</v>
      </c>
      <c r="C846" s="421" t="s">
        <v>785</v>
      </c>
      <c r="D846" s="416"/>
      <c r="E846" s="416"/>
      <c r="F846" s="416"/>
      <c r="G846" s="416"/>
      <c r="H846" s="416"/>
      <c r="I846" s="416"/>
      <c r="J846" s="417">
        <v>4011101005131</v>
      </c>
      <c r="K846" s="418"/>
      <c r="L846" s="418"/>
      <c r="M846" s="418"/>
      <c r="N846" s="418"/>
      <c r="O846" s="418"/>
      <c r="P846" s="317" t="s">
        <v>791</v>
      </c>
      <c r="Q846" s="318"/>
      <c r="R846" s="318"/>
      <c r="S846" s="318"/>
      <c r="T846" s="318"/>
      <c r="U846" s="318"/>
      <c r="V846" s="318"/>
      <c r="W846" s="318"/>
      <c r="X846" s="318"/>
      <c r="Y846" s="319">
        <v>0.2</v>
      </c>
      <c r="Z846" s="320"/>
      <c r="AA846" s="320"/>
      <c r="AB846" s="321"/>
      <c r="AC846" s="323" t="s">
        <v>378</v>
      </c>
      <c r="AD846" s="324"/>
      <c r="AE846" s="324"/>
      <c r="AF846" s="324"/>
      <c r="AG846" s="324"/>
      <c r="AH846" s="419" t="s">
        <v>809</v>
      </c>
      <c r="AI846" s="420"/>
      <c r="AJ846" s="420"/>
      <c r="AK846" s="420"/>
      <c r="AL846" s="327">
        <v>100</v>
      </c>
      <c r="AM846" s="328"/>
      <c r="AN846" s="328"/>
      <c r="AO846" s="329"/>
      <c r="AP846" s="322" t="s">
        <v>809</v>
      </c>
      <c r="AQ846" s="322"/>
      <c r="AR846" s="322"/>
      <c r="AS846" s="322"/>
      <c r="AT846" s="322"/>
      <c r="AU846" s="322"/>
      <c r="AV846" s="322"/>
      <c r="AW846" s="322"/>
      <c r="AX846" s="322"/>
      <c r="AY846">
        <f>COUNTA($C$846)</f>
        <v>1</v>
      </c>
    </row>
    <row r="847" spans="1:51" ht="30" customHeight="1" x14ac:dyDescent="0.15">
      <c r="A847" s="402">
        <v>3</v>
      </c>
      <c r="B847" s="402">
        <v>1</v>
      </c>
      <c r="C847" s="421" t="s">
        <v>792</v>
      </c>
      <c r="D847" s="416"/>
      <c r="E847" s="416"/>
      <c r="F847" s="416"/>
      <c r="G847" s="416"/>
      <c r="H847" s="416"/>
      <c r="I847" s="416"/>
      <c r="J847" s="417">
        <v>3010001040339</v>
      </c>
      <c r="K847" s="418"/>
      <c r="L847" s="418"/>
      <c r="M847" s="418"/>
      <c r="N847" s="418"/>
      <c r="O847" s="418"/>
      <c r="P847" s="317" t="s">
        <v>793</v>
      </c>
      <c r="Q847" s="318"/>
      <c r="R847" s="318"/>
      <c r="S847" s="318"/>
      <c r="T847" s="318"/>
      <c r="U847" s="318"/>
      <c r="V847" s="318"/>
      <c r="W847" s="318"/>
      <c r="X847" s="318"/>
      <c r="Y847" s="319">
        <v>0.6</v>
      </c>
      <c r="Z847" s="320"/>
      <c r="AA847" s="320"/>
      <c r="AB847" s="321"/>
      <c r="AC847" s="323" t="s">
        <v>378</v>
      </c>
      <c r="AD847" s="324"/>
      <c r="AE847" s="324"/>
      <c r="AF847" s="324"/>
      <c r="AG847" s="324"/>
      <c r="AH847" s="325" t="s">
        <v>809</v>
      </c>
      <c r="AI847" s="326"/>
      <c r="AJ847" s="326"/>
      <c r="AK847" s="326"/>
      <c r="AL847" s="327">
        <v>100</v>
      </c>
      <c r="AM847" s="328"/>
      <c r="AN847" s="328"/>
      <c r="AO847" s="329"/>
      <c r="AP847" s="322" t="s">
        <v>809</v>
      </c>
      <c r="AQ847" s="322"/>
      <c r="AR847" s="322"/>
      <c r="AS847" s="322"/>
      <c r="AT847" s="322"/>
      <c r="AU847" s="322"/>
      <c r="AV847" s="322"/>
      <c r="AW847" s="322"/>
      <c r="AX847" s="322"/>
      <c r="AY847">
        <f>COUNTA($C$847)</f>
        <v>1</v>
      </c>
    </row>
    <row r="848" spans="1:51" ht="30" customHeight="1" x14ac:dyDescent="0.15">
      <c r="A848" s="402">
        <v>4</v>
      </c>
      <c r="B848" s="402">
        <v>1</v>
      </c>
      <c r="C848" s="421" t="s">
        <v>794</v>
      </c>
      <c r="D848" s="416"/>
      <c r="E848" s="416"/>
      <c r="F848" s="416"/>
      <c r="G848" s="416"/>
      <c r="H848" s="416"/>
      <c r="I848" s="416"/>
      <c r="J848" s="417">
        <v>4011101012854</v>
      </c>
      <c r="K848" s="418"/>
      <c r="L848" s="418"/>
      <c r="M848" s="418"/>
      <c r="N848" s="418"/>
      <c r="O848" s="418"/>
      <c r="P848" s="317" t="s">
        <v>795</v>
      </c>
      <c r="Q848" s="318"/>
      <c r="R848" s="318"/>
      <c r="S848" s="318"/>
      <c r="T848" s="318"/>
      <c r="U848" s="318"/>
      <c r="V848" s="318"/>
      <c r="W848" s="318"/>
      <c r="X848" s="318"/>
      <c r="Y848" s="319">
        <v>0.2</v>
      </c>
      <c r="Z848" s="320"/>
      <c r="AA848" s="320"/>
      <c r="AB848" s="321"/>
      <c r="AC848" s="323" t="s">
        <v>378</v>
      </c>
      <c r="AD848" s="324"/>
      <c r="AE848" s="324"/>
      <c r="AF848" s="324"/>
      <c r="AG848" s="324"/>
      <c r="AH848" s="325" t="s">
        <v>809</v>
      </c>
      <c r="AI848" s="326"/>
      <c r="AJ848" s="326"/>
      <c r="AK848" s="326"/>
      <c r="AL848" s="327">
        <v>100</v>
      </c>
      <c r="AM848" s="328"/>
      <c r="AN848" s="328"/>
      <c r="AO848" s="329"/>
      <c r="AP848" s="322" t="s">
        <v>809</v>
      </c>
      <c r="AQ848" s="322"/>
      <c r="AR848" s="322"/>
      <c r="AS848" s="322"/>
      <c r="AT848" s="322"/>
      <c r="AU848" s="322"/>
      <c r="AV848" s="322"/>
      <c r="AW848" s="322"/>
      <c r="AX848" s="322"/>
      <c r="AY848">
        <f>COUNTA($C$848)</f>
        <v>1</v>
      </c>
    </row>
    <row r="849" spans="1:51" ht="30" customHeight="1" x14ac:dyDescent="0.15">
      <c r="A849" s="402">
        <v>5</v>
      </c>
      <c r="B849" s="402">
        <v>1</v>
      </c>
      <c r="C849" s="421" t="s">
        <v>796</v>
      </c>
      <c r="D849" s="416"/>
      <c r="E849" s="416"/>
      <c r="F849" s="416"/>
      <c r="G849" s="416"/>
      <c r="H849" s="416"/>
      <c r="I849" s="416"/>
      <c r="J849" s="417">
        <v>2010401030329</v>
      </c>
      <c r="K849" s="418"/>
      <c r="L849" s="418"/>
      <c r="M849" s="418"/>
      <c r="N849" s="418"/>
      <c r="O849" s="418"/>
      <c r="P849" s="317" t="s">
        <v>795</v>
      </c>
      <c r="Q849" s="318"/>
      <c r="R849" s="318"/>
      <c r="S849" s="318"/>
      <c r="T849" s="318"/>
      <c r="U849" s="318"/>
      <c r="V849" s="318"/>
      <c r="W849" s="318"/>
      <c r="X849" s="318"/>
      <c r="Y849" s="319">
        <v>0.2</v>
      </c>
      <c r="Z849" s="320"/>
      <c r="AA849" s="320"/>
      <c r="AB849" s="321"/>
      <c r="AC849" s="323" t="s">
        <v>378</v>
      </c>
      <c r="AD849" s="324"/>
      <c r="AE849" s="324"/>
      <c r="AF849" s="324"/>
      <c r="AG849" s="324"/>
      <c r="AH849" s="325" t="s">
        <v>809</v>
      </c>
      <c r="AI849" s="326"/>
      <c r="AJ849" s="326"/>
      <c r="AK849" s="326"/>
      <c r="AL849" s="327">
        <v>100</v>
      </c>
      <c r="AM849" s="328"/>
      <c r="AN849" s="328"/>
      <c r="AO849" s="329"/>
      <c r="AP849" s="322" t="s">
        <v>809</v>
      </c>
      <c r="AQ849" s="322"/>
      <c r="AR849" s="322"/>
      <c r="AS849" s="322"/>
      <c r="AT849" s="322"/>
      <c r="AU849" s="322"/>
      <c r="AV849" s="322"/>
      <c r="AW849" s="322"/>
      <c r="AX849" s="322"/>
      <c r="AY849">
        <f>COUNTA($C$849)</f>
        <v>1</v>
      </c>
    </row>
    <row r="850" spans="1:51" ht="30" customHeight="1" x14ac:dyDescent="0.15">
      <c r="A850" s="402">
        <v>6</v>
      </c>
      <c r="B850" s="402">
        <v>1</v>
      </c>
      <c r="C850" s="421" t="s">
        <v>797</v>
      </c>
      <c r="D850" s="416"/>
      <c r="E850" s="416"/>
      <c r="F850" s="416"/>
      <c r="G850" s="416"/>
      <c r="H850" s="416"/>
      <c r="I850" s="416"/>
      <c r="J850" s="417">
        <v>9030001031529</v>
      </c>
      <c r="K850" s="418"/>
      <c r="L850" s="418"/>
      <c r="M850" s="418"/>
      <c r="N850" s="418"/>
      <c r="O850" s="418"/>
      <c r="P850" s="317" t="s">
        <v>798</v>
      </c>
      <c r="Q850" s="318"/>
      <c r="R850" s="318"/>
      <c r="S850" s="318"/>
      <c r="T850" s="318"/>
      <c r="U850" s="318"/>
      <c r="V850" s="318"/>
      <c r="W850" s="318"/>
      <c r="X850" s="318"/>
      <c r="Y850" s="319">
        <v>0.2</v>
      </c>
      <c r="Z850" s="320"/>
      <c r="AA850" s="320"/>
      <c r="AB850" s="321"/>
      <c r="AC850" s="323" t="s">
        <v>378</v>
      </c>
      <c r="AD850" s="324"/>
      <c r="AE850" s="324"/>
      <c r="AF850" s="324"/>
      <c r="AG850" s="324"/>
      <c r="AH850" s="325" t="s">
        <v>809</v>
      </c>
      <c r="AI850" s="326"/>
      <c r="AJ850" s="326"/>
      <c r="AK850" s="326"/>
      <c r="AL850" s="327">
        <v>100</v>
      </c>
      <c r="AM850" s="328"/>
      <c r="AN850" s="328"/>
      <c r="AO850" s="329"/>
      <c r="AP850" s="322" t="s">
        <v>809</v>
      </c>
      <c r="AQ850" s="322"/>
      <c r="AR850" s="322"/>
      <c r="AS850" s="322"/>
      <c r="AT850" s="322"/>
      <c r="AU850" s="322"/>
      <c r="AV850" s="322"/>
      <c r="AW850" s="322"/>
      <c r="AX850" s="322"/>
      <c r="AY850">
        <f>COUNTA($C$850)</f>
        <v>1</v>
      </c>
    </row>
    <row r="851" spans="1:51" ht="30" customHeight="1" x14ac:dyDescent="0.15">
      <c r="A851" s="402">
        <v>7</v>
      </c>
      <c r="B851" s="402">
        <v>1</v>
      </c>
      <c r="C851" s="421" t="s">
        <v>799</v>
      </c>
      <c r="D851" s="416"/>
      <c r="E851" s="416"/>
      <c r="F851" s="416"/>
      <c r="G851" s="416"/>
      <c r="H851" s="416"/>
      <c r="I851" s="416"/>
      <c r="J851" s="417">
        <v>7011301006050</v>
      </c>
      <c r="K851" s="418"/>
      <c r="L851" s="418"/>
      <c r="M851" s="418"/>
      <c r="N851" s="418"/>
      <c r="O851" s="418"/>
      <c r="P851" s="317" t="s">
        <v>798</v>
      </c>
      <c r="Q851" s="318"/>
      <c r="R851" s="318"/>
      <c r="S851" s="318"/>
      <c r="T851" s="318"/>
      <c r="U851" s="318"/>
      <c r="V851" s="318"/>
      <c r="W851" s="318"/>
      <c r="X851" s="318"/>
      <c r="Y851" s="319">
        <v>0.2</v>
      </c>
      <c r="Z851" s="320"/>
      <c r="AA851" s="320"/>
      <c r="AB851" s="321"/>
      <c r="AC851" s="323" t="s">
        <v>378</v>
      </c>
      <c r="AD851" s="324"/>
      <c r="AE851" s="324"/>
      <c r="AF851" s="324"/>
      <c r="AG851" s="324"/>
      <c r="AH851" s="325" t="s">
        <v>809</v>
      </c>
      <c r="AI851" s="326"/>
      <c r="AJ851" s="326"/>
      <c r="AK851" s="326"/>
      <c r="AL851" s="327">
        <v>100</v>
      </c>
      <c r="AM851" s="328"/>
      <c r="AN851" s="328"/>
      <c r="AO851" s="329"/>
      <c r="AP851" s="322" t="s">
        <v>809</v>
      </c>
      <c r="AQ851" s="322"/>
      <c r="AR851" s="322"/>
      <c r="AS851" s="322"/>
      <c r="AT851" s="322"/>
      <c r="AU851" s="322"/>
      <c r="AV851" s="322"/>
      <c r="AW851" s="322"/>
      <c r="AX851" s="322"/>
      <c r="AY851">
        <f>COUNTA($C$851)</f>
        <v>1</v>
      </c>
    </row>
    <row r="852" spans="1:51" ht="30" customHeight="1" x14ac:dyDescent="0.15">
      <c r="A852" s="402">
        <v>8</v>
      </c>
      <c r="B852" s="402">
        <v>1</v>
      </c>
      <c r="C852" s="421" t="s">
        <v>800</v>
      </c>
      <c r="D852" s="416"/>
      <c r="E852" s="416"/>
      <c r="F852" s="416"/>
      <c r="G852" s="416"/>
      <c r="H852" s="416"/>
      <c r="I852" s="416"/>
      <c r="J852" s="417">
        <v>5012701000933</v>
      </c>
      <c r="K852" s="418"/>
      <c r="L852" s="418"/>
      <c r="M852" s="418"/>
      <c r="N852" s="418"/>
      <c r="O852" s="418"/>
      <c r="P852" s="317" t="s">
        <v>798</v>
      </c>
      <c r="Q852" s="318"/>
      <c r="R852" s="318"/>
      <c r="S852" s="318"/>
      <c r="T852" s="318"/>
      <c r="U852" s="318"/>
      <c r="V852" s="318"/>
      <c r="W852" s="318"/>
      <c r="X852" s="318"/>
      <c r="Y852" s="319">
        <v>0.1</v>
      </c>
      <c r="Z852" s="320"/>
      <c r="AA852" s="320"/>
      <c r="AB852" s="321"/>
      <c r="AC852" s="323" t="s">
        <v>378</v>
      </c>
      <c r="AD852" s="324"/>
      <c r="AE852" s="324"/>
      <c r="AF852" s="324"/>
      <c r="AG852" s="324"/>
      <c r="AH852" s="325" t="s">
        <v>809</v>
      </c>
      <c r="AI852" s="326"/>
      <c r="AJ852" s="326"/>
      <c r="AK852" s="326"/>
      <c r="AL852" s="327">
        <v>100</v>
      </c>
      <c r="AM852" s="328"/>
      <c r="AN852" s="328"/>
      <c r="AO852" s="329"/>
      <c r="AP852" s="322" t="s">
        <v>809</v>
      </c>
      <c r="AQ852" s="322"/>
      <c r="AR852" s="322"/>
      <c r="AS852" s="322"/>
      <c r="AT852" s="322"/>
      <c r="AU852" s="322"/>
      <c r="AV852" s="322"/>
      <c r="AW852" s="322"/>
      <c r="AX852" s="322"/>
      <c r="AY852">
        <f>COUNTA($C$852)</f>
        <v>1</v>
      </c>
    </row>
    <row r="853" spans="1:51" ht="30" customHeight="1" x14ac:dyDescent="0.15">
      <c r="A853" s="402">
        <v>9</v>
      </c>
      <c r="B853" s="402">
        <v>1</v>
      </c>
      <c r="C853" s="421" t="s">
        <v>801</v>
      </c>
      <c r="D853" s="416"/>
      <c r="E853" s="416"/>
      <c r="F853" s="416"/>
      <c r="G853" s="416"/>
      <c r="H853" s="416"/>
      <c r="I853" s="416"/>
      <c r="J853" s="417">
        <v>1010001076608</v>
      </c>
      <c r="K853" s="418"/>
      <c r="L853" s="418"/>
      <c r="M853" s="418"/>
      <c r="N853" s="418"/>
      <c r="O853" s="418"/>
      <c r="P853" s="317" t="s">
        <v>798</v>
      </c>
      <c r="Q853" s="318"/>
      <c r="R853" s="318"/>
      <c r="S853" s="318"/>
      <c r="T853" s="318"/>
      <c r="U853" s="318"/>
      <c r="V853" s="318"/>
      <c r="W853" s="318"/>
      <c r="X853" s="318"/>
      <c r="Y853" s="319">
        <v>0.1</v>
      </c>
      <c r="Z853" s="320"/>
      <c r="AA853" s="320"/>
      <c r="AB853" s="321"/>
      <c r="AC853" s="323" t="s">
        <v>378</v>
      </c>
      <c r="AD853" s="324"/>
      <c r="AE853" s="324"/>
      <c r="AF853" s="324"/>
      <c r="AG853" s="324"/>
      <c r="AH853" s="325" t="s">
        <v>809</v>
      </c>
      <c r="AI853" s="326"/>
      <c r="AJ853" s="326"/>
      <c r="AK853" s="326"/>
      <c r="AL853" s="327">
        <v>100</v>
      </c>
      <c r="AM853" s="328"/>
      <c r="AN853" s="328"/>
      <c r="AO853" s="329"/>
      <c r="AP853" s="322" t="s">
        <v>809</v>
      </c>
      <c r="AQ853" s="322"/>
      <c r="AR853" s="322"/>
      <c r="AS853" s="322"/>
      <c r="AT853" s="322"/>
      <c r="AU853" s="322"/>
      <c r="AV853" s="322"/>
      <c r="AW853" s="322"/>
      <c r="AX853" s="322"/>
      <c r="AY853">
        <f>COUNTA($C$853)</f>
        <v>1</v>
      </c>
    </row>
    <row r="854" spans="1:51" ht="30" customHeight="1" x14ac:dyDescent="0.15">
      <c r="A854" s="402">
        <v>10</v>
      </c>
      <c r="B854" s="402">
        <v>1</v>
      </c>
      <c r="C854" s="421" t="s">
        <v>802</v>
      </c>
      <c r="D854" s="416"/>
      <c r="E854" s="416"/>
      <c r="F854" s="416"/>
      <c r="G854" s="416"/>
      <c r="H854" s="416"/>
      <c r="I854" s="416"/>
      <c r="J854" s="417">
        <v>9011001013213</v>
      </c>
      <c r="K854" s="418"/>
      <c r="L854" s="418"/>
      <c r="M854" s="418"/>
      <c r="N854" s="418"/>
      <c r="O854" s="418"/>
      <c r="P854" s="317" t="s">
        <v>798</v>
      </c>
      <c r="Q854" s="318"/>
      <c r="R854" s="318"/>
      <c r="S854" s="318"/>
      <c r="T854" s="318"/>
      <c r="U854" s="318"/>
      <c r="V854" s="318"/>
      <c r="W854" s="318"/>
      <c r="X854" s="318"/>
      <c r="Y854" s="319">
        <v>0.1</v>
      </c>
      <c r="Z854" s="320"/>
      <c r="AA854" s="320"/>
      <c r="AB854" s="321"/>
      <c r="AC854" s="323" t="s">
        <v>378</v>
      </c>
      <c r="AD854" s="324"/>
      <c r="AE854" s="324"/>
      <c r="AF854" s="324"/>
      <c r="AG854" s="324"/>
      <c r="AH854" s="325" t="s">
        <v>809</v>
      </c>
      <c r="AI854" s="326"/>
      <c r="AJ854" s="326"/>
      <c r="AK854" s="326"/>
      <c r="AL854" s="327">
        <v>100</v>
      </c>
      <c r="AM854" s="328"/>
      <c r="AN854" s="328"/>
      <c r="AO854" s="329"/>
      <c r="AP854" s="322" t="s">
        <v>809</v>
      </c>
      <c r="AQ854" s="322"/>
      <c r="AR854" s="322"/>
      <c r="AS854" s="322"/>
      <c r="AT854" s="322"/>
      <c r="AU854" s="322"/>
      <c r="AV854" s="322"/>
      <c r="AW854" s="322"/>
      <c r="AX854" s="322"/>
      <c r="AY854">
        <f>COUNTA($C$854)</f>
        <v>1</v>
      </c>
    </row>
    <row r="855" spans="1:51" ht="30" customHeight="1" x14ac:dyDescent="0.15">
      <c r="A855" s="402">
        <v>11</v>
      </c>
      <c r="B855" s="402">
        <v>1</v>
      </c>
      <c r="C855" s="421" t="s">
        <v>803</v>
      </c>
      <c r="D855" s="416"/>
      <c r="E855" s="416"/>
      <c r="F855" s="416"/>
      <c r="G855" s="416"/>
      <c r="H855" s="416"/>
      <c r="I855" s="416"/>
      <c r="J855" s="417">
        <v>8010001018784</v>
      </c>
      <c r="K855" s="418"/>
      <c r="L855" s="418"/>
      <c r="M855" s="418"/>
      <c r="N855" s="418"/>
      <c r="O855" s="418"/>
      <c r="P855" s="317" t="s">
        <v>798</v>
      </c>
      <c r="Q855" s="318"/>
      <c r="R855" s="318"/>
      <c r="S855" s="318"/>
      <c r="T855" s="318"/>
      <c r="U855" s="318"/>
      <c r="V855" s="318"/>
      <c r="W855" s="318"/>
      <c r="X855" s="318"/>
      <c r="Y855" s="319">
        <v>0</v>
      </c>
      <c r="Z855" s="320"/>
      <c r="AA855" s="320"/>
      <c r="AB855" s="321"/>
      <c r="AC855" s="323" t="s">
        <v>378</v>
      </c>
      <c r="AD855" s="324"/>
      <c r="AE855" s="324"/>
      <c r="AF855" s="324"/>
      <c r="AG855" s="324"/>
      <c r="AH855" s="325" t="s">
        <v>809</v>
      </c>
      <c r="AI855" s="326"/>
      <c r="AJ855" s="326"/>
      <c r="AK855" s="326"/>
      <c r="AL855" s="327">
        <v>100</v>
      </c>
      <c r="AM855" s="328"/>
      <c r="AN855" s="328"/>
      <c r="AO855" s="329"/>
      <c r="AP855" s="322" t="s">
        <v>809</v>
      </c>
      <c r="AQ855" s="322"/>
      <c r="AR855" s="322"/>
      <c r="AS855" s="322"/>
      <c r="AT855" s="322"/>
      <c r="AU855" s="322"/>
      <c r="AV855" s="322"/>
      <c r="AW855" s="322"/>
      <c r="AX855" s="322"/>
      <c r="AY855">
        <f>COUNTA($C$855)</f>
        <v>1</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804</v>
      </c>
      <c r="F1110" s="886"/>
      <c r="G1110" s="886"/>
      <c r="H1110" s="886"/>
      <c r="I1110" s="886"/>
      <c r="J1110" s="417" t="s">
        <v>804</v>
      </c>
      <c r="K1110" s="418"/>
      <c r="L1110" s="418"/>
      <c r="M1110" s="418"/>
      <c r="N1110" s="418"/>
      <c r="O1110" s="418"/>
      <c r="P1110" s="317" t="s">
        <v>804</v>
      </c>
      <c r="Q1110" s="318"/>
      <c r="R1110" s="318"/>
      <c r="S1110" s="318"/>
      <c r="T1110" s="318"/>
      <c r="U1110" s="318"/>
      <c r="V1110" s="318"/>
      <c r="W1110" s="318"/>
      <c r="X1110" s="318"/>
      <c r="Y1110" s="319" t="s">
        <v>804</v>
      </c>
      <c r="Z1110" s="320"/>
      <c r="AA1110" s="320"/>
      <c r="AB1110" s="321"/>
      <c r="AC1110" s="323"/>
      <c r="AD1110" s="324"/>
      <c r="AE1110" s="324"/>
      <c r="AF1110" s="324"/>
      <c r="AG1110" s="324"/>
      <c r="AH1110" s="325" t="s">
        <v>804</v>
      </c>
      <c r="AI1110" s="326"/>
      <c r="AJ1110" s="326"/>
      <c r="AK1110" s="326"/>
      <c r="AL1110" s="327" t="s">
        <v>804</v>
      </c>
      <c r="AM1110" s="328"/>
      <c r="AN1110" s="328"/>
      <c r="AO1110" s="329"/>
      <c r="AP1110" s="322" t="s">
        <v>804</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8" max="49" man="1"/>
    <brk id="707" max="49" man="1"/>
    <brk id="74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756</v>
      </c>
      <c r="C2" s="13" t="str">
        <f>IF(B2="","",A2)</f>
        <v>医療分野の研究開発関連</v>
      </c>
      <c r="D2" s="13" t="str">
        <f>IF(C2="","",IF(D1&lt;&gt;"",CONCATENATE(D1,"、",C2),C2))</f>
        <v>医療分野の研究開発関連</v>
      </c>
      <c r="F2" s="12" t="s">
        <v>72</v>
      </c>
      <c r="G2" s="17" t="s">
        <v>756</v>
      </c>
      <c r="H2" s="13" t="str">
        <f>IF(G2="","",F2)</f>
        <v>一般会計</v>
      </c>
      <c r="I2" s="13" t="str">
        <f>IF(H2="","",IF(I1&lt;&gt;"",CONCATENATE(I1,"、",H2),H2))</f>
        <v>一般会計</v>
      </c>
      <c r="K2" s="14" t="s">
        <v>103</v>
      </c>
      <c r="L2" s="15"/>
      <c r="M2" s="13" t="str">
        <f>IF(L2="","",K2)</f>
        <v/>
      </c>
      <c r="N2" s="13" t="str">
        <f>IF(M2="","",IF(N1&lt;&gt;"",CONCATENATE(N1,"、",M2),M2))</f>
        <v/>
      </c>
      <c r="O2" s="13"/>
      <c r="P2" s="12" t="s">
        <v>74</v>
      </c>
      <c r="Q2" s="17" t="s">
        <v>756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756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yosan</cp:lastModifiedBy>
  <cp:lastPrinted>2021-05-22T08:08:28Z</cp:lastPrinted>
  <dcterms:created xsi:type="dcterms:W3CDTF">2012-03-13T00:50:25Z</dcterms:created>
  <dcterms:modified xsi:type="dcterms:W3CDTF">2021-05-24T00:18:10Z</dcterms:modified>
</cp:coreProperties>
</file>