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試験研究機関\"/>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06" i="3"/>
  <c r="AY417" i="3"/>
  <c r="AY615" i="3"/>
  <c r="AY459" i="3"/>
  <c r="AY255" i="3"/>
  <c r="AY369" i="3"/>
  <c r="AY213"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<sst xmlns="http://schemas.openxmlformats.org/spreadsheetml/2006/main" count="3238" uniqueCount="830">
  <si>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</si>
  <si>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</si>
  <si>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</si>
  <si>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</si>
  <si>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</si>
  <si>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</si>
  <si>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</si>
  <si>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</si>
  <si>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</si>
  <si>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</si>
  <si>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</si>
  <si>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</si>
  <si>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</si>
  <si>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</si>
  <si>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</si>
  <si>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</si>
  <si>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</si>
  <si>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</si>
  <si>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</si>
  <si>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</si>
  <si>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</si>
  <si>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</si>
  <si>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</si>
  <si>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</si>
  <si>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</si>
  <si>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</si>
  <si>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</si>
  <si>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</si>
  <si>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</si>
  <si>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</si>
  <si>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</si>
  <si>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</si>
  <si>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</si>
  <si>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</si>
  <si>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</si>
  <si>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</si>
  <si>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</si>
  <si>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</si>
  <si>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</si>
  <si>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</si>
  <si>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</si>
  <si>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</si>
  <si>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</si>
  <si>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</si>
  <si>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</si>
  <si>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</si>
  <si>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</si>
  <si>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</si>
  <si>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</si>
  <si>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</si>
  <si>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</si>
  <si>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</si>
  <si>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</si>
  <si>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</si>
  <si>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</si>
  <si>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</si>
  <si>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</si>
  <si>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</si>
  <si>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</si>
  <si>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</si>
  <si>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</si>
  <si>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</si>
  <si>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</si>
  <si>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</si>
  <si>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</si>
  <si>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</si>
  <si>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</si>
  <si>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</si>
  <si>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</si>
  <si>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</si>
  <si>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</si>
  <si>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</si>
  <si>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</si>
  <si>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</si>
  <si>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</si>
  <si>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</si>
  <si>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</si>
  <si>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</si>
  <si>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</si>
  <si>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</si>
  <si>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</si>
  <si>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</si>
  <si>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</si>
  <si>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</si>
  <si>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</si>
  <si>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</si>
  <si>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</si>
  <si>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</si>
  <si>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</si>
  <si>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</si>
  <si>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</si>
  <si>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</si>
  <si>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</si>
  <si>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</si>
  <si>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</si>
  <si>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</si>
  <si>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</si>
  <si>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</si>
  <si>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</si>
  <si>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</si>
  <si>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</si>
  <si>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</si>
  <si>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</si>
  <si>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</si>
  <si>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</si>
  <si>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</si>
  <si>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</si>
  <si>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</si>
  <si>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</si>
  <si>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</si>
  <si>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</si>
  <si>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</si>
  <si>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</si>
  <si>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</si>
  <si>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</si>
  <si>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</si>
  <si>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</si>
  <si>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</si>
  <si>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</si>
  <si>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</si>
  <si>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</si>
  <si>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</si>
  <si>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</si>
  <si>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</si>
  <si>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</si>
  <si>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</si>
  <si>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</si>
  <si>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</si>
  <si>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</si>
  <si>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</si>
  <si>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</si>
  <si>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</si>
  <si>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</si>
  <si>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</si>
  <si>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</si>
  <si>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</si>
  <si>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</si>
  <si>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</si>
  <si>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</si>
  <si>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</si>
  <si>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</si>
  <si>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</si>
  <si>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</si>
  <si>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</si>
  <si>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</si>
  <si>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</si>
  <si>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</si>
  <si>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</si>
  <si>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</si>
  <si>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</si>
  <si>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</si>
  <si>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</si>
  <si>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</si>
  <si>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</si>
  <si>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</si>
  <si>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</si>
  <si>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</si>
  <si>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</si>
  <si>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</si>
  <si>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</si>
  <si>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</si>
  <si>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</si>
  <si>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</si>
  <si>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</si>
  <si>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</si>
  <si>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</si>
  <si>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</si>
  <si>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</si>
  <si>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</si>
  <si>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</si>
  <si>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</si>
  <si>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</si>
  <si>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</si>
  <si>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</si>
  <si>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</si>
  <si>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</si>
  <si>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</si>
  <si>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</si>
  <si>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</si>
  <si>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</si>
  <si>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</si>
  <si>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</si>
  <si>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</si>
  <si>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</si>
  <si>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</si>
  <si>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</si>
  <si>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</si>
  <si>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</si>
  <si>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</si>
  <si>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</si>
  <si>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</si>
  <si>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</si>
  <si>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</si>
  <si>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</si>
  <si>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</si>
  <si>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</si>
  <si>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</si>
  <si>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</si>
  <si>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</si>
  <si>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</si>
  <si>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</si>
  <si>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</si>
  <si>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</si>
  <si>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</si>
  <si>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</si>
  <si>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</si>
  <si>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</si>
  <si>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</si>
  <si>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</si>
  <si>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</si>
  <si>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</si>
  <si>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</si>
  <si>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</si>
  <si>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</si>
  <si>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</si>
  <si>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</si>
  <si>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</si>
  <si>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</si>
  <si>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</si>
  <si>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</si>
  <si>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</si>
  <si>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</si>
  <si>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</si>
  <si>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</si>
  <si>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</si>
  <si>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</si>
  <si>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</si>
  <si>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</si>
  <si>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</si>
  <si>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</si>
  <si>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</si>
  <si>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</si>
  <si>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</si>
  <si>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</si>
  <si>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</si>
  <si>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</si>
  <si>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</si>
  <si>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</si>
  <si>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</si>
  <si>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</si>
  <si>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</si>
  <si>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</si>
  <si>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</si>
  <si>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</si>
  <si>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</si>
  <si>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</si>
  <si>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</si>
  <si>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</si>
  <si>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</si>
  <si>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</si>
  <si>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</si>
  <si>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</si>
  <si>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</si>
  <si>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</si>
  <si>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</si>
  <si>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</si>
  <si>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</si>
  <si>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</si>
  <si>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</si>
  <si>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</si>
  <si>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</si>
  <si>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</si>
  <si>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</si>
  <si>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</si>
  <si>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</si>
  <si>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</si>
  <si>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</si>
  <si>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</si>
  <si>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</si>
  <si>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</si>
  <si>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</si>
  <si>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</si>
  <si>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</si>
  <si>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</si>
  <si>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</si>
  <si>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</si>
  <si>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</si>
  <si>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</si>
  <si>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</si>
  <si>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</si>
  <si>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</si>
  <si>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</si>
  <si>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</si>
  <si>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</si>
  <si>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</si>
  <si>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</si>
  <si>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</si>
  <si>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</si>
  <si>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</si>
  <si>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</si>
  <si>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</si>
  <si>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</si>
  <si>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</si>
  <si>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</si>
  <si>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</si>
  <si>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</si>
  <si>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</si>
  <si>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</si>
  <si>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</si>
  <si>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</si>
  <si>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</si>
  <si>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</si>
  <si>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</si>
  <si>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</si>
  <si>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</si>
  <si>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</si>
  <si>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</si>
  <si>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</si>
  <si>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</si>
  <si>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</si>
  <si>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</si>
  <si>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</si>
  <si>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</si>
  <si>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</si>
  <si>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</si>
  <si>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</si>
  <si>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</si>
  <si>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</si>
  <si>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</si>
  <si>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</si>
  <si>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</si>
  <si>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</si>
  <si>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</si>
  <si>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</si>
  <si>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</si>
  <si>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</si>
  <si>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</si>
  <si>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</si>
  <si>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</si>
  <si>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</si>
  <si>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</si>
  <si>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</si>
  <si>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</si>
  <si>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</si>
  <si>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</si>
  <si>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</si>
  <si>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</si>
  <si>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</si>
  <si>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</si>
  <si>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</si>
  <si>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</si>
  <si>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</si>
  <si>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</si>
  <si>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</si>
  <si>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</si>
  <si>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</si>
  <si>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</si>
  <si>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</si>
  <si>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</si>
  <si>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</si>
  <si>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</si>
  <si>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</si>
  <si>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</si>
  <si>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</si>
  <si>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</si>
  <si>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</si>
  <si>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</si>
  <si>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</si>
  <si>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</si>
  <si>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</si>
  <si>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</si>
  <si>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</si>
  <si>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</si>
  <si>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</si>
  <si>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</si>
  <si>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</si>
  <si>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</si>
  <si>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</si>
  <si>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</si>
  <si>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</si>
  <si>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</si>
  <si>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</si>
  <si>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</si>
  <si>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</si>
  <si>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</si>
  <si>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</si>
  <si>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</si>
  <si>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</si>
  <si>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</si>
  <si>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</si>
  <si>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</si>
  <si>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</si>
  <si>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</si>
  <si>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</si>
  <si>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</si>
  <si>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</si>
  <si>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</si>
  <si>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</si>
  <si>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</si>
  <si>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</si>
  <si>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</si>
  <si>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</si>
  <si>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</si>
  <si>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</si>
  <si>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</si>
  <si>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</si>
  <si>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</si>
  <si>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</si>
  <si>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</si>
  <si>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</si>
  <si>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</si>
  <si>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</si>
  <si>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</si>
  <si>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</si>
  <si>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</si>
  <si>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</si>
  <si>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</si>
  <si>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</si>
  <si>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</si>
  <si>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</si>
  <si>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</si>
  <si>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</si>
  <si>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</si>
  <si>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</si>
  <si>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</si>
  <si>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</si>
  <si>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</si>
  <si>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</si>
  <si>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</si>
  <si>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</si>
  <si>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</si>
  <si>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</si>
  <si>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</si>
  <si>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</si>
  <si>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</si>
  <si>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</si>
  <si>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</si>
  <si>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</si>
  <si>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</si>
  <si>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</si>
  <si>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</si>
  <si>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</si>
  <si>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</si>
  <si>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</si>
  <si>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</si>
  <si>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</si>
  <si>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</si>
  <si>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</si>
  <si>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</si>
  <si>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</si>
  <si>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</si>
  <si>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</si>
  <si>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</si>
  <si>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</si>
  <si>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</si>
  <si>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</si>
  <si>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</si>
  <si>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</si>
  <si>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</si>
  <si>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</si>
  <si>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</si>
  <si>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</si>
  <si>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</si>
  <si>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</si>
  <si>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</si>
  <si>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</si>
  <si>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</si>
  <si>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</si>
  <si>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</si>
  <si>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</si>
  <si>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</si>
  <si>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</si>
  <si>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</si>
  <si>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</si>
  <si>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</si>
  <si>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</si>
  <si>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</si>
  <si>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</si>
  <si>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</si>
  <si>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</si>
  <si>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</si>
  <si>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</si>
  <si>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</si>
  <si>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</si>
  <si>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</si>
  <si>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</si>
  <si>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</si>
  <si>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</si>
  <si>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</si>
  <si>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</si>
  <si>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</si>
  <si>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</si>
  <si>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</si>
  <si>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</si>
  <si>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</si>
  <si>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</si>
  <si>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</si>
  <si>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</si>
  <si>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</si>
  <si>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</si>
  <si>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</si>
  <si>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</si>
  <si>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</si>
  <si>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</si>
  <si>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</si>
  <si>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</si>
  <si>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</si>
  <si>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</si>
  <si>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</si>
  <si>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</si>
  <si>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</si>
  <si>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</si>
  <si>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</si>
  <si>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</si>
  <si>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</si>
  <si>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</si>
  <si>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</si>
  <si>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</si>
  <si>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</si>
  <si>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</si>
  <si>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</si>
  <si>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</si>
  <si>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</si>
  <si>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</si>
  <si>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</si>
  <si>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</si>
  <si>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</si>
  <si>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</si>
  <si>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</si>
  <si>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</si>
  <si>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</si>
  <si>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</si>
  <si>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</si>
  <si>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</si>
  <si>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</si>
  <si>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</si>
  <si>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</si>
  <si>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</si>
  <si>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</si>
  <si>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</si>
  <si>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</si>
  <si>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</si>
  <si>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</si>
  <si>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</si>
  <si>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</si>
  <si>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</si>
  <si>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</si>
  <si>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</si>
  <si>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</si>
  <si>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</si>
  <si>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</si>
  <si>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</si>
  <si>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</si>
  <si>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</si>
  <si>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</si>
  <si>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</si>
  <si>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</si>
  <si>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</si>
  <si>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</si>
  <si>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</si>
  <si>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</si>
  <si>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</si>
  <si>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</si>
  <si>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</si>
  <si>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</si>
  <si>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</si>
  <si>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</si>
  <si>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</si>
  <si>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</si>
  <si>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</si>
  <si>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</si>
  <si>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</si>
  <si>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</si>
  <si>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</si>
  <si>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</si>
  <si>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</si>
  <si>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</si>
  <si>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</si>
  <si>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</si>
  <si>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</si>
  <si>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</si>
  <si>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</si>
  <si>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</si>
  <si>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</si>
  <si>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</si>
  <si>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</si>
  <si>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</si>
  <si>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</si>
  <si>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</si>
  <si>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</si>
  <si>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</si>
  <si>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</si>
  <si>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</si>
  <si>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</si>
  <si>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</si>
  <si>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</si>
  <si>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</si>
  <si>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</si>
  <si>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</si>
  <si>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</si>
  <si>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</si>
  <si>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</si>
  <si>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</si>
  <si>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</si>
  <si>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</si>
  <si>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</si>
  <si>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</si>
  <si>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</si>
  <si>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</si>
  <si>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</si>
  <si>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</si>
  <si>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</si>
  <si>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</si>
  <si>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</si>
  <si>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</si>
  <si>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</si>
  <si>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</si>
  <si>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</si>
  <si>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</si>
  <si>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</si>
  <si>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</si>
  <si>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</si>
  <si>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</si>
  <si>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</si>
  <si>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</si>
  <si>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</si>
  <si>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</si>
  <si>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</si>
  <si>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</si>
  <si>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</si>
  <si>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</si>
  <si>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</si>
  <si>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</si>
  <si>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</si>
  <si>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</si>
  <si>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</si>
  <si>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</si>
  <si>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</si>
  <si>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</si>
  <si>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</si>
  <si>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</si>
  <si>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</si>
  <si>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</si>
  <si>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</si>
  <si>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</si>
  <si>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</si>
  <si>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</si>
  <si>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</si>
  <si>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</si>
  <si>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</si>
  <si>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</si>
  <si>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</si>
  <si>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</si>
  <si>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</si>
  <si>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</si>
  <si>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</si>
  <si>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</si>
  <si>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</si>
  <si>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</si>
  <si>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</si>
  <si>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</si>
  <si>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</si>
  <si>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</si>
  <si>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</si>
  <si>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</si>
  <si>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</si>
  <si>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</si>
  <si>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</si>
  <si>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</si>
  <si>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</si>
  <si>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</si>
  <si>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</si>
  <si>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</si>
  <si>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</si>
  <si>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</si>
  <si>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</si>
  <si>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</si>
  <si>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</si>
  <si>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</si>
  <si>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</si>
  <si>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</si>
  <si>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</si>
  <si>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</si>
  <si>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</si>
  <si>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</si>
  <si>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</si>
  <si>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</si>
  <si>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</si>
  <si>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</si>
  <si>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</si>
  <si>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</si>
  <si>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</si>
  <si>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</si>
  <si>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</si>
  <si>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</si>
  <si>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</si>
  <si>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</si>
  <si>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</si>
  <si>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</si>
  <si>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</si>
  <si>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</si>
  <si>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</si>
  <si>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</si>
  <si>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</si>
  <si>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</si>
  <si>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</si>
  <si>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</si>
  <si>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</si>
  <si>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</si>
  <si>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</si>
  <si>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</si>
  <si>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</si>
  <si>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</si>
  <si>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</si>
  <si>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</si>
  <si>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</si>
  <si>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</si>
  <si>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</si>
  <si>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国立感染症研究所共通経費</t>
  </si>
  <si>
    <t>国立感染症研究所</t>
  </si>
  <si>
    <t>平成19年度</t>
  </si>
  <si>
    <t>終了予定なし</t>
  </si>
  <si>
    <t>総務部会計課</t>
  </si>
  <si>
    <t>-</t>
  </si>
  <si>
    <t>国立感染症研究所の研究事業の円滑な遂行</t>
  </si>
  <si>
    <t>研究事業全般に係る事務を適切に行うことにより、研究所の適正かつ効果的な運営を確保する。</t>
  </si>
  <si>
    <t>試験研究費</t>
  </si>
  <si>
    <t>目標値として3.5点以上の獲得を目指す。</t>
  </si>
  <si>
    <t>毎年行っている研究課題評価の総合点を間接指標として用いる。</t>
  </si>
  <si>
    <t>点</t>
  </si>
  <si>
    <t>国立感染症研究所研究開発課題評価報告書</t>
  </si>
  <si>
    <t>国立感染症研究所年報の印刷部数</t>
  </si>
  <si>
    <t>部</t>
  </si>
  <si>
    <t>処理廃棄物数</t>
  </si>
  <si>
    <t>kg</t>
  </si>
  <si>
    <t>飼育動物数</t>
  </si>
  <si>
    <t>匹</t>
  </si>
  <si>
    <t>X執行額／Ｙ年報印刷部数　　　　　　　　　　　　　　</t>
    <phoneticPr fontId="6"/>
  </si>
  <si>
    <t>円</t>
  </si>
  <si>
    <t>　Ｘ/Ｙ</t>
    <phoneticPr fontId="6"/>
  </si>
  <si>
    <t>108百万円
/320部</t>
  </si>
  <si>
    <t>X執行額／Ｙ処理廃棄物数　　　　　　　　　　　　　</t>
    <phoneticPr fontId="6"/>
  </si>
  <si>
    <t>108百万円
/200,858kg</t>
  </si>
  <si>
    <t>X執行額／Ｙ飼育動物数　　　　　　　　　　　　　</t>
    <phoneticPr fontId="6"/>
  </si>
  <si>
    <t>108百万円
/6,947匹</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</si>
  <si>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</si>
  <si>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</si>
  <si>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</si>
  <si>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619</t>
  </si>
  <si>
    <t>560</t>
  </si>
  <si>
    <t>497</t>
  </si>
  <si>
    <t>879</t>
  </si>
  <si>
    <t>889</t>
  </si>
  <si>
    <t>858</t>
  </si>
  <si>
    <t>861</t>
  </si>
  <si>
    <t>○</t>
  </si>
  <si>
    <t>厚労</t>
  </si>
  <si>
    <t>藤谷　正</t>
    <rPh sb="0" eb="2">
      <t>フジタニ</t>
    </rPh>
    <rPh sb="3" eb="4">
      <t>タダ</t>
    </rPh>
    <phoneticPr fontId="6"/>
  </si>
  <si>
    <t>-</t>
    <phoneticPr fontId="6"/>
  </si>
  <si>
    <t>有</t>
  </si>
  <si>
    <t>保健医療の向上や感染症に関する研究を行うことが国立感染症研究所の責務であり、国の感染症対策に寄与する事業である。</t>
    <phoneticPr fontId="6"/>
  </si>
  <si>
    <t>感染症法に基づく国の責務を踏まえ実施している事業であるため。</t>
    <phoneticPr fontId="6"/>
  </si>
  <si>
    <t>国民の健康を守るために必要な研究等の実施に必要なものであり、優先度は高い。</t>
    <phoneticPr fontId="6"/>
  </si>
  <si>
    <t>‐</t>
  </si>
  <si>
    <t>少額の随意契約であっても複数社から見積書を徴収し、最低価格で購入するなど、コスト削減に努めている。</t>
    <phoneticPr fontId="6"/>
  </si>
  <si>
    <t>事業の適切な遂行について、必要な経費に限定されている。</t>
    <phoneticPr fontId="6"/>
  </si>
  <si>
    <t>国庫債務負担行為の活用等、コスト削減に努めている。</t>
    <phoneticPr fontId="6"/>
  </si>
  <si>
    <t>成果実績が成果目標以上になっているので見合っている。</t>
    <phoneticPr fontId="6"/>
  </si>
  <si>
    <t>事業計画時に見込んだ内容を概ね達成できている。</t>
    <phoneticPr fontId="6"/>
  </si>
  <si>
    <t>当該事業は、各研究部における共通する経費（廃棄物処理料など）を扱う事業である。国立感染症研究所運営経費は研究の基礎的支援業務を行う事業であるため役割が異なる。</t>
  </si>
  <si>
    <t>本事業においては、国立感染症研究所の研究業務の円滑な遂行のための、消耗品の購入、事務的器材の賃貸借、及び外部への業務紹介に使用するパンフレット等の作成業務を実施している。それらについては、会計法に基づき一般競争入札及び随意契約にて支出先の選定、金額の決定等を行っている</t>
    <phoneticPr fontId="6"/>
  </si>
  <si>
    <t>適切に予算を執行し、事業の目的が達成できており、このまま継続して事業を実施する。また、これまでの改善策に加えて、引き続き効率的な予算執行に努めたい。</t>
    <phoneticPr fontId="6"/>
  </si>
  <si>
    <t>国立感染症研究所運営経費</t>
    <phoneticPr fontId="6"/>
  </si>
  <si>
    <t>点検対象外</t>
    <phoneticPr fontId="6"/>
  </si>
  <si>
    <t>-</t>
    <phoneticPr fontId="6"/>
  </si>
  <si>
    <t>国立感染症研究所の研究事業の円滑な遂行のための経費であるが、廃棄物処理に係る調達の一部について一者応札となっている要因を分析し、改善を図ること。</t>
    <phoneticPr fontId="6"/>
  </si>
  <si>
    <t>農林水産省</t>
  </si>
  <si>
    <t>A.株式会社ハイシステム</t>
    <phoneticPr fontId="6"/>
  </si>
  <si>
    <t>雑役務費</t>
    <rPh sb="0" eb="1">
      <t>ザツ</t>
    </rPh>
    <rPh sb="1" eb="3">
      <t>エキム</t>
    </rPh>
    <rPh sb="3" eb="4">
      <t>ヒ</t>
    </rPh>
    <phoneticPr fontId="6"/>
  </si>
  <si>
    <t>廃棄物処理</t>
    <rPh sb="0" eb="3">
      <t>ハイキブツ</t>
    </rPh>
    <rPh sb="3" eb="5">
      <t>ショリ</t>
    </rPh>
    <phoneticPr fontId="6"/>
  </si>
  <si>
    <t>株式会社ハイシステム</t>
    <phoneticPr fontId="6"/>
  </si>
  <si>
    <t>B.東京ビジネスサービス株式会社</t>
    <phoneticPr fontId="6"/>
  </si>
  <si>
    <t>実験動物飼育管理業務</t>
    <rPh sb="0" eb="2">
      <t>ジッケン</t>
    </rPh>
    <rPh sb="2" eb="4">
      <t>ドウブツ</t>
    </rPh>
    <rPh sb="4" eb="6">
      <t>シイク</t>
    </rPh>
    <rPh sb="6" eb="8">
      <t>カンリ</t>
    </rPh>
    <rPh sb="8" eb="10">
      <t>ギョウム</t>
    </rPh>
    <phoneticPr fontId="6"/>
  </si>
  <si>
    <t>東京ビジネスサービス株式会社</t>
    <phoneticPr fontId="6"/>
  </si>
  <si>
    <t>実験動物飼育管理業務</t>
    <rPh sb="0" eb="2">
      <t>ジッケン</t>
    </rPh>
    <rPh sb="2" eb="10">
      <t>ドウブツシイクカンリギョウム</t>
    </rPh>
    <phoneticPr fontId="6"/>
  </si>
  <si>
    <t>康印刷株式会社</t>
    <phoneticPr fontId="6"/>
  </si>
  <si>
    <t>C.康印刷株式会社</t>
    <phoneticPr fontId="6"/>
  </si>
  <si>
    <t>印刷製本費</t>
    <rPh sb="0" eb="2">
      <t>インサツ</t>
    </rPh>
    <rPh sb="2" eb="4">
      <t>セイホン</t>
    </rPh>
    <rPh sb="4" eb="5">
      <t>ヒ</t>
    </rPh>
    <phoneticPr fontId="6"/>
  </si>
  <si>
    <t>学術誌印刷</t>
    <rPh sb="0" eb="3">
      <t>ガクジュツシ</t>
    </rPh>
    <rPh sb="3" eb="5">
      <t>インサツ</t>
    </rPh>
    <phoneticPr fontId="6"/>
  </si>
  <si>
    <t>カクタス・コミュニケーションズ株式会社</t>
    <phoneticPr fontId="6"/>
  </si>
  <si>
    <t>学術誌印刷</t>
    <rPh sb="0" eb="5">
      <t>ガクジュツシインサツ</t>
    </rPh>
    <phoneticPr fontId="6"/>
  </si>
  <si>
    <t>学術誌校正</t>
    <rPh sb="0" eb="3">
      <t>ガクジュツシ</t>
    </rPh>
    <rPh sb="3" eb="5">
      <t>コウセイ</t>
    </rPh>
    <phoneticPr fontId="6"/>
  </si>
  <si>
    <t>D.株式会社　新東美装</t>
    <phoneticPr fontId="6"/>
  </si>
  <si>
    <t>庁舎清掃業務</t>
    <rPh sb="0" eb="2">
      <t>チョウシャ</t>
    </rPh>
    <rPh sb="2" eb="4">
      <t>セイソウ</t>
    </rPh>
    <rPh sb="4" eb="6">
      <t>ギョウム</t>
    </rPh>
    <phoneticPr fontId="6"/>
  </si>
  <si>
    <t>株式会社　新東美装</t>
    <phoneticPr fontId="6"/>
  </si>
  <si>
    <t>ドゥウェル株式会社</t>
    <phoneticPr fontId="6"/>
  </si>
  <si>
    <t>システム構築業務</t>
    <rPh sb="4" eb="6">
      <t>コウチク</t>
    </rPh>
    <rPh sb="6" eb="8">
      <t>ギョウム</t>
    </rPh>
    <phoneticPr fontId="6"/>
  </si>
  <si>
    <t>衆浩建設（株）</t>
    <phoneticPr fontId="6"/>
  </si>
  <si>
    <t>庁舎修繕業務</t>
    <rPh sb="0" eb="2">
      <t>チョウシャ</t>
    </rPh>
    <rPh sb="2" eb="4">
      <t>シュウゼン</t>
    </rPh>
    <rPh sb="4" eb="6">
      <t>ギョウム</t>
    </rPh>
    <phoneticPr fontId="6"/>
  </si>
  <si>
    <t>庁舎整備業務</t>
    <rPh sb="0" eb="2">
      <t>チョウシャ</t>
    </rPh>
    <rPh sb="2" eb="4">
      <t>セイビ</t>
    </rPh>
    <rPh sb="4" eb="6">
      <t>ギョウム</t>
    </rPh>
    <phoneticPr fontId="6"/>
  </si>
  <si>
    <t>検査機器修理</t>
  </si>
  <si>
    <t>検査機器修理</t>
    <rPh sb="0" eb="2">
      <t>ケンサ</t>
    </rPh>
    <rPh sb="2" eb="4">
      <t>キキ</t>
    </rPh>
    <rPh sb="4" eb="6">
      <t>シュウリ</t>
    </rPh>
    <phoneticPr fontId="6"/>
  </si>
  <si>
    <t>サコダ工業</t>
    <phoneticPr fontId="6"/>
  </si>
  <si>
    <t>庁舎整備業務</t>
    <phoneticPr fontId="6"/>
  </si>
  <si>
    <t>日本郵便株式会社</t>
    <phoneticPr fontId="6"/>
  </si>
  <si>
    <t>郵便料金（請求書払い）</t>
    <rPh sb="0" eb="2">
      <t>ユウビン</t>
    </rPh>
    <rPh sb="2" eb="4">
      <t>リョウキン</t>
    </rPh>
    <rPh sb="5" eb="8">
      <t>セイキュウショ</t>
    </rPh>
    <rPh sb="8" eb="9">
      <t>バラ</t>
    </rPh>
    <phoneticPr fontId="6"/>
  </si>
  <si>
    <t>株式会社シン電設</t>
    <phoneticPr fontId="6"/>
  </si>
  <si>
    <t>外灯設置工事</t>
    <rPh sb="0" eb="2">
      <t>ガイトウ</t>
    </rPh>
    <rPh sb="2" eb="4">
      <t>セッチ</t>
    </rPh>
    <rPh sb="4" eb="6">
      <t>コウジ</t>
    </rPh>
    <phoneticPr fontId="6"/>
  </si>
  <si>
    <t>電気設備工事</t>
    <rPh sb="0" eb="2">
      <t>デンキ</t>
    </rPh>
    <rPh sb="2" eb="4">
      <t>セツビ</t>
    </rPh>
    <rPh sb="4" eb="6">
      <t>コウジ</t>
    </rPh>
    <phoneticPr fontId="6"/>
  </si>
  <si>
    <t>電気設備幹線工事</t>
    <rPh sb="0" eb="2">
      <t>デンキ</t>
    </rPh>
    <rPh sb="2" eb="4">
      <t>セツビ</t>
    </rPh>
    <rPh sb="4" eb="6">
      <t>カンセン</t>
    </rPh>
    <rPh sb="6" eb="8">
      <t>コウジ</t>
    </rPh>
    <phoneticPr fontId="6"/>
  </si>
  <si>
    <t>温度センサー設置</t>
    <rPh sb="0" eb="2">
      <t>オンド</t>
    </rPh>
    <rPh sb="6" eb="8">
      <t>セッチ</t>
    </rPh>
    <phoneticPr fontId="6"/>
  </si>
  <si>
    <t>エイチ・シー・ネットワークス株式会社</t>
    <phoneticPr fontId="6"/>
  </si>
  <si>
    <t>ソフトウェア購入</t>
    <phoneticPr fontId="6"/>
  </si>
  <si>
    <t>プロープ用LAN配線工事</t>
    <phoneticPr fontId="6"/>
  </si>
  <si>
    <t>LAN配線工事</t>
    <phoneticPr fontId="6"/>
  </si>
  <si>
    <t>無線LAN配線工事</t>
    <phoneticPr fontId="6"/>
  </si>
  <si>
    <t>株式会社パスモ</t>
    <rPh sb="0" eb="4">
      <t>カブシキガイシャ</t>
    </rPh>
    <phoneticPr fontId="6"/>
  </si>
  <si>
    <t>パスモチャージ（前渡資金払い）</t>
    <rPh sb="8" eb="10">
      <t>ゼント</t>
    </rPh>
    <rPh sb="10" eb="12">
      <t>シキン</t>
    </rPh>
    <rPh sb="12" eb="13">
      <t>バラ</t>
    </rPh>
    <phoneticPr fontId="6"/>
  </si>
  <si>
    <t>非常勤職員A</t>
    <rPh sb="0" eb="5">
      <t>ヒジョウキンショクイン</t>
    </rPh>
    <phoneticPr fontId="6"/>
  </si>
  <si>
    <t>補助業務（賃金）</t>
    <rPh sb="0" eb="2">
      <t>ホジョ</t>
    </rPh>
    <rPh sb="2" eb="4">
      <t>ギョウム</t>
    </rPh>
    <rPh sb="5" eb="7">
      <t>チンギン</t>
    </rPh>
    <phoneticPr fontId="6"/>
  </si>
  <si>
    <t>東京医療クリーン事業協同組合</t>
    <phoneticPr fontId="6"/>
  </si>
  <si>
    <t>比留間運送株式会社</t>
    <phoneticPr fontId="6"/>
  </si>
  <si>
    <t>（株）メッドトラスト東京</t>
    <phoneticPr fontId="6"/>
  </si>
  <si>
    <t>東京紙パルプ交易株式会社</t>
    <phoneticPr fontId="6"/>
  </si>
  <si>
    <t>株式会社環境テコム</t>
    <phoneticPr fontId="6"/>
  </si>
  <si>
    <t>D</t>
  </si>
  <si>
    <t>複合機の賃貸借契約</t>
    <rPh sb="0" eb="3">
      <t>フクゴウキ</t>
    </rPh>
    <rPh sb="4" eb="7">
      <t>チンタイシャク</t>
    </rPh>
    <rPh sb="7" eb="9">
      <t>ケイヤク</t>
    </rPh>
    <phoneticPr fontId="6"/>
  </si>
  <si>
    <t>東京センチュリー株式会社</t>
    <rPh sb="0" eb="2">
      <t>トウキョウ</t>
    </rPh>
    <rPh sb="8" eb="12">
      <t>カブシキガイシャ</t>
    </rPh>
    <phoneticPr fontId="6"/>
  </si>
  <si>
    <t>-</t>
    <phoneticPr fontId="6"/>
  </si>
  <si>
    <t>108百万円
/310部</t>
    <phoneticPr fontId="6"/>
  </si>
  <si>
    <t>108百万円
/167,580kg</t>
    <phoneticPr fontId="6"/>
  </si>
  <si>
    <t>108百万円
/177,852kg</t>
    <phoneticPr fontId="6"/>
  </si>
  <si>
    <t>108百万円
/171,128kg</t>
    <phoneticPr fontId="6"/>
  </si>
  <si>
    <t>108百万円
/8,721匹</t>
    <phoneticPr fontId="6"/>
  </si>
  <si>
    <t>108百万円
/7,864匹</t>
    <phoneticPr fontId="6"/>
  </si>
  <si>
    <t>108百万円
/8,804匹</t>
    <phoneticPr fontId="6"/>
  </si>
  <si>
    <t>随意契約
（少額）</t>
    <phoneticPr fontId="6"/>
  </si>
  <si>
    <t>-</t>
    <phoneticPr fontId="6"/>
  </si>
  <si>
    <t xml:space="preserve">廃棄物処理に係る調達の一部については不落随契となったが、一般競争入札の実施や契約金額が少額であっても見積もり合わせの実施により、競争性を確保している。数年前から引き続き３庁舎による公告、類似契約業者への声掛けを実施しているところであるが、廃棄物処理に係る調達の一部については、１者応札となった。引き続き、入札説明会に参加したが応札しなかった者等へのヒアリングを行う等、競争性の確保に係る取り組みを継続したい。
</t>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</si>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</sst>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190500</xdr:colOff>
      <xdr:row>749</xdr:row>
      <xdr:rowOff>357187</xdr:rowOff>
    </xdr:from>
    <xdr:to>
      <xdr:col>26</xdr:col>
      <xdr:colOff>194969</xdr:colOff>
      <xdr:row>754</xdr:row>
      <xdr:rowOff>10153</xdr:rowOff>
    </xdr:to>
    <xdr:sp macro="" textlink="">
      <xdr:nvSpPr>
        <xdr:cNvPr id="2" name="正方形/長方形 1">
          <a:extLst>
            <a:ext uri="{FF2B5EF4-FFF2-40B4-BE49-F238E27FC236}">
              <a16:creationId xmlns:a16="http://schemas.microsoft.com/office/drawing/2014/main" id="{DA6BCBF2-BF2A-41DF-9AF2-68E4488F9858}"/>
            </a:ext>
          </a:extLst>
        </xdr:cNvPr>
        <xdr:cNvSpPr/>
      </xdr:nvSpPr>
      <xdr:spPr>
        <a:xfrm>
          <a:off x="2416969" y="46755843"/>
          <a:ext cx="3040563" cy="14389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国立感染症研究所共通費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23813</xdr:colOff>
      <xdr:row>750</xdr:row>
      <xdr:rowOff>35719</xdr:rowOff>
    </xdr:from>
    <xdr:to>
      <xdr:col>46</xdr:col>
      <xdr:colOff>174382</xdr:colOff>
      <xdr:row>754</xdr:row>
      <xdr:rowOff>88220</xdr:rowOff>
    </xdr:to>
    <xdr:sp macro="" textlink="">
      <xdr:nvSpPr>
        <xdr:cNvPr id="3" name="正方形/長方形 2">
          <a:extLst>
            <a:ext uri="{FF2B5EF4-FFF2-40B4-BE49-F238E27FC236}">
              <a16:creationId xmlns:a16="http://schemas.microsoft.com/office/drawing/2014/main" id="{15FA46CD-3E5E-40E6-A926-1539AD8736A1}"/>
            </a:ext>
          </a:extLst>
        </xdr:cNvPr>
        <xdr:cNvSpPr/>
      </xdr:nvSpPr>
      <xdr:spPr>
        <a:xfrm>
          <a:off x="6703219" y="46791563"/>
          <a:ext cx="2781851" cy="14812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　新東美装他</a:t>
          </a:r>
          <a:r>
            <a:rPr kumimoji="1" lang="en-US" altLang="ja-JP" sz="1100" b="0" i="0" u="none" strike="noStrike" kern="0" cap="none" spc="0" normalizeH="0" baseline="0" noProof="0">
              <a:ln>
                <a:noFill/>
              </a:ln>
              <a:solidFill>
                <a:prstClr val="black"/>
              </a:solidFill>
              <a:effectLst/>
              <a:uLnTx/>
              <a:uFillTx/>
              <a:latin typeface="+mn-lt"/>
              <a:ea typeface="+mn-ea"/>
              <a:cs typeface="+mn-cs"/>
            </a:rPr>
            <a:t>61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賃金、郵便料金、事務機器の賃貸借等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752</xdr:row>
      <xdr:rowOff>23811</xdr:rowOff>
    </xdr:from>
    <xdr:to>
      <xdr:col>29</xdr:col>
      <xdr:colOff>11906</xdr:colOff>
      <xdr:row>752</xdr:row>
      <xdr:rowOff>23812</xdr:rowOff>
    </xdr:to>
    <xdr:cxnSp macro="">
      <xdr:nvCxnSpPr>
        <xdr:cNvPr id="4" name="直線コネクタ 3">
          <a:extLst>
            <a:ext uri="{FF2B5EF4-FFF2-40B4-BE49-F238E27FC236}">
              <a16:creationId xmlns:a16="http://schemas.microsoft.com/office/drawing/2014/main" id="{7852AFBA-3621-4F5E-A3C4-DA2749B93B66}"/>
            </a:ext>
          </a:extLst>
        </xdr:cNvPr>
        <xdr:cNvCxnSpPr/>
      </xdr:nvCxnSpPr>
      <xdr:spPr>
        <a:xfrm>
          <a:off x="5464969" y="47494030"/>
          <a:ext cx="416718"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59531</xdr:colOff>
      <xdr:row>752</xdr:row>
      <xdr:rowOff>35718</xdr:rowOff>
    </xdr:from>
    <xdr:to>
      <xdr:col>33</xdr:col>
      <xdr:colOff>13196</xdr:colOff>
      <xdr:row>752</xdr:row>
      <xdr:rowOff>35718</xdr:rowOff>
    </xdr:to>
    <xdr:cxnSp macro="">
      <xdr:nvCxnSpPr>
        <xdr:cNvPr id="8" name="直線コネクタ 7">
          <a:extLst>
            <a:ext uri="{FF2B5EF4-FFF2-40B4-BE49-F238E27FC236}">
              <a16:creationId xmlns:a16="http://schemas.microsoft.com/office/drawing/2014/main" id="{1667F0BD-396E-4A5A-9689-B39C4C7BC6F4}"/>
            </a:ext>
          </a:extLst>
        </xdr:cNvPr>
        <xdr:cNvCxnSpPr/>
      </xdr:nvCxnSpPr>
      <xdr:spPr>
        <a:xfrm>
          <a:off x="6131719" y="47505937"/>
          <a:ext cx="5608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750</xdr:row>
      <xdr:rowOff>59532</xdr:rowOff>
    </xdr:from>
    <xdr:to>
      <xdr:col>30</xdr:col>
      <xdr:colOff>157490</xdr:colOff>
      <xdr:row>753</xdr:row>
      <xdr:rowOff>309283</xdr:rowOff>
    </xdr:to>
    <xdr:sp macro="" textlink="">
      <xdr:nvSpPr>
        <xdr:cNvPr id="9" name="テキスト ボックス 8">
          <a:extLst>
            <a:ext uri="{FF2B5EF4-FFF2-40B4-BE49-F238E27FC236}">
              <a16:creationId xmlns:a16="http://schemas.microsoft.com/office/drawing/2014/main" id="{8E3F5908-AF52-4F2A-BC09-F3CE7EA27D2A}"/>
            </a:ext>
          </a:extLst>
        </xdr:cNvPr>
        <xdr:cNvSpPr txBox="1"/>
      </xdr:nvSpPr>
      <xdr:spPr>
        <a:xfrm>
          <a:off x="5857875" y="46815376"/>
          <a:ext cx="371803" cy="1321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19</xdr:col>
      <xdr:colOff>0</xdr:colOff>
      <xdr:row>754</xdr:row>
      <xdr:rowOff>0</xdr:rowOff>
    </xdr:from>
    <xdr:to>
      <xdr:col>19</xdr:col>
      <xdr:colOff>10562</xdr:colOff>
      <xdr:row>756</xdr:row>
      <xdr:rowOff>163957</xdr:rowOff>
    </xdr:to>
    <xdr:cxnSp macro="">
      <xdr:nvCxnSpPr>
        <xdr:cNvPr id="10" name="直線コネクタ 9">
          <a:extLst>
            <a:ext uri="{FF2B5EF4-FFF2-40B4-BE49-F238E27FC236}">
              <a16:creationId xmlns:a16="http://schemas.microsoft.com/office/drawing/2014/main" id="{45985F35-6A90-4CCE-9970-7AA63161FBB2}"/>
            </a:ext>
          </a:extLst>
        </xdr:cNvPr>
        <xdr:cNvCxnSpPr/>
      </xdr:nvCxnSpPr>
      <xdr:spPr>
        <a:xfrm>
          <a:off x="3845719" y="48184594"/>
          <a:ext cx="10562" cy="8783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35719</xdr:colOff>
      <xdr:row>756</xdr:row>
      <xdr:rowOff>178594</xdr:rowOff>
    </xdr:from>
    <xdr:to>
      <xdr:col>38</xdr:col>
      <xdr:colOff>29939</xdr:colOff>
      <xdr:row>756</xdr:row>
      <xdr:rowOff>178594</xdr:rowOff>
    </xdr:to>
    <xdr:cxnSp macro="">
      <xdr:nvCxnSpPr>
        <xdr:cNvPr id="13" name="直線コネクタ 12">
          <a:extLst>
            <a:ext uri="{FF2B5EF4-FFF2-40B4-BE49-F238E27FC236}">
              <a16:creationId xmlns:a16="http://schemas.microsoft.com/office/drawing/2014/main" id="{682CBB83-70C4-4EDE-BD65-553370479536}"/>
            </a:ext>
          </a:extLst>
        </xdr:cNvPr>
        <xdr:cNvCxnSpPr/>
      </xdr:nvCxnSpPr>
      <xdr:spPr>
        <a:xfrm>
          <a:off x="2464594" y="49077563"/>
          <a:ext cx="52567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142874</xdr:colOff>
      <xdr:row>759</xdr:row>
      <xdr:rowOff>190499</xdr:rowOff>
    </xdr:from>
    <xdr:to>
      <xdr:col>19</xdr:col>
      <xdr:colOff>145886</xdr:colOff>
      <xdr:row>763</xdr:row>
      <xdr:rowOff>276982</xdr:rowOff>
    </xdr:to>
    <xdr:sp macro="" textlink="">
      <xdr:nvSpPr>
        <xdr:cNvPr id="14" name="正方形/長方形 13">
          <a:extLst>
            <a:ext uri="{FF2B5EF4-FFF2-40B4-BE49-F238E27FC236}">
              <a16:creationId xmlns:a16="http://schemas.microsoft.com/office/drawing/2014/main" id="{0CB42A09-6E0B-458D-8A30-DDCC5397D709}"/>
            </a:ext>
          </a:extLst>
        </xdr:cNvPr>
        <xdr:cNvSpPr/>
      </xdr:nvSpPr>
      <xdr:spPr>
        <a:xfrm>
          <a:off x="1559718" y="50161030"/>
          <a:ext cx="2431887" cy="15152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（株）ハイシステム他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95249</xdr:colOff>
      <xdr:row>759</xdr:row>
      <xdr:rowOff>166688</xdr:rowOff>
    </xdr:from>
    <xdr:to>
      <xdr:col>32</xdr:col>
      <xdr:colOff>146735</xdr:colOff>
      <xdr:row>763</xdr:row>
      <xdr:rowOff>297453</xdr:rowOff>
    </xdr:to>
    <xdr:sp macro="" textlink="">
      <xdr:nvSpPr>
        <xdr:cNvPr id="15" name="正方形/長方形 14">
          <a:extLst>
            <a:ext uri="{FF2B5EF4-FFF2-40B4-BE49-F238E27FC236}">
              <a16:creationId xmlns:a16="http://schemas.microsoft.com/office/drawing/2014/main" id="{1C331816-A417-47F0-8FFC-B1FA105FBDE2}"/>
            </a:ext>
          </a:extLst>
        </xdr:cNvPr>
        <xdr:cNvSpPr/>
      </xdr:nvSpPr>
      <xdr:spPr>
        <a:xfrm>
          <a:off x="4345780" y="50137219"/>
          <a:ext cx="2277955" cy="15595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実験動物飼育管理業務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202405</xdr:colOff>
      <xdr:row>759</xdr:row>
      <xdr:rowOff>166687</xdr:rowOff>
    </xdr:from>
    <xdr:to>
      <xdr:col>45</xdr:col>
      <xdr:colOff>195481</xdr:colOff>
      <xdr:row>763</xdr:row>
      <xdr:rowOff>282690</xdr:rowOff>
    </xdr:to>
    <xdr:sp macro="" textlink="">
      <xdr:nvSpPr>
        <xdr:cNvPr id="16" name="正方形/長方形 15">
          <a:extLst>
            <a:ext uri="{FF2B5EF4-FFF2-40B4-BE49-F238E27FC236}">
              <a16:creationId xmlns:a16="http://schemas.microsoft.com/office/drawing/2014/main" id="{AF8CB70E-900E-43DE-BF24-CFB55048843B}"/>
            </a:ext>
          </a:extLst>
        </xdr:cNvPr>
        <xdr:cNvSpPr/>
      </xdr:nvSpPr>
      <xdr:spPr>
        <a:xfrm>
          <a:off x="7084218" y="50137218"/>
          <a:ext cx="2219544" cy="1544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株式会社交文社他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国際学術誌の発行</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47625</xdr:colOff>
      <xdr:row>756</xdr:row>
      <xdr:rowOff>178594</xdr:rowOff>
    </xdr:from>
    <xdr:to>
      <xdr:col>12</xdr:col>
      <xdr:colOff>48856</xdr:colOff>
      <xdr:row>757</xdr:row>
      <xdr:rowOff>245002</xdr:rowOff>
    </xdr:to>
    <xdr:cxnSp macro="">
      <xdr:nvCxnSpPr>
        <xdr:cNvPr id="17" name="直線コネクタ 16">
          <a:extLst>
            <a:ext uri="{FF2B5EF4-FFF2-40B4-BE49-F238E27FC236}">
              <a16:creationId xmlns:a16="http://schemas.microsoft.com/office/drawing/2014/main" id="{7EC5ABBF-559B-41E2-8E3E-19CB4E1E849B}"/>
            </a:ext>
          </a:extLst>
        </xdr:cNvPr>
        <xdr:cNvCxnSpPr/>
      </xdr:nvCxnSpPr>
      <xdr:spPr>
        <a:xfrm flipH="1">
          <a:off x="2476500" y="49077563"/>
          <a:ext cx="1231" cy="42359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756</xdr:row>
      <xdr:rowOff>190500</xdr:rowOff>
    </xdr:from>
    <xdr:to>
      <xdr:col>26</xdr:col>
      <xdr:colOff>1231</xdr:colOff>
      <xdr:row>757</xdr:row>
      <xdr:rowOff>256908</xdr:rowOff>
    </xdr:to>
    <xdr:cxnSp macro="">
      <xdr:nvCxnSpPr>
        <xdr:cNvPr id="18" name="直線コネクタ 17">
          <a:extLst>
            <a:ext uri="{FF2B5EF4-FFF2-40B4-BE49-F238E27FC236}">
              <a16:creationId xmlns:a16="http://schemas.microsoft.com/office/drawing/2014/main" id="{30C6EDC4-E8C8-4DB1-B66D-3B0A1C07E11F}"/>
            </a:ext>
          </a:extLst>
        </xdr:cNvPr>
        <xdr:cNvCxnSpPr/>
      </xdr:nvCxnSpPr>
      <xdr:spPr>
        <a:xfrm flipH="1">
          <a:off x="5262563" y="49089469"/>
          <a:ext cx="1231" cy="42359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xdr:colOff>
      <xdr:row>756</xdr:row>
      <xdr:rowOff>166687</xdr:rowOff>
    </xdr:from>
    <xdr:to>
      <xdr:col>38</xdr:col>
      <xdr:colOff>13138</xdr:colOff>
      <xdr:row>757</xdr:row>
      <xdr:rowOff>233095</xdr:rowOff>
    </xdr:to>
    <xdr:cxnSp macro="">
      <xdr:nvCxnSpPr>
        <xdr:cNvPr id="19" name="直線コネクタ 18">
          <a:extLst>
            <a:ext uri="{FF2B5EF4-FFF2-40B4-BE49-F238E27FC236}">
              <a16:creationId xmlns:a16="http://schemas.microsoft.com/office/drawing/2014/main" id="{8B137C42-B23D-491F-BA33-6F6896A577EE}"/>
            </a:ext>
          </a:extLst>
        </xdr:cNvPr>
        <xdr:cNvCxnSpPr/>
      </xdr:nvCxnSpPr>
      <xdr:spPr>
        <a:xfrm flipH="1">
          <a:off x="7703345" y="49065656"/>
          <a:ext cx="1231" cy="42359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83344</xdr:colOff>
      <xdr:row>757</xdr:row>
      <xdr:rowOff>250031</xdr:rowOff>
    </xdr:from>
    <xdr:to>
      <xdr:col>19</xdr:col>
      <xdr:colOff>21039</xdr:colOff>
      <xdr:row>758</xdr:row>
      <xdr:rowOff>190060</xdr:rowOff>
    </xdr:to>
    <xdr:sp macro="" textlink="">
      <xdr:nvSpPr>
        <xdr:cNvPr id="20" name="テキスト ボックス 19">
          <a:extLst>
            <a:ext uri="{FF2B5EF4-FFF2-40B4-BE49-F238E27FC236}">
              <a16:creationId xmlns:a16="http://schemas.microsoft.com/office/drawing/2014/main" id="{3A9CBB34-7A79-4B78-91E1-DAC410397DF4}"/>
            </a:ext>
          </a:extLst>
        </xdr:cNvPr>
        <xdr:cNvSpPr txBox="1"/>
      </xdr:nvSpPr>
      <xdr:spPr>
        <a:xfrm rot="10800000" flipV="1">
          <a:off x="1500188" y="49506187"/>
          <a:ext cx="2366570" cy="29721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178595</xdr:colOff>
      <xdr:row>757</xdr:row>
      <xdr:rowOff>250031</xdr:rowOff>
    </xdr:from>
    <xdr:to>
      <xdr:col>32</xdr:col>
      <xdr:colOff>116290</xdr:colOff>
      <xdr:row>758</xdr:row>
      <xdr:rowOff>190060</xdr:rowOff>
    </xdr:to>
    <xdr:sp macro="" textlink="">
      <xdr:nvSpPr>
        <xdr:cNvPr id="21" name="テキスト ボックス 20">
          <a:extLst>
            <a:ext uri="{FF2B5EF4-FFF2-40B4-BE49-F238E27FC236}">
              <a16:creationId xmlns:a16="http://schemas.microsoft.com/office/drawing/2014/main" id="{09F0F66E-4AF9-46B3-9FB9-429522FB4B0B}"/>
            </a:ext>
          </a:extLst>
        </xdr:cNvPr>
        <xdr:cNvSpPr txBox="1"/>
      </xdr:nvSpPr>
      <xdr:spPr>
        <a:xfrm rot="10800000" flipV="1">
          <a:off x="4226720" y="49506187"/>
          <a:ext cx="2366570" cy="29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119063</xdr:colOff>
      <xdr:row>757</xdr:row>
      <xdr:rowOff>226219</xdr:rowOff>
    </xdr:from>
    <xdr:to>
      <xdr:col>46</xdr:col>
      <xdr:colOff>56758</xdr:colOff>
      <xdr:row>758</xdr:row>
      <xdr:rowOff>166248</xdr:rowOff>
    </xdr:to>
    <xdr:sp macro="" textlink="">
      <xdr:nvSpPr>
        <xdr:cNvPr id="23" name="テキスト ボックス 22">
          <a:extLst>
            <a:ext uri="{FF2B5EF4-FFF2-40B4-BE49-F238E27FC236}">
              <a16:creationId xmlns:a16="http://schemas.microsoft.com/office/drawing/2014/main" id="{0E3F404A-1D4C-4566-878F-4A5C5072AFF4}"/>
            </a:ext>
          </a:extLst>
        </xdr:cNvPr>
        <xdr:cNvSpPr txBox="1"/>
      </xdr:nvSpPr>
      <xdr:spPr>
        <a:xfrm rot="10800000" flipV="1">
          <a:off x="7000876" y="49482375"/>
          <a:ext cx="2366570" cy="297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65" zoomScale="80" zoomScaleNormal="89" zoomScaleSheetLayoutView="80"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746</v>
      </c>
      <c r="AK2" s="206"/>
      <c r="AL2" s="206"/>
      <c r="AM2" s="206"/>
      <c r="AN2" s="98" t="s">
        <v>403</v>
      </c>
      <c r="AO2" s="206">
        <v>20</v>
      </c>
      <c r="AP2" s="206"/>
      <c r="AQ2" s="206"/>
      <c r="AR2" s="99" t="s">
        <v>706</v>
      </c>
      <c r="AS2" s="207">
        <v>975</v>
      </c>
      <c r="AT2" s="207"/>
      <c r="AU2" s="207"/>
      <c r="AV2" s="98" t="str">
        <f>IF(AW2="","","-")</f>
        <v/>
      </c>
      <c r="AW2" s="397"/>
      <c r="AX2" s="397"/>
    </row>
    <row r="3" spans="1:50" ht="21" customHeight="1" thickBot="1" x14ac:dyDescent="0.2">
      <c r="A3" s="521" t="s">
        <v>699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707</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710</v>
      </c>
      <c r="H5" s="557"/>
      <c r="I5" s="557"/>
      <c r="J5" s="557"/>
      <c r="K5" s="557"/>
      <c r="L5" s="557"/>
      <c r="M5" s="558" t="s">
        <v>66</v>
      </c>
      <c r="N5" s="559"/>
      <c r="O5" s="559"/>
      <c r="P5" s="559"/>
      <c r="Q5" s="559"/>
      <c r="R5" s="560"/>
      <c r="S5" s="561" t="s">
        <v>711</v>
      </c>
      <c r="T5" s="557"/>
      <c r="U5" s="557"/>
      <c r="V5" s="557"/>
      <c r="W5" s="557"/>
      <c r="X5" s="562"/>
      <c r="Y5" s="715" t="s">
        <v>3</v>
      </c>
      <c r="Z5" s="716"/>
      <c r="AA5" s="716"/>
      <c r="AB5" s="716"/>
      <c r="AC5" s="716"/>
      <c r="AD5" s="717"/>
      <c r="AE5" s="718" t="s">
        <v>712</v>
      </c>
      <c r="AF5" s="718"/>
      <c r="AG5" s="718"/>
      <c r="AH5" s="718"/>
      <c r="AI5" s="718"/>
      <c r="AJ5" s="718"/>
      <c r="AK5" s="718"/>
      <c r="AL5" s="718"/>
      <c r="AM5" s="718"/>
      <c r="AN5" s="718"/>
      <c r="AO5" s="718"/>
      <c r="AP5" s="719"/>
      <c r="AQ5" s="720" t="s">
        <v>747</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713</v>
      </c>
      <c r="H7" s="826"/>
      <c r="I7" s="826"/>
      <c r="J7" s="826"/>
      <c r="K7" s="826"/>
      <c r="L7" s="826"/>
      <c r="M7" s="826"/>
      <c r="N7" s="826"/>
      <c r="O7" s="826"/>
      <c r="P7" s="826"/>
      <c r="Q7" s="826"/>
      <c r="R7" s="826"/>
      <c r="S7" s="826"/>
      <c r="T7" s="826"/>
      <c r="U7" s="826"/>
      <c r="V7" s="826"/>
      <c r="W7" s="826"/>
      <c r="X7" s="827"/>
      <c r="Y7" s="395" t="s">
        <v>386</v>
      </c>
      <c r="Z7" s="296"/>
      <c r="AA7" s="296"/>
      <c r="AB7" s="296"/>
      <c r="AC7" s="296"/>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256</v>
      </c>
      <c r="B8" s="823"/>
      <c r="C8" s="823"/>
      <c r="D8" s="823"/>
      <c r="E8" s="823"/>
      <c r="F8" s="82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108</v>
      </c>
      <c r="Q13" s="164"/>
      <c r="R13" s="164"/>
      <c r="S13" s="164"/>
      <c r="T13" s="164"/>
      <c r="U13" s="164"/>
      <c r="V13" s="165"/>
      <c r="W13" s="163">
        <v>108</v>
      </c>
      <c r="X13" s="164"/>
      <c r="Y13" s="164"/>
      <c r="Z13" s="164"/>
      <c r="AA13" s="164"/>
      <c r="AB13" s="164"/>
      <c r="AC13" s="165"/>
      <c r="AD13" s="163">
        <v>108</v>
      </c>
      <c r="AE13" s="164"/>
      <c r="AF13" s="164"/>
      <c r="AG13" s="164"/>
      <c r="AH13" s="164"/>
      <c r="AI13" s="164"/>
      <c r="AJ13" s="165"/>
      <c r="AK13" s="163">
        <v>258</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5"/>
      <c r="H14" s="746"/>
      <c r="I14" s="573" t="s">
        <v>8</v>
      </c>
      <c r="J14" s="627"/>
      <c r="K14" s="627"/>
      <c r="L14" s="627"/>
      <c r="M14" s="627"/>
      <c r="N14" s="627"/>
      <c r="O14" s="628"/>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748</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748</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748</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748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7"/>
      <c r="H18" s="748"/>
      <c r="I18" s="735" t="s">
        <v>20</v>
      </c>
      <c r="J18" s="736"/>
      <c r="K18" s="736"/>
      <c r="L18" s="736"/>
      <c r="M18" s="736"/>
      <c r="N18" s="736"/>
      <c r="O18" s="737"/>
      <c r="P18" s="169">
        <f>SUM(P13:V17)</f>
        <v>108</v>
      </c>
      <c r="Q18" s="170"/>
      <c r="R18" s="170"/>
      <c r="S18" s="170"/>
      <c r="T18" s="170"/>
      <c r="U18" s="170"/>
      <c r="V18" s="171"/>
      <c r="W18" s="169">
        <f>SUM(W13:AC17)</f>
        <v>108</v>
      </c>
      <c r="X18" s="170"/>
      <c r="Y18" s="170"/>
      <c r="Z18" s="170"/>
      <c r="AA18" s="170"/>
      <c r="AB18" s="170"/>
      <c r="AC18" s="171"/>
      <c r="AD18" s="169">
        <f>SUM(AD13:AJ17)</f>
        <v>108</v>
      </c>
      <c r="AE18" s="170"/>
      <c r="AF18" s="170"/>
      <c r="AG18" s="170"/>
      <c r="AH18" s="170"/>
      <c r="AI18" s="170"/>
      <c r="AJ18" s="171"/>
      <c r="AK18" s="169">
        <f>SUM(AK13:AQ17)</f>
        <v>258</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108</v>
      </c>
      <c r="Q19" s="164"/>
      <c r="R19" s="164"/>
      <c r="S19" s="164"/>
      <c r="T19" s="164"/>
      <c r="U19" s="164"/>
      <c r="V19" s="165"/>
      <c r="W19" s="163">
        <v>108</v>
      </c>
      <c r="X19" s="164"/>
      <c r="Y19" s="164"/>
      <c r="Z19" s="164"/>
      <c r="AA19" s="164"/>
      <c r="AB19" s="164"/>
      <c r="AC19" s="165"/>
      <c r="AD19" s="163">
        <v>108</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352</v>
      </c>
      <c r="H21" s="921"/>
      <c r="I21" s="921"/>
      <c r="J21" s="921"/>
      <c r="K21" s="921"/>
      <c r="L21" s="921"/>
      <c r="M21" s="921"/>
      <c r="N21" s="921"/>
      <c r="O21" s="92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258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258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8"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387</v>
      </c>
      <c r="AF30" s="386"/>
      <c r="AG30" s="386"/>
      <c r="AH30" s="387"/>
      <c r="AI30" s="388" t="s">
        <v>409</v>
      </c>
      <c r="AJ30" s="388"/>
      <c r="AK30" s="388"/>
      <c r="AL30" s="385"/>
      <c r="AM30" s="388" t="s">
        <v>506</v>
      </c>
      <c r="AN30" s="388"/>
      <c r="AO30" s="388"/>
      <c r="AP30" s="385"/>
      <c r="AQ30" s="639" t="s">
        <v>232</v>
      </c>
      <c r="AR30" s="640"/>
      <c r="AS30" s="640"/>
      <c r="AT30" s="641"/>
      <c r="AU30" s="390" t="s">
        <v>134</v>
      </c>
      <c r="AV30" s="390"/>
      <c r="AW30" s="390"/>
      <c r="AX30" s="391"/>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1" t="s">
        <v>713</v>
      </c>
      <c r="AR31" s="178"/>
      <c r="AS31" s="179" t="s">
        <v>233</v>
      </c>
      <c r="AT31" s="202"/>
      <c r="AU31" s="271">
        <v>3</v>
      </c>
      <c r="AV31" s="271"/>
      <c r="AW31" s="378" t="s">
        <v>179</v>
      </c>
      <c r="AX31" s="379"/>
    </row>
    <row r="32" spans="1:50" ht="23.25" customHeight="1" x14ac:dyDescent="0.15">
      <c r="A32" s="513"/>
      <c r="B32" s="511"/>
      <c r="C32" s="511"/>
      <c r="D32" s="511"/>
      <c r="E32" s="511"/>
      <c r="F32" s="512"/>
      <c r="G32" s="538" t="s">
        <v>717</v>
      </c>
      <c r="H32" s="539"/>
      <c r="I32" s="539"/>
      <c r="J32" s="539"/>
      <c r="K32" s="539"/>
      <c r="L32" s="539"/>
      <c r="M32" s="539"/>
      <c r="N32" s="539"/>
      <c r="O32" s="540"/>
      <c r="P32" s="191" t="s">
        <v>718</v>
      </c>
      <c r="Q32" s="191"/>
      <c r="R32" s="191"/>
      <c r="S32" s="191"/>
      <c r="T32" s="191"/>
      <c r="U32" s="191"/>
      <c r="V32" s="191"/>
      <c r="W32" s="191"/>
      <c r="X32" s="233"/>
      <c r="Y32" s="342" t="s">
        <v>12</v>
      </c>
      <c r="Z32" s="547"/>
      <c r="AA32" s="548"/>
      <c r="AB32" s="549" t="s">
        <v>719</v>
      </c>
      <c r="AC32" s="549"/>
      <c r="AD32" s="549"/>
      <c r="AE32" s="366">
        <v>4.5</v>
      </c>
      <c r="AF32" s="367"/>
      <c r="AG32" s="367"/>
      <c r="AH32" s="367"/>
      <c r="AI32" s="366">
        <v>4.4000000000000004</v>
      </c>
      <c r="AJ32" s="367"/>
      <c r="AK32" s="367"/>
      <c r="AL32" s="367"/>
      <c r="AM32" s="366">
        <v>4.4000000000000004</v>
      </c>
      <c r="AN32" s="367"/>
      <c r="AO32" s="367"/>
      <c r="AP32" s="367"/>
      <c r="AQ32" s="166" t="s">
        <v>713</v>
      </c>
      <c r="AR32" s="167"/>
      <c r="AS32" s="167"/>
      <c r="AT32" s="168"/>
      <c r="AU32" s="367" t="s">
        <v>713</v>
      </c>
      <c r="AV32" s="367"/>
      <c r="AW32" s="367"/>
      <c r="AX32" s="368"/>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719</v>
      </c>
      <c r="AC33" s="520"/>
      <c r="AD33" s="520"/>
      <c r="AE33" s="366">
        <v>3.5</v>
      </c>
      <c r="AF33" s="367"/>
      <c r="AG33" s="367"/>
      <c r="AH33" s="367"/>
      <c r="AI33" s="366">
        <v>3.5</v>
      </c>
      <c r="AJ33" s="367"/>
      <c r="AK33" s="367"/>
      <c r="AL33" s="367"/>
      <c r="AM33" s="366">
        <v>3.5</v>
      </c>
      <c r="AN33" s="367"/>
      <c r="AO33" s="367"/>
      <c r="AP33" s="367"/>
      <c r="AQ33" s="166" t="s">
        <v>713</v>
      </c>
      <c r="AR33" s="167"/>
      <c r="AS33" s="167"/>
      <c r="AT33" s="168"/>
      <c r="AU33" s="367">
        <v>3.5</v>
      </c>
      <c r="AV33" s="367"/>
      <c r="AW33" s="367"/>
      <c r="AX33" s="368"/>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6">
        <v>129</v>
      </c>
      <c r="AF34" s="367"/>
      <c r="AG34" s="367"/>
      <c r="AH34" s="367"/>
      <c r="AI34" s="366">
        <v>126</v>
      </c>
      <c r="AJ34" s="367"/>
      <c r="AK34" s="367"/>
      <c r="AL34" s="367"/>
      <c r="AM34" s="366">
        <v>126</v>
      </c>
      <c r="AN34" s="367"/>
      <c r="AO34" s="367"/>
      <c r="AP34" s="367"/>
      <c r="AQ34" s="166" t="s">
        <v>713</v>
      </c>
      <c r="AR34" s="167"/>
      <c r="AS34" s="167"/>
      <c r="AT34" s="168"/>
      <c r="AU34" s="367" t="s">
        <v>713</v>
      </c>
      <c r="AV34" s="367"/>
      <c r="AW34" s="367"/>
      <c r="AX34" s="368"/>
    </row>
    <row r="35" spans="1:51" ht="23.25" customHeight="1" x14ac:dyDescent="0.15">
      <c r="A35" s="893" t="s">
        <v>377</v>
      </c>
      <c r="B35" s="894"/>
      <c r="C35" s="894"/>
      <c r="D35" s="894"/>
      <c r="E35" s="894"/>
      <c r="F35" s="895"/>
      <c r="G35" s="899" t="s">
        <v>720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347</v>
      </c>
      <c r="B37" s="643"/>
      <c r="C37" s="643"/>
      <c r="D37" s="643"/>
      <c r="E37" s="643"/>
      <c r="F37" s="644"/>
      <c r="G37" s="563" t="s">
        <v>146</v>
      </c>
      <c r="H37" s="380"/>
      <c r="I37" s="380"/>
      <c r="J37" s="380"/>
      <c r="K37" s="380"/>
      <c r="L37" s="380"/>
      <c r="M37" s="380"/>
      <c r="N37" s="380"/>
      <c r="O37" s="564"/>
      <c r="P37" s="629" t="s">
        <v>59</v>
      </c>
      <c r="Q37" s="380"/>
      <c r="R37" s="380"/>
      <c r="S37" s="380"/>
      <c r="T37" s="380"/>
      <c r="U37" s="380"/>
      <c r="V37" s="380"/>
      <c r="W37" s="380"/>
      <c r="X37" s="564"/>
      <c r="Y37" s="630"/>
      <c r="Z37" s="631"/>
      <c r="AA37" s="632"/>
      <c r="AB37" s="633" t="s">
        <v>11</v>
      </c>
      <c r="AC37" s="634"/>
      <c r="AD37" s="635"/>
      <c r="AE37" s="338" t="s">
        <v>387</v>
      </c>
      <c r="AF37" s="338"/>
      <c r="AG37" s="338"/>
      <c r="AH37" s="338"/>
      <c r="AI37" s="338" t="s">
        <v>409</v>
      </c>
      <c r="AJ37" s="338"/>
      <c r="AK37" s="338"/>
      <c r="AL37" s="338"/>
      <c r="AM37" s="338" t="s">
        <v>506</v>
      </c>
      <c r="AN37" s="338"/>
      <c r="AO37" s="338"/>
      <c r="AP37" s="338"/>
      <c r="AQ37" s="267" t="s">
        <v>232</v>
      </c>
      <c r="AR37" s="268"/>
      <c r="AS37" s="268"/>
      <c r="AT37" s="269"/>
      <c r="AU37" s="380" t="s">
        <v>134</v>
      </c>
      <c r="AV37" s="380"/>
      <c r="AW37" s="380"/>
      <c r="AX37" s="381"/>
      <c r="AY37">
        <f>COUNTA($G$39)</f>
        <v>0</v>
      </c>
    </row>
    <row r="38" spans="1:51"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2" t="s">
        <v>12</v>
      </c>
      <c r="Z39" s="547"/>
      <c r="AA39" s="548"/>
      <c r="AB39" s="549"/>
      <c r="AC39" s="549"/>
      <c r="AD39" s="549"/>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347</v>
      </c>
      <c r="B44" s="643"/>
      <c r="C44" s="643"/>
      <c r="D44" s="643"/>
      <c r="E44" s="643"/>
      <c r="F44" s="644"/>
      <c r="G44" s="563" t="s">
        <v>146</v>
      </c>
      <c r="H44" s="380"/>
      <c r="I44" s="380"/>
      <c r="J44" s="380"/>
      <c r="K44" s="380"/>
      <c r="L44" s="380"/>
      <c r="M44" s="380"/>
      <c r="N44" s="380"/>
      <c r="O44" s="564"/>
      <c r="P44" s="629" t="s">
        <v>59</v>
      </c>
      <c r="Q44" s="380"/>
      <c r="R44" s="380"/>
      <c r="S44" s="380"/>
      <c r="T44" s="380"/>
      <c r="U44" s="380"/>
      <c r="V44" s="380"/>
      <c r="W44" s="380"/>
      <c r="X44" s="564"/>
      <c r="Y44" s="630"/>
      <c r="Z44" s="631"/>
      <c r="AA44" s="632"/>
      <c r="AB44" s="633" t="s">
        <v>11</v>
      </c>
      <c r="AC44" s="634"/>
      <c r="AD44" s="635"/>
      <c r="AE44" s="338" t="s">
        <v>387</v>
      </c>
      <c r="AF44" s="338"/>
      <c r="AG44" s="338"/>
      <c r="AH44" s="338"/>
      <c r="AI44" s="338" t="s">
        <v>409</v>
      </c>
      <c r="AJ44" s="338"/>
      <c r="AK44" s="338"/>
      <c r="AL44" s="338"/>
      <c r="AM44" s="338" t="s">
        <v>506</v>
      </c>
      <c r="AN44" s="338"/>
      <c r="AO44" s="338"/>
      <c r="AP44" s="338"/>
      <c r="AQ44" s="267" t="s">
        <v>232</v>
      </c>
      <c r="AR44" s="268"/>
      <c r="AS44" s="268"/>
      <c r="AT44" s="269"/>
      <c r="AU44" s="380" t="s">
        <v>134</v>
      </c>
      <c r="AV44" s="380"/>
      <c r="AW44" s="380"/>
      <c r="AX44" s="381"/>
      <c r="AY44">
        <f>COUNTA($G$46)</f>
        <v>0</v>
      </c>
    </row>
    <row r="45" spans="1:51"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2" t="s">
        <v>12</v>
      </c>
      <c r="Z46" s="547"/>
      <c r="AA46" s="548"/>
      <c r="AB46" s="549"/>
      <c r="AC46" s="549"/>
      <c r="AD46" s="549"/>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347</v>
      </c>
      <c r="B51" s="511"/>
      <c r="C51" s="511"/>
      <c r="D51" s="511"/>
      <c r="E51" s="511"/>
      <c r="F51" s="512"/>
      <c r="G51" s="563" t="s">
        <v>146</v>
      </c>
      <c r="H51" s="380"/>
      <c r="I51" s="380"/>
      <c r="J51" s="380"/>
      <c r="K51" s="380"/>
      <c r="L51" s="380"/>
      <c r="M51" s="380"/>
      <c r="N51" s="380"/>
      <c r="O51" s="564"/>
      <c r="P51" s="629" t="s">
        <v>59</v>
      </c>
      <c r="Q51" s="380"/>
      <c r="R51" s="380"/>
      <c r="S51" s="380"/>
      <c r="T51" s="380"/>
      <c r="U51" s="380"/>
      <c r="V51" s="380"/>
      <c r="W51" s="380"/>
      <c r="X51" s="564"/>
      <c r="Y51" s="630"/>
      <c r="Z51" s="631"/>
      <c r="AA51" s="632"/>
      <c r="AB51" s="633" t="s">
        <v>11</v>
      </c>
      <c r="AC51" s="634"/>
      <c r="AD51" s="635"/>
      <c r="AE51" s="338" t="s">
        <v>387</v>
      </c>
      <c r="AF51" s="338"/>
      <c r="AG51" s="338"/>
      <c r="AH51" s="338"/>
      <c r="AI51" s="338" t="s">
        <v>409</v>
      </c>
      <c r="AJ51" s="338"/>
      <c r="AK51" s="338"/>
      <c r="AL51" s="338"/>
      <c r="AM51" s="338" t="s">
        <v>506</v>
      </c>
      <c r="AN51" s="338"/>
      <c r="AO51" s="338"/>
      <c r="AP51" s="338"/>
      <c r="AQ51" s="267" t="s">
        <v>232</v>
      </c>
      <c r="AR51" s="268"/>
      <c r="AS51" s="268"/>
      <c r="AT51" s="269"/>
      <c r="AU51" s="376" t="s">
        <v>134</v>
      </c>
      <c r="AV51" s="376"/>
      <c r="AW51" s="376"/>
      <c r="AX51" s="377"/>
      <c r="AY51">
        <f>COUNTA($G$53)</f>
        <v>0</v>
      </c>
    </row>
    <row r="52" spans="1:51"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2" t="s">
        <v>12</v>
      </c>
      <c r="Z53" s="547"/>
      <c r="AA53" s="548"/>
      <c r="AB53" s="549"/>
      <c r="AC53" s="549"/>
      <c r="AD53" s="54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347</v>
      </c>
      <c r="B58" s="511"/>
      <c r="C58" s="511"/>
      <c r="D58" s="511"/>
      <c r="E58" s="511"/>
      <c r="F58" s="512"/>
      <c r="G58" s="563" t="s">
        <v>146</v>
      </c>
      <c r="H58" s="380"/>
      <c r="I58" s="380"/>
      <c r="J58" s="380"/>
      <c r="K58" s="380"/>
      <c r="L58" s="380"/>
      <c r="M58" s="380"/>
      <c r="N58" s="380"/>
      <c r="O58" s="564"/>
      <c r="P58" s="629" t="s">
        <v>59</v>
      </c>
      <c r="Q58" s="380"/>
      <c r="R58" s="380"/>
      <c r="S58" s="380"/>
      <c r="T58" s="380"/>
      <c r="U58" s="380"/>
      <c r="V58" s="380"/>
      <c r="W58" s="380"/>
      <c r="X58" s="564"/>
      <c r="Y58" s="630"/>
      <c r="Z58" s="631"/>
      <c r="AA58" s="632"/>
      <c r="AB58" s="633" t="s">
        <v>11</v>
      </c>
      <c r="AC58" s="634"/>
      <c r="AD58" s="635"/>
      <c r="AE58" s="338" t="s">
        <v>387</v>
      </c>
      <c r="AF58" s="338"/>
      <c r="AG58" s="338"/>
      <c r="AH58" s="338"/>
      <c r="AI58" s="338" t="s">
        <v>409</v>
      </c>
      <c r="AJ58" s="338"/>
      <c r="AK58" s="338"/>
      <c r="AL58" s="338"/>
      <c r="AM58" s="338" t="s">
        <v>506</v>
      </c>
      <c r="AN58" s="338"/>
      <c r="AO58" s="338"/>
      <c r="AP58" s="338"/>
      <c r="AQ58" s="267" t="s">
        <v>232</v>
      </c>
      <c r="AR58" s="268"/>
      <c r="AS58" s="268"/>
      <c r="AT58" s="269"/>
      <c r="AU58" s="376" t="s">
        <v>134</v>
      </c>
      <c r="AV58" s="376"/>
      <c r="AW58" s="376"/>
      <c r="AX58" s="377"/>
      <c r="AY58">
        <f>COUNTA($G$60)</f>
        <v>0</v>
      </c>
    </row>
    <row r="59" spans="1:51"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2" t="s">
        <v>12</v>
      </c>
      <c r="Z60" s="547"/>
      <c r="AA60" s="548"/>
      <c r="AB60" s="549"/>
      <c r="AC60" s="549"/>
      <c r="AD60" s="54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348</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343</v>
      </c>
      <c r="X65" s="866"/>
      <c r="Y65" s="869"/>
      <c r="Z65" s="869"/>
      <c r="AA65" s="870"/>
      <c r="AB65" s="863" t="s">
        <v>11</v>
      </c>
      <c r="AC65" s="859"/>
      <c r="AD65" s="860"/>
      <c r="AE65" s="338" t="s">
        <v>387</v>
      </c>
      <c r="AF65" s="338"/>
      <c r="AG65" s="338"/>
      <c r="AH65" s="338"/>
      <c r="AI65" s="338" t="s">
        <v>409</v>
      </c>
      <c r="AJ65" s="338"/>
      <c r="AK65" s="338"/>
      <c r="AL65" s="338"/>
      <c r="AM65" s="338" t="s">
        <v>506</v>
      </c>
      <c r="AN65" s="338"/>
      <c r="AO65" s="338"/>
      <c r="AP65" s="338"/>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8"/>
      <c r="AF66" s="338"/>
      <c r="AG66" s="338"/>
      <c r="AH66" s="338"/>
      <c r="AI66" s="338"/>
      <c r="AJ66" s="338"/>
      <c r="AK66" s="338"/>
      <c r="AL66" s="338"/>
      <c r="AM66" s="338"/>
      <c r="AN66" s="338"/>
      <c r="AO66" s="338"/>
      <c r="AP66" s="338"/>
      <c r="AQ66" s="231"/>
      <c r="AR66" s="178"/>
      <c r="AS66" s="179" t="s">
        <v>233</v>
      </c>
      <c r="AT66" s="202"/>
      <c r="AU66" s="271"/>
      <c r="AV66" s="271"/>
      <c r="AW66" s="861" t="s">
        <v>346</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367</v>
      </c>
      <c r="AC67" s="947"/>
      <c r="AD67" s="947"/>
      <c r="AE67" s="366"/>
      <c r="AF67" s="367"/>
      <c r="AG67" s="367"/>
      <c r="AH67" s="367"/>
      <c r="AI67" s="366"/>
      <c r="AJ67" s="367"/>
      <c r="AK67" s="367"/>
      <c r="AL67" s="367"/>
      <c r="AM67" s="366"/>
      <c r="AN67" s="367"/>
      <c r="AO67" s="367"/>
      <c r="AP67" s="367"/>
      <c r="AQ67" s="366"/>
      <c r="AR67" s="367"/>
      <c r="AS67" s="367"/>
      <c r="AT67" s="812"/>
      <c r="AU67" s="367"/>
      <c r="AV67" s="367"/>
      <c r="AW67" s="367"/>
      <c r="AX67" s="368"/>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367</v>
      </c>
      <c r="AC68" s="970"/>
      <c r="AD68" s="970"/>
      <c r="AE68" s="366"/>
      <c r="AF68" s="367"/>
      <c r="AG68" s="367"/>
      <c r="AH68" s="367"/>
      <c r="AI68" s="366"/>
      <c r="AJ68" s="367"/>
      <c r="AK68" s="367"/>
      <c r="AL68" s="367"/>
      <c r="AM68" s="366"/>
      <c r="AN68" s="367"/>
      <c r="AO68" s="367"/>
      <c r="AP68" s="367"/>
      <c r="AQ68" s="366"/>
      <c r="AR68" s="367"/>
      <c r="AS68" s="367"/>
      <c r="AT68" s="812"/>
      <c r="AU68" s="367"/>
      <c r="AV68" s="367"/>
      <c r="AW68" s="367"/>
      <c r="AX68" s="368"/>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368</v>
      </c>
      <c r="AC69" s="971"/>
      <c r="AD69" s="971"/>
      <c r="AE69" s="374"/>
      <c r="AF69" s="375"/>
      <c r="AG69" s="375"/>
      <c r="AH69" s="375"/>
      <c r="AI69" s="374"/>
      <c r="AJ69" s="375"/>
      <c r="AK69" s="375"/>
      <c r="AL69" s="375"/>
      <c r="AM69" s="374"/>
      <c r="AN69" s="375"/>
      <c r="AO69" s="375"/>
      <c r="AP69" s="375"/>
      <c r="AQ69" s="366"/>
      <c r="AR69" s="367"/>
      <c r="AS69" s="367"/>
      <c r="AT69" s="812"/>
      <c r="AU69" s="367"/>
      <c r="AV69" s="367"/>
      <c r="AW69" s="367"/>
      <c r="AX69" s="368"/>
      <c r="AY69">
        <f t="shared" si="8"/>
        <v>0</v>
      </c>
    </row>
    <row r="70" spans="1:51" ht="23.25" hidden="1" customHeight="1" x14ac:dyDescent="0.15">
      <c r="A70" s="847" t="s">
        <v>353</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366</v>
      </c>
      <c r="X70" s="940"/>
      <c r="Y70" s="945" t="s">
        <v>12</v>
      </c>
      <c r="Z70" s="945"/>
      <c r="AA70" s="946"/>
      <c r="AB70" s="947" t="s">
        <v>367</v>
      </c>
      <c r="AC70" s="947"/>
      <c r="AD70" s="947"/>
      <c r="AE70" s="366"/>
      <c r="AF70" s="367"/>
      <c r="AG70" s="367"/>
      <c r="AH70" s="367"/>
      <c r="AI70" s="366"/>
      <c r="AJ70" s="367"/>
      <c r="AK70" s="367"/>
      <c r="AL70" s="367"/>
      <c r="AM70" s="366"/>
      <c r="AN70" s="367"/>
      <c r="AO70" s="367"/>
      <c r="AP70" s="367"/>
      <c r="AQ70" s="366"/>
      <c r="AR70" s="367"/>
      <c r="AS70" s="367"/>
      <c r="AT70" s="812"/>
      <c r="AU70" s="367"/>
      <c r="AV70" s="367"/>
      <c r="AW70" s="367"/>
      <c r="AX70" s="368"/>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367</v>
      </c>
      <c r="AC71" s="970"/>
      <c r="AD71" s="970"/>
      <c r="AE71" s="366"/>
      <c r="AF71" s="367"/>
      <c r="AG71" s="367"/>
      <c r="AH71" s="367"/>
      <c r="AI71" s="366"/>
      <c r="AJ71" s="367"/>
      <c r="AK71" s="367"/>
      <c r="AL71" s="367"/>
      <c r="AM71" s="366"/>
      <c r="AN71" s="367"/>
      <c r="AO71" s="367"/>
      <c r="AP71" s="367"/>
      <c r="AQ71" s="366"/>
      <c r="AR71" s="367"/>
      <c r="AS71" s="367"/>
      <c r="AT71" s="812"/>
      <c r="AU71" s="367"/>
      <c r="AV71" s="367"/>
      <c r="AW71" s="367"/>
      <c r="AX71" s="368"/>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368</v>
      </c>
      <c r="AC72" s="971"/>
      <c r="AD72" s="971"/>
      <c r="AE72" s="374"/>
      <c r="AF72" s="375"/>
      <c r="AG72" s="375"/>
      <c r="AH72" s="375"/>
      <c r="AI72" s="374"/>
      <c r="AJ72" s="375"/>
      <c r="AK72" s="375"/>
      <c r="AL72" s="375"/>
      <c r="AM72" s="374"/>
      <c r="AN72" s="375"/>
      <c r="AO72" s="375"/>
      <c r="AP72" s="934"/>
      <c r="AQ72" s="366"/>
      <c r="AR72" s="367"/>
      <c r="AS72" s="367"/>
      <c r="AT72" s="812"/>
      <c r="AU72" s="367"/>
      <c r="AV72" s="367"/>
      <c r="AW72" s="367"/>
      <c r="AX72" s="368"/>
      <c r="AY72">
        <f t="shared" si="8"/>
        <v>0</v>
      </c>
    </row>
    <row r="73" spans="1:51" ht="18.75" hidden="1" customHeight="1" x14ac:dyDescent="0.15">
      <c r="A73" s="833" t="s">
        <v>348</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8" t="s">
        <v>387</v>
      </c>
      <c r="AF73" s="338"/>
      <c r="AG73" s="338"/>
      <c r="AH73" s="338"/>
      <c r="AI73" s="338" t="s">
        <v>409</v>
      </c>
      <c r="AJ73" s="338"/>
      <c r="AK73" s="338"/>
      <c r="AL73" s="338"/>
      <c r="AM73" s="338" t="s">
        <v>506</v>
      </c>
      <c r="AN73" s="338"/>
      <c r="AO73" s="338"/>
      <c r="AP73" s="338"/>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8" t="s">
        <v>380</v>
      </c>
      <c r="B78" s="909"/>
      <c r="C78" s="909"/>
      <c r="D78" s="909"/>
      <c r="E78" s="906" t="s">
        <v>326</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342</v>
      </c>
      <c r="AP79" s="127"/>
      <c r="AQ79" s="127"/>
      <c r="AR79" s="76" t="s">
        <v>340</v>
      </c>
      <c r="AS79" s="126"/>
      <c r="AT79" s="127"/>
      <c r="AU79" s="127"/>
      <c r="AV79" s="127"/>
      <c r="AW79" s="127"/>
      <c r="AX79" s="128"/>
      <c r="AY79">
        <f>COUNTIF($AR$79,"☑")</f>
        <v>0</v>
      </c>
    </row>
    <row r="80" spans="1:51" ht="18.75" hidden="1" customHeight="1" x14ac:dyDescent="0.15">
      <c r="A80" s="517" t="s">
        <v>147</v>
      </c>
      <c r="B80" s="842" t="s">
        <v>339</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8" t="s">
        <v>387</v>
      </c>
      <c r="AF85" s="338"/>
      <c r="AG85" s="338"/>
      <c r="AH85" s="338"/>
      <c r="AI85" s="338" t="s">
        <v>409</v>
      </c>
      <c r="AJ85" s="338"/>
      <c r="AK85" s="338"/>
      <c r="AL85" s="338"/>
      <c r="AM85" s="338" t="s">
        <v>506</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8" t="s">
        <v>387</v>
      </c>
      <c r="AF90" s="338"/>
      <c r="AG90" s="338"/>
      <c r="AH90" s="338"/>
      <c r="AI90" s="338" t="s">
        <v>409</v>
      </c>
      <c r="AJ90" s="338"/>
      <c r="AK90" s="338"/>
      <c r="AL90" s="338"/>
      <c r="AM90" s="338" t="s">
        <v>506</v>
      </c>
      <c r="AN90" s="338"/>
      <c r="AO90" s="338"/>
      <c r="AP90" s="338"/>
      <c r="AQ90" s="215" t="s">
        <v>232</v>
      </c>
      <c r="AR90" s="199"/>
      <c r="AS90" s="199"/>
      <c r="AT90" s="200"/>
      <c r="AU90" s="372" t="s">
        <v>134</v>
      </c>
      <c r="AV90" s="372"/>
      <c r="AW90" s="372"/>
      <c r="AX90" s="373"/>
      <c r="AY90">
        <f>COUNTA($G$92)</f>
        <v>0</v>
      </c>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8" t="s">
        <v>387</v>
      </c>
      <c r="AF95" s="338"/>
      <c r="AG95" s="338"/>
      <c r="AH95" s="338"/>
      <c r="AI95" s="338" t="s">
        <v>409</v>
      </c>
      <c r="AJ95" s="338"/>
      <c r="AK95" s="338"/>
      <c r="AL95" s="338"/>
      <c r="AM95" s="338" t="s">
        <v>506</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6"/>
      <c r="AC97" s="407"/>
      <c r="AD97" s="408"/>
      <c r="AE97" s="366"/>
      <c r="AF97" s="367"/>
      <c r="AG97" s="367"/>
      <c r="AH97" s="812"/>
      <c r="AI97" s="366"/>
      <c r="AJ97" s="367"/>
      <c r="AK97" s="367"/>
      <c r="AL97" s="81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6"/>
      <c r="AF98" s="367"/>
      <c r="AG98" s="367"/>
      <c r="AH98" s="812"/>
      <c r="AI98" s="366"/>
      <c r="AJ98" s="367"/>
      <c r="AK98" s="367"/>
      <c r="AL98" s="81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349</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387</v>
      </c>
      <c r="AF100" s="820"/>
      <c r="AG100" s="820"/>
      <c r="AH100" s="821"/>
      <c r="AI100" s="819" t="s">
        <v>409</v>
      </c>
      <c r="AJ100" s="820"/>
      <c r="AK100" s="820"/>
      <c r="AL100" s="821"/>
      <c r="AM100" s="819" t="s">
        <v>506</v>
      </c>
      <c r="AN100" s="820"/>
      <c r="AO100" s="820"/>
      <c r="AP100" s="821"/>
      <c r="AQ100" s="922" t="s">
        <v>414</v>
      </c>
      <c r="AR100" s="923"/>
      <c r="AS100" s="923"/>
      <c r="AT100" s="924"/>
      <c r="AU100" s="922" t="s">
        <v>538</v>
      </c>
      <c r="AV100" s="923"/>
      <c r="AW100" s="923"/>
      <c r="AX100" s="925"/>
    </row>
    <row r="101" spans="1:60" ht="23.25" customHeight="1" x14ac:dyDescent="0.15">
      <c r="A101" s="489"/>
      <c r="B101" s="490"/>
      <c r="C101" s="490"/>
      <c r="D101" s="490"/>
      <c r="E101" s="490"/>
      <c r="F101" s="491"/>
      <c r="G101" s="191" t="s">
        <v>721</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722</v>
      </c>
      <c r="AC101" s="549"/>
      <c r="AD101" s="549"/>
      <c r="AE101" s="361">
        <v>320</v>
      </c>
      <c r="AF101" s="361"/>
      <c r="AG101" s="361"/>
      <c r="AH101" s="361"/>
      <c r="AI101" s="361">
        <v>310</v>
      </c>
      <c r="AJ101" s="361"/>
      <c r="AK101" s="361"/>
      <c r="AL101" s="361"/>
      <c r="AM101" s="361">
        <v>310</v>
      </c>
      <c r="AN101" s="361"/>
      <c r="AO101" s="361"/>
      <c r="AP101" s="361"/>
      <c r="AQ101" s="361" t="s">
        <v>764</v>
      </c>
      <c r="AR101" s="361"/>
      <c r="AS101" s="361"/>
      <c r="AT101" s="361"/>
      <c r="AU101" s="366"/>
      <c r="AV101" s="367"/>
      <c r="AW101" s="367"/>
      <c r="AX101" s="36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3"/>
      <c r="AA102" s="344"/>
      <c r="AB102" s="549" t="s">
        <v>722</v>
      </c>
      <c r="AC102" s="549"/>
      <c r="AD102" s="549"/>
      <c r="AE102" s="361">
        <v>335</v>
      </c>
      <c r="AF102" s="361"/>
      <c r="AG102" s="361"/>
      <c r="AH102" s="361"/>
      <c r="AI102" s="361">
        <v>320</v>
      </c>
      <c r="AJ102" s="361"/>
      <c r="AK102" s="361"/>
      <c r="AL102" s="361"/>
      <c r="AM102" s="361">
        <v>310</v>
      </c>
      <c r="AN102" s="361"/>
      <c r="AO102" s="361"/>
      <c r="AP102" s="361"/>
      <c r="AQ102" s="361">
        <v>310</v>
      </c>
      <c r="AR102" s="361"/>
      <c r="AS102" s="361"/>
      <c r="AT102" s="361"/>
      <c r="AU102" s="374"/>
      <c r="AV102" s="375"/>
      <c r="AW102" s="375"/>
      <c r="AX102" s="926"/>
    </row>
    <row r="103" spans="1:60" ht="31.5" customHeight="1" x14ac:dyDescent="0.15">
      <c r="A103" s="486" t="s">
        <v>349</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8" t="s">
        <v>387</v>
      </c>
      <c r="AF103" s="338"/>
      <c r="AG103" s="338"/>
      <c r="AH103" s="338"/>
      <c r="AI103" s="338" t="s">
        <v>409</v>
      </c>
      <c r="AJ103" s="338"/>
      <c r="AK103" s="338"/>
      <c r="AL103" s="338"/>
      <c r="AM103" s="338" t="s">
        <v>506</v>
      </c>
      <c r="AN103" s="338"/>
      <c r="AO103" s="338"/>
      <c r="AP103" s="338"/>
      <c r="AQ103" s="363" t="s">
        <v>414</v>
      </c>
      <c r="AR103" s="364"/>
      <c r="AS103" s="364"/>
      <c r="AT103" s="364"/>
      <c r="AU103" s="363" t="s">
        <v>538</v>
      </c>
      <c r="AV103" s="364"/>
      <c r="AW103" s="364"/>
      <c r="AX103" s="365"/>
      <c r="AY103">
        <f>COUNTA($G$104)</f>
        <v>1</v>
      </c>
    </row>
    <row r="104" spans="1:60" ht="23.25" customHeight="1" x14ac:dyDescent="0.15">
      <c r="A104" s="489"/>
      <c r="B104" s="490"/>
      <c r="C104" s="490"/>
      <c r="D104" s="490"/>
      <c r="E104" s="490"/>
      <c r="F104" s="491"/>
      <c r="G104" s="191" t="s">
        <v>723</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724</v>
      </c>
      <c r="AC104" s="470"/>
      <c r="AD104" s="471"/>
      <c r="AE104" s="361">
        <v>200858</v>
      </c>
      <c r="AF104" s="361"/>
      <c r="AG104" s="361"/>
      <c r="AH104" s="361"/>
      <c r="AI104" s="361">
        <v>167580</v>
      </c>
      <c r="AJ104" s="361"/>
      <c r="AK104" s="361"/>
      <c r="AL104" s="361"/>
      <c r="AM104" s="361">
        <v>177852</v>
      </c>
      <c r="AN104" s="361"/>
      <c r="AO104" s="361"/>
      <c r="AP104" s="361"/>
      <c r="AQ104" s="361" t="s">
        <v>818</v>
      </c>
      <c r="AR104" s="361"/>
      <c r="AS104" s="361"/>
      <c r="AT104" s="361"/>
      <c r="AU104" s="361"/>
      <c r="AV104" s="361"/>
      <c r="AW104" s="361"/>
      <c r="AX104" s="362"/>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6" t="s">
        <v>724</v>
      </c>
      <c r="AC105" s="407"/>
      <c r="AD105" s="408"/>
      <c r="AE105" s="361">
        <v>221118</v>
      </c>
      <c r="AF105" s="361"/>
      <c r="AG105" s="361"/>
      <c r="AH105" s="361"/>
      <c r="AI105" s="361">
        <v>208812</v>
      </c>
      <c r="AJ105" s="361"/>
      <c r="AK105" s="361"/>
      <c r="AL105" s="361"/>
      <c r="AM105" s="361">
        <v>194252</v>
      </c>
      <c r="AN105" s="361"/>
      <c r="AO105" s="361"/>
      <c r="AP105" s="361"/>
      <c r="AQ105" s="361">
        <v>171128</v>
      </c>
      <c r="AR105" s="361"/>
      <c r="AS105" s="361"/>
      <c r="AT105" s="361"/>
      <c r="AU105" s="361"/>
      <c r="AV105" s="361"/>
      <c r="AW105" s="361"/>
      <c r="AX105" s="362"/>
      <c r="AY105">
        <f>$AY$103</f>
        <v>1</v>
      </c>
    </row>
    <row r="106" spans="1:60" ht="31.5" customHeight="1" x14ac:dyDescent="0.15">
      <c r="A106" s="486" t="s">
        <v>349</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8" t="s">
        <v>387</v>
      </c>
      <c r="AF106" s="338"/>
      <c r="AG106" s="338"/>
      <c r="AH106" s="338"/>
      <c r="AI106" s="338" t="s">
        <v>409</v>
      </c>
      <c r="AJ106" s="338"/>
      <c r="AK106" s="338"/>
      <c r="AL106" s="338"/>
      <c r="AM106" s="338" t="s">
        <v>506</v>
      </c>
      <c r="AN106" s="338"/>
      <c r="AO106" s="338"/>
      <c r="AP106" s="338"/>
      <c r="AQ106" s="363" t="s">
        <v>414</v>
      </c>
      <c r="AR106" s="364"/>
      <c r="AS106" s="364"/>
      <c r="AT106" s="364"/>
      <c r="AU106" s="363" t="s">
        <v>538</v>
      </c>
      <c r="AV106" s="364"/>
      <c r="AW106" s="364"/>
      <c r="AX106" s="365"/>
      <c r="AY106">
        <f>COUNTA($G$107)</f>
        <v>1</v>
      </c>
    </row>
    <row r="107" spans="1:60" ht="23.25" customHeight="1" x14ac:dyDescent="0.15">
      <c r="A107" s="489"/>
      <c r="B107" s="490"/>
      <c r="C107" s="490"/>
      <c r="D107" s="490"/>
      <c r="E107" s="490"/>
      <c r="F107" s="491"/>
      <c r="G107" s="191" t="s">
        <v>725</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726</v>
      </c>
      <c r="AC107" s="470"/>
      <c r="AD107" s="471"/>
      <c r="AE107" s="361">
        <v>6947</v>
      </c>
      <c r="AF107" s="361"/>
      <c r="AG107" s="361"/>
      <c r="AH107" s="361"/>
      <c r="AI107" s="361">
        <v>8721</v>
      </c>
      <c r="AJ107" s="361"/>
      <c r="AK107" s="361"/>
      <c r="AL107" s="361"/>
      <c r="AM107" s="361">
        <v>7864</v>
      </c>
      <c r="AN107" s="361"/>
      <c r="AO107" s="361"/>
      <c r="AP107" s="361"/>
      <c r="AQ107" s="361" t="s">
        <v>818</v>
      </c>
      <c r="AR107" s="361"/>
      <c r="AS107" s="361"/>
      <c r="AT107" s="361"/>
      <c r="AU107" s="361"/>
      <c r="AV107" s="361"/>
      <c r="AW107" s="361"/>
      <c r="AX107" s="362"/>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6" t="s">
        <v>726</v>
      </c>
      <c r="AC108" s="407"/>
      <c r="AD108" s="408"/>
      <c r="AE108" s="361">
        <v>8091</v>
      </c>
      <c r="AF108" s="361"/>
      <c r="AG108" s="361"/>
      <c r="AH108" s="361"/>
      <c r="AI108" s="361">
        <v>7555</v>
      </c>
      <c r="AJ108" s="361"/>
      <c r="AK108" s="361"/>
      <c r="AL108" s="361"/>
      <c r="AM108" s="361">
        <v>8919</v>
      </c>
      <c r="AN108" s="361"/>
      <c r="AO108" s="361"/>
      <c r="AP108" s="361"/>
      <c r="AQ108" s="361">
        <v>8804</v>
      </c>
      <c r="AR108" s="361"/>
      <c r="AS108" s="361"/>
      <c r="AT108" s="361"/>
      <c r="AU108" s="361"/>
      <c r="AV108" s="361"/>
      <c r="AW108" s="361"/>
      <c r="AX108" s="362"/>
      <c r="AY108">
        <f>$AY$106</f>
        <v>1</v>
      </c>
    </row>
    <row r="109" spans="1:60" ht="31.5" hidden="1" customHeight="1" x14ac:dyDescent="0.15">
      <c r="A109" s="486" t="s">
        <v>349</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8" t="s">
        <v>387</v>
      </c>
      <c r="AF109" s="338"/>
      <c r="AG109" s="338"/>
      <c r="AH109" s="338"/>
      <c r="AI109" s="338" t="s">
        <v>409</v>
      </c>
      <c r="AJ109" s="338"/>
      <c r="AK109" s="338"/>
      <c r="AL109" s="338"/>
      <c r="AM109" s="338" t="s">
        <v>506</v>
      </c>
      <c r="AN109" s="338"/>
      <c r="AO109" s="338"/>
      <c r="AP109" s="338"/>
      <c r="AQ109" s="363" t="s">
        <v>414</v>
      </c>
      <c r="AR109" s="364"/>
      <c r="AS109" s="364"/>
      <c r="AT109" s="364"/>
      <c r="AU109" s="363" t="s">
        <v>538</v>
      </c>
      <c r="AV109" s="364"/>
      <c r="AW109" s="364"/>
      <c r="AX109" s="365"/>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349</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8" t="s">
        <v>387</v>
      </c>
      <c r="AF112" s="338"/>
      <c r="AG112" s="338"/>
      <c r="AH112" s="338"/>
      <c r="AI112" s="338" t="s">
        <v>409</v>
      </c>
      <c r="AJ112" s="338"/>
      <c r="AK112" s="338"/>
      <c r="AL112" s="338"/>
      <c r="AM112" s="338" t="s">
        <v>506</v>
      </c>
      <c r="AN112" s="338"/>
      <c r="AO112" s="338"/>
      <c r="AP112" s="338"/>
      <c r="AQ112" s="363" t="s">
        <v>414</v>
      </c>
      <c r="AR112" s="364"/>
      <c r="AS112" s="364"/>
      <c r="AT112" s="364"/>
      <c r="AU112" s="363" t="s">
        <v>538</v>
      </c>
      <c r="AV112" s="364"/>
      <c r="AW112" s="364"/>
      <c r="AX112" s="365"/>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12"/>
      <c r="AU113" s="361"/>
      <c r="AV113" s="361"/>
      <c r="AW113" s="361"/>
      <c r="AX113" s="362"/>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1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8" t="s">
        <v>387</v>
      </c>
      <c r="AF115" s="338"/>
      <c r="AG115" s="338"/>
      <c r="AH115" s="338"/>
      <c r="AI115" s="338" t="s">
        <v>409</v>
      </c>
      <c r="AJ115" s="338"/>
      <c r="AK115" s="338"/>
      <c r="AL115" s="338"/>
      <c r="AM115" s="338" t="s">
        <v>506</v>
      </c>
      <c r="AN115" s="338"/>
      <c r="AO115" s="338"/>
      <c r="AP115" s="338"/>
      <c r="AQ115" s="339" t="s">
        <v>539</v>
      </c>
      <c r="AR115" s="340"/>
      <c r="AS115" s="340"/>
      <c r="AT115" s="340"/>
      <c r="AU115" s="340"/>
      <c r="AV115" s="340"/>
      <c r="AW115" s="340"/>
      <c r="AX115" s="341"/>
    </row>
    <row r="116" spans="1:51" ht="23.25" customHeight="1" x14ac:dyDescent="0.15">
      <c r="A116" s="292"/>
      <c r="B116" s="293"/>
      <c r="C116" s="293"/>
      <c r="D116" s="293"/>
      <c r="E116" s="293"/>
      <c r="F116" s="294"/>
      <c r="G116" s="354" t="s">
        <v>727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728</v>
      </c>
      <c r="AC116" s="301"/>
      <c r="AD116" s="302"/>
      <c r="AE116" s="361">
        <v>337500</v>
      </c>
      <c r="AF116" s="361"/>
      <c r="AG116" s="361"/>
      <c r="AH116" s="361"/>
      <c r="AI116" s="361">
        <v>348387</v>
      </c>
      <c r="AJ116" s="361"/>
      <c r="AK116" s="361"/>
      <c r="AL116" s="361"/>
      <c r="AM116" s="361">
        <v>348387</v>
      </c>
      <c r="AN116" s="361"/>
      <c r="AO116" s="361"/>
      <c r="AP116" s="361"/>
      <c r="AQ116" s="366">
        <v>348387</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729</v>
      </c>
      <c r="AC117" s="346"/>
      <c r="AD117" s="347"/>
      <c r="AE117" s="306" t="s">
        <v>730</v>
      </c>
      <c r="AF117" s="307"/>
      <c r="AG117" s="307"/>
      <c r="AH117" s="307"/>
      <c r="AI117" s="306" t="s">
        <v>819</v>
      </c>
      <c r="AJ117" s="307"/>
      <c r="AK117" s="307"/>
      <c r="AL117" s="307"/>
      <c r="AM117" s="306" t="s">
        <v>819</v>
      </c>
      <c r="AN117" s="307"/>
      <c r="AO117" s="307"/>
      <c r="AP117" s="307"/>
      <c r="AQ117" s="306" t="s">
        <v>819</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8" t="s">
        <v>387</v>
      </c>
      <c r="AF118" s="338"/>
      <c r="AG118" s="338"/>
      <c r="AH118" s="338"/>
      <c r="AI118" s="338" t="s">
        <v>409</v>
      </c>
      <c r="AJ118" s="338"/>
      <c r="AK118" s="338"/>
      <c r="AL118" s="338"/>
      <c r="AM118" s="338" t="s">
        <v>506</v>
      </c>
      <c r="AN118" s="338"/>
      <c r="AO118" s="338"/>
      <c r="AP118" s="338"/>
      <c r="AQ118" s="339" t="s">
        <v>539</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728</v>
      </c>
      <c r="AC119" s="301"/>
      <c r="AD119" s="302"/>
      <c r="AE119" s="361">
        <v>538</v>
      </c>
      <c r="AF119" s="361"/>
      <c r="AG119" s="361"/>
      <c r="AH119" s="361"/>
      <c r="AI119" s="361">
        <v>644</v>
      </c>
      <c r="AJ119" s="361"/>
      <c r="AK119" s="361"/>
      <c r="AL119" s="361"/>
      <c r="AM119" s="361">
        <v>607</v>
      </c>
      <c r="AN119" s="361"/>
      <c r="AO119" s="361"/>
      <c r="AP119" s="361"/>
      <c r="AQ119" s="361">
        <v>631</v>
      </c>
      <c r="AR119" s="361"/>
      <c r="AS119" s="361"/>
      <c r="AT119" s="361"/>
      <c r="AU119" s="361"/>
      <c r="AV119" s="361"/>
      <c r="AW119" s="361"/>
      <c r="AX119" s="362"/>
      <c r="AY119">
        <f>$AY$118</f>
        <v>1</v>
      </c>
    </row>
    <row r="120" spans="1:51"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729</v>
      </c>
      <c r="AC120" s="346"/>
      <c r="AD120" s="347"/>
      <c r="AE120" s="306" t="s">
        <v>732</v>
      </c>
      <c r="AF120" s="307"/>
      <c r="AG120" s="307"/>
      <c r="AH120" s="307"/>
      <c r="AI120" s="306" t="s">
        <v>820</v>
      </c>
      <c r="AJ120" s="307"/>
      <c r="AK120" s="307"/>
      <c r="AL120" s="307"/>
      <c r="AM120" s="306" t="s">
        <v>821</v>
      </c>
      <c r="AN120" s="307"/>
      <c r="AO120" s="307"/>
      <c r="AP120" s="307"/>
      <c r="AQ120" s="306" t="s">
        <v>822</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8" t="s">
        <v>387</v>
      </c>
      <c r="AF121" s="338"/>
      <c r="AG121" s="338"/>
      <c r="AH121" s="338"/>
      <c r="AI121" s="338" t="s">
        <v>409</v>
      </c>
      <c r="AJ121" s="338"/>
      <c r="AK121" s="338"/>
      <c r="AL121" s="338"/>
      <c r="AM121" s="338" t="s">
        <v>506</v>
      </c>
      <c r="AN121" s="338"/>
      <c r="AO121" s="338"/>
      <c r="AP121" s="338"/>
      <c r="AQ121" s="339" t="s">
        <v>539</v>
      </c>
      <c r="AR121" s="340"/>
      <c r="AS121" s="340"/>
      <c r="AT121" s="340"/>
      <c r="AU121" s="340"/>
      <c r="AV121" s="340"/>
      <c r="AW121" s="340"/>
      <c r="AX121" s="341"/>
      <c r="AY121" s="92">
        <f>IF(SUBSTITUTE(SUBSTITUTE($G$122,"／",""),"　","")="",0,1)</f>
        <v>1</v>
      </c>
    </row>
    <row r="122" spans="1:51" ht="23.25" customHeight="1" x14ac:dyDescent="0.15">
      <c r="A122" s="292"/>
      <c r="B122" s="293"/>
      <c r="C122" s="293"/>
      <c r="D122" s="293"/>
      <c r="E122" s="293"/>
      <c r="F122" s="294"/>
      <c r="G122" s="354" t="s">
        <v>733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728</v>
      </c>
      <c r="AC122" s="301"/>
      <c r="AD122" s="302"/>
      <c r="AE122" s="361">
        <v>15546</v>
      </c>
      <c r="AF122" s="361"/>
      <c r="AG122" s="361"/>
      <c r="AH122" s="361"/>
      <c r="AI122" s="361">
        <v>12384</v>
      </c>
      <c r="AJ122" s="361"/>
      <c r="AK122" s="361"/>
      <c r="AL122" s="361"/>
      <c r="AM122" s="361">
        <v>13733</v>
      </c>
      <c r="AN122" s="361"/>
      <c r="AO122" s="361"/>
      <c r="AP122" s="361"/>
      <c r="AQ122" s="361">
        <v>12267</v>
      </c>
      <c r="AR122" s="361"/>
      <c r="AS122" s="361"/>
      <c r="AT122" s="361"/>
      <c r="AU122" s="361"/>
      <c r="AV122" s="361"/>
      <c r="AW122" s="361"/>
      <c r="AX122" s="362"/>
      <c r="AY122">
        <f>$AY$121</f>
        <v>1</v>
      </c>
    </row>
    <row r="123" spans="1:51" ht="46.5"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729</v>
      </c>
      <c r="AC123" s="346"/>
      <c r="AD123" s="347"/>
      <c r="AE123" s="306" t="s">
        <v>734</v>
      </c>
      <c r="AF123" s="307"/>
      <c r="AG123" s="307"/>
      <c r="AH123" s="307"/>
      <c r="AI123" s="306" t="s">
        <v>823</v>
      </c>
      <c r="AJ123" s="307"/>
      <c r="AK123" s="307"/>
      <c r="AL123" s="307"/>
      <c r="AM123" s="306" t="s">
        <v>824</v>
      </c>
      <c r="AN123" s="307"/>
      <c r="AO123" s="307"/>
      <c r="AP123" s="307"/>
      <c r="AQ123" s="306" t="s">
        <v>825</v>
      </c>
      <c r="AR123" s="307"/>
      <c r="AS123" s="307"/>
      <c r="AT123" s="307"/>
      <c r="AU123" s="307"/>
      <c r="AV123" s="307"/>
      <c r="AW123" s="307"/>
      <c r="AX123" s="308"/>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8" t="s">
        <v>387</v>
      </c>
      <c r="AF124" s="338"/>
      <c r="AG124" s="338"/>
      <c r="AH124" s="338"/>
      <c r="AI124" s="338" t="s">
        <v>409</v>
      </c>
      <c r="AJ124" s="338"/>
      <c r="AK124" s="338"/>
      <c r="AL124" s="338"/>
      <c r="AM124" s="338" t="s">
        <v>506</v>
      </c>
      <c r="AN124" s="338"/>
      <c r="AO124" s="338"/>
      <c r="AP124" s="338"/>
      <c r="AQ124" s="339" t="s">
        <v>539</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387</v>
      </c>
      <c r="AF127" s="338"/>
      <c r="AG127" s="338"/>
      <c r="AH127" s="338"/>
      <c r="AI127" s="338" t="s">
        <v>409</v>
      </c>
      <c r="AJ127" s="338"/>
      <c r="AK127" s="338"/>
      <c r="AL127" s="338"/>
      <c r="AM127" s="338" t="s">
        <v>506</v>
      </c>
      <c r="AN127" s="338"/>
      <c r="AO127" s="338"/>
      <c r="AP127" s="338"/>
      <c r="AQ127" s="339" t="s">
        <v>539</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9" t="s">
        <v>402</v>
      </c>
      <c r="B130" s="987"/>
      <c r="C130" s="986" t="s">
        <v>236</v>
      </c>
      <c r="D130" s="987"/>
      <c r="E130" s="309" t="s">
        <v>265</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0"/>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5"/>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v>4.5</v>
      </c>
      <c r="AF134" s="167"/>
      <c r="AG134" s="167"/>
      <c r="AH134" s="167"/>
      <c r="AI134" s="266">
        <v>4.4000000000000004</v>
      </c>
      <c r="AJ134" s="167"/>
      <c r="AK134" s="167"/>
      <c r="AL134" s="167"/>
      <c r="AM134" s="266">
        <v>4.4000000000000004</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90"/>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v>3.5</v>
      </c>
      <c r="AF135" s="167"/>
      <c r="AG135" s="167"/>
      <c r="AH135" s="167"/>
      <c r="AI135" s="266">
        <v>3.5</v>
      </c>
      <c r="AJ135" s="167"/>
      <c r="AK135" s="167"/>
      <c r="AL135" s="167"/>
      <c r="AM135" s="266">
        <v>3.5</v>
      </c>
      <c r="AN135" s="167"/>
      <c r="AO135" s="167"/>
      <c r="AP135" s="167"/>
      <c r="AQ135" s="266" t="s">
        <v>713</v>
      </c>
      <c r="AR135" s="167"/>
      <c r="AS135" s="167"/>
      <c r="AT135" s="167"/>
      <c r="AU135" s="266">
        <v>3.5</v>
      </c>
      <c r="AV135" s="167"/>
      <c r="AW135" s="167"/>
      <c r="AX135" s="208"/>
      <c r="AY135">
        <f t="shared" si="13"/>
        <v>1</v>
      </c>
    </row>
    <row r="136" spans="1:51" ht="18.75" hidden="1" customHeight="1" x14ac:dyDescent="0.15">
      <c r="A136" s="990"/>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5"/>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0"/>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5"/>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17"/>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5"/>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5"/>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5"/>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5"/>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5"/>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5"/>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5"/>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5"/>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5"/>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5"/>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5"/>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5"/>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5"/>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5"/>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5"/>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5"/>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5"/>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5"/>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5"/>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0"/>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5"/>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5"/>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5"/>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5"/>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5"/>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5"/>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5"/>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5"/>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5"/>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5"/>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5"/>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5"/>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5"/>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5"/>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5"/>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5"/>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5"/>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5"/>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5"/>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5"/>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5"/>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5"/>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5"/>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5"/>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5"/>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5"/>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5"/>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5"/>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5"/>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6"/>
      <c r="F246" s="317"/>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5"/>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5"/>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5"/>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5"/>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5"/>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5"/>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5"/>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5"/>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5"/>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5"/>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5"/>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5"/>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5"/>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5"/>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5"/>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5"/>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5"/>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5"/>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5"/>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5"/>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5"/>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5"/>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5"/>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5"/>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5"/>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5"/>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5"/>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5"/>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5"/>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6"/>
      <c r="F306" s="317"/>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5"/>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5"/>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5"/>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5"/>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5"/>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5"/>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5"/>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5"/>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5"/>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5"/>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5"/>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5"/>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5"/>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5"/>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5"/>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5"/>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5"/>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5"/>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5"/>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5"/>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5"/>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5"/>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5"/>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5"/>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5"/>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5"/>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5"/>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5"/>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5"/>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6"/>
      <c r="F366" s="317"/>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5"/>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5"/>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5"/>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5"/>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5"/>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5"/>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5"/>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5"/>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5"/>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5"/>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5"/>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5"/>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5"/>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5"/>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5"/>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5"/>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5"/>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5"/>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5"/>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5"/>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5"/>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5"/>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5"/>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5"/>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5"/>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5"/>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5"/>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5"/>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5"/>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6"/>
      <c r="F426" s="317"/>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6"/>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668</v>
      </c>
      <c r="D430" s="251"/>
      <c r="E430" s="239" t="s">
        <v>396</v>
      </c>
      <c r="F430" s="446"/>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990"/>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8"/>
      <c r="AU433" s="167" t="s">
        <v>713</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713</v>
      </c>
      <c r="AN434" s="167"/>
      <c r="AO434" s="167"/>
      <c r="AP434" s="167"/>
      <c r="AQ434" s="166" t="s">
        <v>713</v>
      </c>
      <c r="AR434" s="167"/>
      <c r="AS434" s="167"/>
      <c r="AT434" s="168"/>
      <c r="AU434" s="167" t="s">
        <v>713</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713</v>
      </c>
      <c r="AN435" s="167"/>
      <c r="AO435" s="167"/>
      <c r="AP435" s="167"/>
      <c r="AQ435" s="166" t="s">
        <v>713</v>
      </c>
      <c r="AR435" s="167"/>
      <c r="AS435" s="167"/>
      <c r="AT435" s="168"/>
      <c r="AU435" s="167" t="s">
        <v>713</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745</v>
      </c>
      <c r="AE702" s="892"/>
      <c r="AF702" s="892"/>
      <c r="AG702" s="881" t="s">
        <v>750</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745</v>
      </c>
      <c r="AE703" s="185"/>
      <c r="AF703" s="185"/>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745</v>
      </c>
      <c r="AE704" s="584"/>
      <c r="AF704" s="584"/>
      <c r="AG704" s="426" t="s">
        <v>752</v>
      </c>
      <c r="AH704" s="235"/>
      <c r="AI704" s="235"/>
      <c r="AJ704" s="235"/>
      <c r="AK704" s="235"/>
      <c r="AL704" s="235"/>
      <c r="AM704" s="235"/>
      <c r="AN704" s="235"/>
      <c r="AO704" s="235"/>
      <c r="AP704" s="235"/>
      <c r="AQ704" s="235"/>
      <c r="AR704" s="235"/>
      <c r="AS704" s="235"/>
      <c r="AT704" s="235"/>
      <c r="AU704" s="235"/>
      <c r="AV704" s="235"/>
      <c r="AW704" s="235"/>
      <c r="AX704" s="427"/>
    </row>
    <row r="705" spans="1:50" ht="48.75"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745</v>
      </c>
      <c r="AE705" s="734"/>
      <c r="AF705" s="734"/>
      <c r="AG705" s="190" t="s">
        <v>828</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56"/>
      <c r="B706" s="768"/>
      <c r="C706" s="612"/>
      <c r="D706" s="613"/>
      <c r="E706" s="684" t="s">
        <v>378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749</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40.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829</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753</v>
      </c>
      <c r="AE708" s="669"/>
      <c r="AF708" s="669"/>
      <c r="AG708" s="524" t="s">
        <v>748</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745</v>
      </c>
      <c r="AE709" s="185"/>
      <c r="AF709" s="185"/>
      <c r="AG709" s="665" t="s">
        <v>754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753</v>
      </c>
      <c r="AE710" s="185"/>
      <c r="AF710" s="185"/>
      <c r="AG710" s="665" t="s">
        <v>748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745</v>
      </c>
      <c r="AE711" s="185"/>
      <c r="AF711" s="185"/>
      <c r="AG711" s="665" t="s">
        <v>755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753</v>
      </c>
      <c r="AE712" s="584"/>
      <c r="AF712" s="584"/>
      <c r="AG712" s="592" t="s">
        <v>748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5" t="s">
        <v>748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745</v>
      </c>
      <c r="AE714" s="590"/>
      <c r="AF714" s="591"/>
      <c r="AG714" s="690" t="s">
        <v>756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745</v>
      </c>
      <c r="AE715" s="669"/>
      <c r="AF715" s="775"/>
      <c r="AG715" s="524" t="s">
        <v>757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753</v>
      </c>
      <c r="AE716" s="757"/>
      <c r="AF716" s="757"/>
      <c r="AG716" s="665" t="s">
        <v>748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745</v>
      </c>
      <c r="AE717" s="185"/>
      <c r="AF717" s="185"/>
      <c r="AG717" s="665" t="s">
        <v>758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753</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745</v>
      </c>
      <c r="AE719" s="669"/>
      <c r="AF719" s="669"/>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337</v>
      </c>
      <c r="D720" s="928"/>
      <c r="E720" s="928"/>
      <c r="F720" s="931"/>
      <c r="G720" s="927" t="s">
        <v>338</v>
      </c>
      <c r="H720" s="928"/>
      <c r="I720" s="928"/>
      <c r="J720" s="928"/>
      <c r="K720" s="928"/>
      <c r="L720" s="928"/>
      <c r="M720" s="928"/>
      <c r="N720" s="927" t="s">
        <v>341</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t="s">
        <v>707</v>
      </c>
      <c r="D721" s="915"/>
      <c r="E721" s="915"/>
      <c r="F721" s="916"/>
      <c r="G721" s="932">
        <v>20</v>
      </c>
      <c r="H721" s="933"/>
      <c r="I721" s="77" t="str">
        <f>IF(OR(G721="　", G721=""), "", "-")</f>
        <v>-</v>
      </c>
      <c r="J721" s="913">
        <v>976</v>
      </c>
      <c r="K721" s="913"/>
      <c r="L721" s="77" t="str">
        <f>IF(M721="","","-")</f>
        <v/>
      </c>
      <c r="M721" s="78"/>
      <c r="N721" s="910" t="s">
        <v>762</v>
      </c>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760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763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9.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669</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869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766</v>
      </c>
      <c r="F747" s="113"/>
      <c r="G747" s="113"/>
      <c r="H747" s="100" t="str">
        <f>IF(E747="","","-")</f>
        <v>-</v>
      </c>
      <c r="I747" s="113"/>
      <c r="J747" s="113"/>
      <c r="K747" s="100" t="str">
        <f>IF(I747="","","-")</f>
        <v/>
      </c>
      <c r="L747" s="104">
        <v>890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383</v>
      </c>
      <c r="B787" s="759"/>
      <c r="C787" s="759"/>
      <c r="D787" s="759"/>
      <c r="E787" s="759"/>
      <c r="F787" s="760"/>
      <c r="G787" s="437" t="s">
        <v>767</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768</v>
      </c>
      <c r="H789" s="448"/>
      <c r="I789" s="448"/>
      <c r="J789" s="448"/>
      <c r="K789" s="449"/>
      <c r="L789" s="450" t="s">
        <v>769</v>
      </c>
      <c r="M789" s="451"/>
      <c r="N789" s="451"/>
      <c r="O789" s="451"/>
      <c r="P789" s="451"/>
      <c r="Q789" s="451"/>
      <c r="R789" s="451"/>
      <c r="S789" s="451"/>
      <c r="T789" s="451"/>
      <c r="U789" s="451"/>
      <c r="V789" s="451"/>
      <c r="W789" s="451"/>
      <c r="X789" s="452"/>
      <c r="Y789" s="453">
        <v>16</v>
      </c>
      <c r="Z789" s="454"/>
      <c r="AA789" s="454"/>
      <c r="AB789" s="555"/>
      <c r="AC789" s="447" t="s">
        <v>768</v>
      </c>
      <c r="AD789" s="448"/>
      <c r="AE789" s="448"/>
      <c r="AF789" s="448"/>
      <c r="AG789" s="449"/>
      <c r="AH789" s="450" t="s">
        <v>772</v>
      </c>
      <c r="AI789" s="451"/>
      <c r="AJ789" s="451"/>
      <c r="AK789" s="451"/>
      <c r="AL789" s="451"/>
      <c r="AM789" s="451"/>
      <c r="AN789" s="451"/>
      <c r="AO789" s="451"/>
      <c r="AP789" s="451"/>
      <c r="AQ789" s="451"/>
      <c r="AR789" s="451"/>
      <c r="AS789" s="451"/>
      <c r="AT789" s="452"/>
      <c r="AU789" s="453">
        <v>31</v>
      </c>
      <c r="AV789" s="454"/>
      <c r="AW789" s="454"/>
      <c r="AX789" s="455"/>
    </row>
    <row r="790" spans="1:51" ht="24.75" hidden="1" customHeight="1" x14ac:dyDescent="0.15">
      <c r="A790" s="554"/>
      <c r="B790" s="761"/>
      <c r="C790" s="761"/>
      <c r="D790" s="761"/>
      <c r="E790" s="761"/>
      <c r="F790" s="762"/>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4"/>
      <c r="B791" s="761"/>
      <c r="C791" s="761"/>
      <c r="D791" s="761"/>
      <c r="E791" s="761"/>
      <c r="F791" s="762"/>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4"/>
      <c r="B792" s="761"/>
      <c r="C792" s="761"/>
      <c r="D792" s="761"/>
      <c r="E792" s="761"/>
      <c r="F792" s="76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4"/>
      <c r="B793" s="761"/>
      <c r="C793" s="761"/>
      <c r="D793" s="761"/>
      <c r="E793" s="761"/>
      <c r="F793" s="76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4"/>
      <c r="B794" s="761"/>
      <c r="C794" s="761"/>
      <c r="D794" s="761"/>
      <c r="E794" s="761"/>
      <c r="F794" s="76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4"/>
      <c r="B795" s="761"/>
      <c r="C795" s="761"/>
      <c r="D795" s="761"/>
      <c r="E795" s="761"/>
      <c r="F795" s="76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4"/>
      <c r="B796" s="761"/>
      <c r="C796" s="761"/>
      <c r="D796" s="761"/>
      <c r="E796" s="761"/>
      <c r="F796" s="76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4"/>
      <c r="B797" s="761"/>
      <c r="C797" s="761"/>
      <c r="D797" s="761"/>
      <c r="E797" s="761"/>
      <c r="F797" s="76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4"/>
      <c r="B798" s="761"/>
      <c r="C798" s="761"/>
      <c r="D798" s="761"/>
      <c r="E798" s="761"/>
      <c r="F798" s="76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4"/>
      <c r="B799" s="761"/>
      <c r="C799" s="761"/>
      <c r="D799" s="761"/>
      <c r="E799" s="761"/>
      <c r="F799" s="762"/>
      <c r="G799" s="409" t="s">
        <v>20</v>
      </c>
      <c r="H799" s="410"/>
      <c r="I799" s="410"/>
      <c r="J799" s="410"/>
      <c r="K799" s="410"/>
      <c r="L799" s="411"/>
      <c r="M799" s="412"/>
      <c r="N799" s="412"/>
      <c r="O799" s="412"/>
      <c r="P799" s="412"/>
      <c r="Q799" s="412"/>
      <c r="R799" s="412"/>
      <c r="S799" s="412"/>
      <c r="T799" s="412"/>
      <c r="U799" s="412"/>
      <c r="V799" s="412"/>
      <c r="W799" s="412"/>
      <c r="X799" s="413"/>
      <c r="Y799" s="414">
        <f>SUM(Y789:AB798)</f>
        <v>16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31</v>
      </c>
      <c r="AV799" s="415"/>
      <c r="AW799" s="415"/>
      <c r="AX799" s="417"/>
    </row>
    <row r="800" spans="1:51" ht="24.75" customHeight="1" x14ac:dyDescent="0.15">
      <c r="A800" s="554"/>
      <c r="B800" s="761"/>
      <c r="C800" s="761"/>
      <c r="D800" s="761"/>
      <c r="E800" s="761"/>
      <c r="F800" s="762"/>
      <c r="G800" s="437" t="s">
        <v>776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782</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4"/>
      <c r="B802" s="761"/>
      <c r="C802" s="761"/>
      <c r="D802" s="761"/>
      <c r="E802" s="761"/>
      <c r="F802" s="762"/>
      <c r="G802" s="447" t="s">
        <v>777</v>
      </c>
      <c r="H802" s="448"/>
      <c r="I802" s="448"/>
      <c r="J802" s="448"/>
      <c r="K802" s="449"/>
      <c r="L802" s="450" t="s">
        <v>778</v>
      </c>
      <c r="M802" s="451"/>
      <c r="N802" s="451"/>
      <c r="O802" s="451"/>
      <c r="P802" s="451"/>
      <c r="Q802" s="451"/>
      <c r="R802" s="451"/>
      <c r="S802" s="451"/>
      <c r="T802" s="451"/>
      <c r="U802" s="451"/>
      <c r="V802" s="451"/>
      <c r="W802" s="451"/>
      <c r="X802" s="452"/>
      <c r="Y802" s="453">
        <v>2.8</v>
      </c>
      <c r="Z802" s="454"/>
      <c r="AA802" s="454"/>
      <c r="AB802" s="555"/>
      <c r="AC802" s="447" t="s">
        <v>768</v>
      </c>
      <c r="AD802" s="448"/>
      <c r="AE802" s="448"/>
      <c r="AF802" s="448"/>
      <c r="AG802" s="449"/>
      <c r="AH802" s="450" t="s">
        <v>783</v>
      </c>
      <c r="AI802" s="451"/>
      <c r="AJ802" s="451"/>
      <c r="AK802" s="451"/>
      <c r="AL802" s="451"/>
      <c r="AM802" s="451"/>
      <c r="AN802" s="451"/>
      <c r="AO802" s="451"/>
      <c r="AP802" s="451"/>
      <c r="AQ802" s="451"/>
      <c r="AR802" s="451"/>
      <c r="AS802" s="451"/>
      <c r="AT802" s="452"/>
      <c r="AU802" s="453">
        <v>5.5</v>
      </c>
      <c r="AV802" s="454"/>
      <c r="AW802" s="454"/>
      <c r="AX802" s="455"/>
      <c r="AY802">
        <f t="shared" ref="AY802:AY812" si="115">$AY$800</f>
        <v>2</v>
      </c>
    </row>
    <row r="803" spans="1:51" ht="24.75" hidden="1" customHeight="1" x14ac:dyDescent="0.15">
      <c r="A803" s="554"/>
      <c r="B803" s="761"/>
      <c r="C803" s="761"/>
      <c r="D803" s="761"/>
      <c r="E803" s="761"/>
      <c r="F803" s="76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4"/>
      <c r="B804" s="761"/>
      <c r="C804" s="761"/>
      <c r="D804" s="761"/>
      <c r="E804" s="761"/>
      <c r="F804" s="76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4"/>
      <c r="B805" s="761"/>
      <c r="C805" s="761"/>
      <c r="D805" s="761"/>
      <c r="E805" s="761"/>
      <c r="F805" s="76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4"/>
      <c r="B806" s="761"/>
      <c r="C806" s="761"/>
      <c r="D806" s="761"/>
      <c r="E806" s="761"/>
      <c r="F806" s="76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4"/>
      <c r="B807" s="761"/>
      <c r="C807" s="761"/>
      <c r="D807" s="761"/>
      <c r="E807" s="761"/>
      <c r="F807" s="76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4"/>
      <c r="B808" s="761"/>
      <c r="C808" s="761"/>
      <c r="D808" s="761"/>
      <c r="E808" s="761"/>
      <c r="F808" s="76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4"/>
      <c r="B809" s="761"/>
      <c r="C809" s="761"/>
      <c r="D809" s="761"/>
      <c r="E809" s="761"/>
      <c r="F809" s="76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4"/>
      <c r="B810" s="761"/>
      <c r="C810" s="761"/>
      <c r="D810" s="761"/>
      <c r="E810" s="761"/>
      <c r="F810" s="76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4"/>
      <c r="B811" s="761"/>
      <c r="C811" s="761"/>
      <c r="D811" s="761"/>
      <c r="E811" s="761"/>
      <c r="F811" s="76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4"/>
      <c r="B812" s="761"/>
      <c r="C812" s="761"/>
      <c r="D812" s="761"/>
      <c r="E812" s="761"/>
      <c r="F812" s="762"/>
      <c r="G812" s="409" t="s">
        <v>20</v>
      </c>
      <c r="H812" s="410"/>
      <c r="I812" s="410"/>
      <c r="J812" s="410"/>
      <c r="K812" s="410"/>
      <c r="L812" s="411"/>
      <c r="M812" s="412"/>
      <c r="N812" s="412"/>
      <c r="O812" s="412"/>
      <c r="P812" s="412"/>
      <c r="Q812" s="412"/>
      <c r="R812" s="412"/>
      <c r="S812" s="412"/>
      <c r="T812" s="412"/>
      <c r="U812" s="412"/>
      <c r="V812" s="412"/>
      <c r="W812" s="412"/>
      <c r="X812" s="413"/>
      <c r="Y812" s="414">
        <f>SUM(Y802:AB811)</f>
        <v>2.8</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5.5</v>
      </c>
      <c r="AV812" s="415"/>
      <c r="AW812" s="415"/>
      <c r="AX812" s="417"/>
      <c r="AY812">
        <f t="shared" si="115"/>
        <v>2</v>
      </c>
    </row>
    <row r="813" spans="1:51" ht="24.75" hidden="1" customHeight="1" x14ac:dyDescent="0.15">
      <c r="A813" s="554"/>
      <c r="B813" s="761"/>
      <c r="C813" s="761"/>
      <c r="D813" s="761"/>
      <c r="E813" s="761"/>
      <c r="F813" s="762"/>
      <c r="G813" s="437" t="s">
        <v>318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319</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4"/>
      <c r="B817" s="761"/>
      <c r="C817" s="761"/>
      <c r="D817" s="761"/>
      <c r="E817" s="761"/>
      <c r="F817" s="76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4"/>
      <c r="B818" s="761"/>
      <c r="C818" s="761"/>
      <c r="D818" s="761"/>
      <c r="E818" s="761"/>
      <c r="F818" s="76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4"/>
      <c r="B819" s="761"/>
      <c r="C819" s="761"/>
      <c r="D819" s="761"/>
      <c r="E819" s="761"/>
      <c r="F819" s="76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4"/>
      <c r="B820" s="761"/>
      <c r="C820" s="761"/>
      <c r="D820" s="761"/>
      <c r="E820" s="761"/>
      <c r="F820" s="76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4"/>
      <c r="B821" s="761"/>
      <c r="C821" s="761"/>
      <c r="D821" s="761"/>
      <c r="E821" s="761"/>
      <c r="F821" s="76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4"/>
      <c r="B822" s="761"/>
      <c r="C822" s="761"/>
      <c r="D822" s="761"/>
      <c r="E822" s="761"/>
      <c r="F822" s="76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4"/>
      <c r="B823" s="761"/>
      <c r="C823" s="761"/>
      <c r="D823" s="761"/>
      <c r="E823" s="761"/>
      <c r="F823" s="76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4"/>
      <c r="B824" s="761"/>
      <c r="C824" s="761"/>
      <c r="D824" s="761"/>
      <c r="E824" s="761"/>
      <c r="F824" s="76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4"/>
      <c r="B825" s="761"/>
      <c r="C825" s="761"/>
      <c r="D825" s="761"/>
      <c r="E825" s="761"/>
      <c r="F825" s="76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4"/>
      <c r="B830" s="761"/>
      <c r="C830" s="761"/>
      <c r="D830" s="761"/>
      <c r="E830" s="761"/>
      <c r="F830" s="76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4"/>
      <c r="B831" s="761"/>
      <c r="C831" s="761"/>
      <c r="D831" s="761"/>
      <c r="E831" s="761"/>
      <c r="F831" s="76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4"/>
      <c r="B832" s="761"/>
      <c r="C832" s="761"/>
      <c r="D832" s="761"/>
      <c r="E832" s="761"/>
      <c r="F832" s="76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4"/>
      <c r="B833" s="761"/>
      <c r="C833" s="761"/>
      <c r="D833" s="761"/>
      <c r="E833" s="761"/>
      <c r="F833" s="76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4"/>
      <c r="B834" s="761"/>
      <c r="C834" s="761"/>
      <c r="D834" s="761"/>
      <c r="E834" s="761"/>
      <c r="F834" s="76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4"/>
      <c r="B835" s="761"/>
      <c r="C835" s="761"/>
      <c r="D835" s="761"/>
      <c r="E835" s="761"/>
      <c r="F835" s="76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4"/>
      <c r="B836" s="761"/>
      <c r="C836" s="761"/>
      <c r="D836" s="761"/>
      <c r="E836" s="761"/>
      <c r="F836" s="76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4"/>
      <c r="B837" s="761"/>
      <c r="C837" s="761"/>
      <c r="D837" s="761"/>
      <c r="E837" s="761"/>
      <c r="F837" s="76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4"/>
      <c r="B838" s="761"/>
      <c r="C838" s="761"/>
      <c r="D838" s="761"/>
      <c r="E838" s="761"/>
      <c r="F838" s="76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342</v>
      </c>
      <c r="AM839" s="952"/>
      <c r="AN839" s="95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364</v>
      </c>
      <c r="AI844" s="350"/>
      <c r="AJ844" s="350"/>
      <c r="AK844" s="350"/>
      <c r="AL844" s="350" t="s">
        <v>21</v>
      </c>
      <c r="AM844" s="350"/>
      <c r="AN844" s="350"/>
      <c r="AO844" s="424"/>
      <c r="AP844" s="425" t="s">
        <v>298</v>
      </c>
      <c r="AQ844" s="425"/>
      <c r="AR844" s="425"/>
      <c r="AS844" s="425"/>
      <c r="AT844" s="425"/>
      <c r="AU844" s="425"/>
      <c r="AV844" s="425"/>
      <c r="AW844" s="425"/>
      <c r="AX844" s="425"/>
    </row>
    <row r="845" spans="1:51" ht="30" customHeight="1" x14ac:dyDescent="0.15">
      <c r="A845" s="404">
        <v>1</v>
      </c>
      <c r="B845" s="404">
        <v>1</v>
      </c>
      <c r="C845" s="423" t="s">
        <v>770</v>
      </c>
      <c r="D845" s="418"/>
      <c r="E845" s="418"/>
      <c r="F845" s="418"/>
      <c r="G845" s="418"/>
      <c r="H845" s="418"/>
      <c r="I845" s="418"/>
      <c r="J845" s="419">
        <v>9011401013564</v>
      </c>
      <c r="K845" s="420"/>
      <c r="L845" s="420"/>
      <c r="M845" s="420"/>
      <c r="N845" s="420"/>
      <c r="O845" s="420"/>
      <c r="P845" s="318" t="s">
        <v>769</v>
      </c>
      <c r="Q845" s="319"/>
      <c r="R845" s="319"/>
      <c r="S845" s="319"/>
      <c r="T845" s="319"/>
      <c r="U845" s="319"/>
      <c r="V845" s="319"/>
      <c r="W845" s="319"/>
      <c r="X845" s="319"/>
      <c r="Y845" s="320">
        <v>8.5</v>
      </c>
      <c r="Z845" s="321"/>
      <c r="AA845" s="321"/>
      <c r="AB845" s="322"/>
      <c r="AC845" s="324" t="s">
        <v>369</v>
      </c>
      <c r="AD845" s="325"/>
      <c r="AE845" s="325"/>
      <c r="AF845" s="325"/>
      <c r="AG845" s="325"/>
      <c r="AH845" s="421">
        <v>1</v>
      </c>
      <c r="AI845" s="422"/>
      <c r="AJ845" s="422"/>
      <c r="AK845" s="422"/>
      <c r="AL845" s="328">
        <v>98.4</v>
      </c>
      <c r="AM845" s="329"/>
      <c r="AN845" s="329"/>
      <c r="AO845" s="330"/>
      <c r="AP845" s="323" t="s">
        <v>827</v>
      </c>
      <c r="AQ845" s="323"/>
      <c r="AR845" s="323"/>
      <c r="AS845" s="323"/>
      <c r="AT845" s="323"/>
      <c r="AU845" s="323"/>
      <c r="AV845" s="323"/>
      <c r="AW845" s="323"/>
      <c r="AX845" s="323"/>
    </row>
    <row r="846" spans="1:51" ht="30" customHeight="1" x14ac:dyDescent="0.15">
      <c r="A846" s="404">
        <v>2</v>
      </c>
      <c r="B846" s="404">
        <v>1</v>
      </c>
      <c r="C846" s="423" t="s">
        <v>770</v>
      </c>
      <c r="D846" s="418"/>
      <c r="E846" s="418"/>
      <c r="F846" s="418"/>
      <c r="G846" s="418"/>
      <c r="H846" s="418"/>
      <c r="I846" s="418"/>
      <c r="J846" s="419">
        <v>9011401013564</v>
      </c>
      <c r="K846" s="420"/>
      <c r="L846" s="420"/>
      <c r="M846" s="420"/>
      <c r="N846" s="420"/>
      <c r="O846" s="420"/>
      <c r="P846" s="318" t="s">
        <v>769</v>
      </c>
      <c r="Q846" s="319"/>
      <c r="R846" s="319"/>
      <c r="S846" s="319"/>
      <c r="T846" s="319"/>
      <c r="U846" s="319"/>
      <c r="V846" s="319"/>
      <c r="W846" s="319"/>
      <c r="X846" s="319"/>
      <c r="Y846" s="320">
        <v>1.6</v>
      </c>
      <c r="Z846" s="321"/>
      <c r="AA846" s="321"/>
      <c r="AB846" s="322"/>
      <c r="AC846" s="324" t="s">
        <v>369</v>
      </c>
      <c r="AD846" s="325"/>
      <c r="AE846" s="325"/>
      <c r="AF846" s="325"/>
      <c r="AG846" s="325"/>
      <c r="AH846" s="421">
        <v>2</v>
      </c>
      <c r="AI846" s="422"/>
      <c r="AJ846" s="422"/>
      <c r="AK846" s="422"/>
      <c r="AL846" s="328">
        <v>91.67</v>
      </c>
      <c r="AM846" s="329"/>
      <c r="AN846" s="329"/>
      <c r="AO846" s="330"/>
      <c r="AP846" s="323" t="s">
        <v>827</v>
      </c>
      <c r="AQ846" s="323"/>
      <c r="AR846" s="323"/>
      <c r="AS846" s="323"/>
      <c r="AT846" s="323"/>
      <c r="AU846" s="323"/>
      <c r="AV846" s="323"/>
      <c r="AW846" s="323"/>
      <c r="AX846" s="323"/>
      <c r="AY846">
        <f>COUNTA($C$846)</f>
        <v>1</v>
      </c>
    </row>
    <row r="847" spans="1:51" ht="30" customHeight="1" x14ac:dyDescent="0.15">
      <c r="A847" s="404">
        <v>3</v>
      </c>
      <c r="B847" s="404">
        <v>1</v>
      </c>
      <c r="C847" s="423" t="s">
        <v>770</v>
      </c>
      <c r="D847" s="418"/>
      <c r="E847" s="418"/>
      <c r="F847" s="418"/>
      <c r="G847" s="418"/>
      <c r="H847" s="418"/>
      <c r="I847" s="418"/>
      <c r="J847" s="419">
        <v>9011401013564</v>
      </c>
      <c r="K847" s="420"/>
      <c r="L847" s="420"/>
      <c r="M847" s="420"/>
      <c r="N847" s="420"/>
      <c r="O847" s="420"/>
      <c r="P847" s="318" t="s">
        <v>769</v>
      </c>
      <c r="Q847" s="319"/>
      <c r="R847" s="319"/>
      <c r="S847" s="319"/>
      <c r="T847" s="319"/>
      <c r="U847" s="319"/>
      <c r="V847" s="319"/>
      <c r="W847" s="319"/>
      <c r="X847" s="319"/>
      <c r="Y847" s="320">
        <v>1.6</v>
      </c>
      <c r="Z847" s="321"/>
      <c r="AA847" s="321"/>
      <c r="AB847" s="322"/>
      <c r="AC847" s="324" t="s">
        <v>369</v>
      </c>
      <c r="AD847" s="325"/>
      <c r="AE847" s="325"/>
      <c r="AF847" s="325"/>
      <c r="AG847" s="325"/>
      <c r="AH847" s="326">
        <v>2</v>
      </c>
      <c r="AI847" s="327"/>
      <c r="AJ847" s="327"/>
      <c r="AK847" s="327"/>
      <c r="AL847" s="328">
        <v>71.56</v>
      </c>
      <c r="AM847" s="329"/>
      <c r="AN847" s="329"/>
      <c r="AO847" s="330"/>
      <c r="AP847" s="323" t="s">
        <v>827</v>
      </c>
      <c r="AQ847" s="323"/>
      <c r="AR847" s="323"/>
      <c r="AS847" s="323"/>
      <c r="AT847" s="323"/>
      <c r="AU847" s="323"/>
      <c r="AV847" s="323"/>
      <c r="AW847" s="323"/>
      <c r="AX847" s="323"/>
      <c r="AY847">
        <f>COUNTA($C$847)</f>
        <v>1</v>
      </c>
    </row>
    <row r="848" spans="1:51" ht="30" customHeight="1" x14ac:dyDescent="0.15">
      <c r="A848" s="404">
        <v>4</v>
      </c>
      <c r="B848" s="404">
        <v>1</v>
      </c>
      <c r="C848" s="423" t="s">
        <v>770</v>
      </c>
      <c r="D848" s="418"/>
      <c r="E848" s="418"/>
      <c r="F848" s="418"/>
      <c r="G848" s="418"/>
      <c r="H848" s="418"/>
      <c r="I848" s="418"/>
      <c r="J848" s="419">
        <v>9011401013564</v>
      </c>
      <c r="K848" s="420"/>
      <c r="L848" s="420"/>
      <c r="M848" s="420"/>
      <c r="N848" s="420"/>
      <c r="O848" s="420"/>
      <c r="P848" s="318" t="s">
        <v>769</v>
      </c>
      <c r="Q848" s="319"/>
      <c r="R848" s="319"/>
      <c r="S848" s="319"/>
      <c r="T848" s="319"/>
      <c r="U848" s="319"/>
      <c r="V848" s="319"/>
      <c r="W848" s="319"/>
      <c r="X848" s="319"/>
      <c r="Y848" s="320">
        <v>0.6</v>
      </c>
      <c r="Z848" s="321"/>
      <c r="AA848" s="321"/>
      <c r="AB848" s="322"/>
      <c r="AC848" s="324" t="s">
        <v>826</v>
      </c>
      <c r="AD848" s="325"/>
      <c r="AE848" s="325"/>
      <c r="AF848" s="325"/>
      <c r="AG848" s="325"/>
      <c r="AH848" s="326" t="s">
        <v>827</v>
      </c>
      <c r="AI848" s="327"/>
      <c r="AJ848" s="327"/>
      <c r="AK848" s="327"/>
      <c r="AL848" s="328">
        <v>100</v>
      </c>
      <c r="AM848" s="329"/>
      <c r="AN848" s="329"/>
      <c r="AO848" s="330"/>
      <c r="AP848" s="323" t="s">
        <v>827</v>
      </c>
      <c r="AQ848" s="323"/>
      <c r="AR848" s="323"/>
      <c r="AS848" s="323"/>
      <c r="AT848" s="323"/>
      <c r="AU848" s="323"/>
      <c r="AV848" s="323"/>
      <c r="AW848" s="323"/>
      <c r="AX848" s="323"/>
      <c r="AY848">
        <f>COUNTA($C$848)</f>
        <v>1</v>
      </c>
    </row>
    <row r="849" spans="1:51" ht="30" customHeight="1" x14ac:dyDescent="0.15">
      <c r="A849" s="404">
        <v>5</v>
      </c>
      <c r="B849" s="404">
        <v>1</v>
      </c>
      <c r="C849" s="423" t="s">
        <v>770</v>
      </c>
      <c r="D849" s="418"/>
      <c r="E849" s="418"/>
      <c r="F849" s="418"/>
      <c r="G849" s="418"/>
      <c r="H849" s="418"/>
      <c r="I849" s="418"/>
      <c r="J849" s="419">
        <v>9011401013564</v>
      </c>
      <c r="K849" s="420"/>
      <c r="L849" s="420"/>
      <c r="M849" s="420"/>
      <c r="N849" s="420"/>
      <c r="O849" s="420"/>
      <c r="P849" s="318" t="s">
        <v>769</v>
      </c>
      <c r="Q849" s="319"/>
      <c r="R849" s="319"/>
      <c r="S849" s="319"/>
      <c r="T849" s="319"/>
      <c r="U849" s="319"/>
      <c r="V849" s="319"/>
      <c r="W849" s="319"/>
      <c r="X849" s="319"/>
      <c r="Y849" s="320">
        <v>0.4</v>
      </c>
      <c r="Z849" s="321"/>
      <c r="AA849" s="321"/>
      <c r="AB849" s="322"/>
      <c r="AC849" s="324" t="s">
        <v>826</v>
      </c>
      <c r="AD849" s="325"/>
      <c r="AE849" s="325"/>
      <c r="AF849" s="325"/>
      <c r="AG849" s="325"/>
      <c r="AH849" s="326" t="s">
        <v>827</v>
      </c>
      <c r="AI849" s="327"/>
      <c r="AJ849" s="327"/>
      <c r="AK849" s="327"/>
      <c r="AL849" s="328">
        <v>100</v>
      </c>
      <c r="AM849" s="329"/>
      <c r="AN849" s="329"/>
      <c r="AO849" s="330"/>
      <c r="AP849" s="323" t="s">
        <v>827</v>
      </c>
      <c r="AQ849" s="323"/>
      <c r="AR849" s="323"/>
      <c r="AS849" s="323"/>
      <c r="AT849" s="323"/>
      <c r="AU849" s="323"/>
      <c r="AV849" s="323"/>
      <c r="AW849" s="323"/>
      <c r="AX849" s="323"/>
      <c r="AY849">
        <f>COUNTA($C$849)</f>
        <v>1</v>
      </c>
    </row>
    <row r="850" spans="1:51" ht="30" customHeight="1" x14ac:dyDescent="0.15">
      <c r="A850" s="404">
        <v>6</v>
      </c>
      <c r="B850" s="404">
        <v>1</v>
      </c>
      <c r="C850" s="423" t="s">
        <v>810</v>
      </c>
      <c r="D850" s="418"/>
      <c r="E850" s="418"/>
      <c r="F850" s="418"/>
      <c r="G850" s="418"/>
      <c r="H850" s="418"/>
      <c r="I850" s="418"/>
      <c r="J850" s="419">
        <v>1013305000506</v>
      </c>
      <c r="K850" s="420"/>
      <c r="L850" s="420"/>
      <c r="M850" s="420"/>
      <c r="N850" s="420"/>
      <c r="O850" s="420"/>
      <c r="P850" s="318" t="s">
        <v>769</v>
      </c>
      <c r="Q850" s="319"/>
      <c r="R850" s="319"/>
      <c r="S850" s="319"/>
      <c r="T850" s="319"/>
      <c r="U850" s="319"/>
      <c r="V850" s="319"/>
      <c r="W850" s="319"/>
      <c r="X850" s="319"/>
      <c r="Y850" s="320">
        <v>2.6</v>
      </c>
      <c r="Z850" s="321"/>
      <c r="AA850" s="321"/>
      <c r="AB850" s="322"/>
      <c r="AC850" s="324" t="s">
        <v>369</v>
      </c>
      <c r="AD850" s="325"/>
      <c r="AE850" s="325"/>
      <c r="AF850" s="325"/>
      <c r="AG850" s="325"/>
      <c r="AH850" s="326">
        <v>2</v>
      </c>
      <c r="AI850" s="327"/>
      <c r="AJ850" s="327"/>
      <c r="AK850" s="327"/>
      <c r="AL850" s="328">
        <v>95.23</v>
      </c>
      <c r="AM850" s="329"/>
      <c r="AN850" s="329"/>
      <c r="AO850" s="330"/>
      <c r="AP850" s="323" t="s">
        <v>827</v>
      </c>
      <c r="AQ850" s="323"/>
      <c r="AR850" s="323"/>
      <c r="AS850" s="323"/>
      <c r="AT850" s="323"/>
      <c r="AU850" s="323"/>
      <c r="AV850" s="323"/>
      <c r="AW850" s="323"/>
      <c r="AX850" s="323"/>
      <c r="AY850">
        <f>COUNTA($C$850)</f>
        <v>1</v>
      </c>
    </row>
    <row r="851" spans="1:51" ht="30" customHeight="1" x14ac:dyDescent="0.15">
      <c r="A851" s="404">
        <v>7</v>
      </c>
      <c r="B851" s="404">
        <v>1</v>
      </c>
      <c r="C851" s="423" t="s">
        <v>810</v>
      </c>
      <c r="D851" s="418"/>
      <c r="E851" s="418"/>
      <c r="F851" s="418"/>
      <c r="G851" s="418"/>
      <c r="H851" s="418"/>
      <c r="I851" s="418"/>
      <c r="J851" s="419">
        <v>1013305000506</v>
      </c>
      <c r="K851" s="420"/>
      <c r="L851" s="420"/>
      <c r="M851" s="420"/>
      <c r="N851" s="420"/>
      <c r="O851" s="420"/>
      <c r="P851" s="318" t="s">
        <v>769</v>
      </c>
      <c r="Q851" s="319"/>
      <c r="R851" s="319"/>
      <c r="S851" s="319"/>
      <c r="T851" s="319"/>
      <c r="U851" s="319"/>
      <c r="V851" s="319"/>
      <c r="W851" s="319"/>
      <c r="X851" s="319"/>
      <c r="Y851" s="320">
        <v>2.1</v>
      </c>
      <c r="Z851" s="321"/>
      <c r="AA851" s="321"/>
      <c r="AB851" s="322"/>
      <c r="AC851" s="324" t="s">
        <v>369</v>
      </c>
      <c r="AD851" s="325"/>
      <c r="AE851" s="325"/>
      <c r="AF851" s="325"/>
      <c r="AG851" s="325"/>
      <c r="AH851" s="326">
        <v>2</v>
      </c>
      <c r="AI851" s="327"/>
      <c r="AJ851" s="327"/>
      <c r="AK851" s="327"/>
      <c r="AL851" s="328">
        <v>77.22</v>
      </c>
      <c r="AM851" s="329"/>
      <c r="AN851" s="329"/>
      <c r="AO851" s="330"/>
      <c r="AP851" s="323" t="s">
        <v>827</v>
      </c>
      <c r="AQ851" s="323"/>
      <c r="AR851" s="323"/>
      <c r="AS851" s="323"/>
      <c r="AT851" s="323"/>
      <c r="AU851" s="323"/>
      <c r="AV851" s="323"/>
      <c r="AW851" s="323"/>
      <c r="AX851" s="323"/>
      <c r="AY851">
        <f>COUNTA($C$851)</f>
        <v>1</v>
      </c>
    </row>
    <row r="852" spans="1:51" ht="30" customHeight="1" x14ac:dyDescent="0.15">
      <c r="A852" s="404">
        <v>8</v>
      </c>
      <c r="B852" s="404">
        <v>1</v>
      </c>
      <c r="C852" s="423" t="s">
        <v>810</v>
      </c>
      <c r="D852" s="418"/>
      <c r="E852" s="418"/>
      <c r="F852" s="418"/>
      <c r="G852" s="418"/>
      <c r="H852" s="418"/>
      <c r="I852" s="418"/>
      <c r="J852" s="419">
        <v>1013305000506</v>
      </c>
      <c r="K852" s="420"/>
      <c r="L852" s="420"/>
      <c r="M852" s="420"/>
      <c r="N852" s="420"/>
      <c r="O852" s="420"/>
      <c r="P852" s="318" t="s">
        <v>769</v>
      </c>
      <c r="Q852" s="319"/>
      <c r="R852" s="319"/>
      <c r="S852" s="319"/>
      <c r="T852" s="319"/>
      <c r="U852" s="319"/>
      <c r="V852" s="319"/>
      <c r="W852" s="319"/>
      <c r="X852" s="319"/>
      <c r="Y852" s="320">
        <v>0.9</v>
      </c>
      <c r="Z852" s="321"/>
      <c r="AA852" s="321"/>
      <c r="AB852" s="322"/>
      <c r="AC852" s="324" t="s">
        <v>826</v>
      </c>
      <c r="AD852" s="325"/>
      <c r="AE852" s="325"/>
      <c r="AF852" s="325"/>
      <c r="AG852" s="325"/>
      <c r="AH852" s="326" t="s">
        <v>827</v>
      </c>
      <c r="AI852" s="327"/>
      <c r="AJ852" s="327"/>
      <c r="AK852" s="327"/>
      <c r="AL852" s="328">
        <v>100</v>
      </c>
      <c r="AM852" s="329"/>
      <c r="AN852" s="329"/>
      <c r="AO852" s="330"/>
      <c r="AP852" s="323" t="s">
        <v>827</v>
      </c>
      <c r="AQ852" s="323"/>
      <c r="AR852" s="323"/>
      <c r="AS852" s="323"/>
      <c r="AT852" s="323"/>
      <c r="AU852" s="323"/>
      <c r="AV852" s="323"/>
      <c r="AW852" s="323"/>
      <c r="AX852" s="323"/>
      <c r="AY852">
        <f>COUNTA($C$852)</f>
        <v>1</v>
      </c>
    </row>
    <row r="853" spans="1:51" ht="30" customHeight="1" x14ac:dyDescent="0.15">
      <c r="A853" s="404">
        <v>9</v>
      </c>
      <c r="B853" s="404">
        <v>1</v>
      </c>
      <c r="C853" s="423" t="s">
        <v>811</v>
      </c>
      <c r="D853" s="418"/>
      <c r="E853" s="418"/>
      <c r="F853" s="418"/>
      <c r="G853" s="418"/>
      <c r="H853" s="418"/>
      <c r="I853" s="418"/>
      <c r="J853" s="419">
        <v>5012801003068</v>
      </c>
      <c r="K853" s="420"/>
      <c r="L853" s="420"/>
      <c r="M853" s="420"/>
      <c r="N853" s="420"/>
      <c r="O853" s="420"/>
      <c r="P853" s="318" t="s">
        <v>769</v>
      </c>
      <c r="Q853" s="319"/>
      <c r="R853" s="319"/>
      <c r="S853" s="319"/>
      <c r="T853" s="319"/>
      <c r="U853" s="319"/>
      <c r="V853" s="319"/>
      <c r="W853" s="319"/>
      <c r="X853" s="319"/>
      <c r="Y853" s="320">
        <v>0.6</v>
      </c>
      <c r="Z853" s="321"/>
      <c r="AA853" s="321"/>
      <c r="AB853" s="322"/>
      <c r="AC853" s="331" t="s">
        <v>375</v>
      </c>
      <c r="AD853" s="331"/>
      <c r="AE853" s="331"/>
      <c r="AF853" s="331"/>
      <c r="AG853" s="331"/>
      <c r="AH853" s="326" t="s">
        <v>827</v>
      </c>
      <c r="AI853" s="327"/>
      <c r="AJ853" s="327"/>
      <c r="AK853" s="327"/>
      <c r="AL853" s="328">
        <v>100</v>
      </c>
      <c r="AM853" s="329"/>
      <c r="AN853" s="329"/>
      <c r="AO853" s="330"/>
      <c r="AP853" s="323" t="s">
        <v>827</v>
      </c>
      <c r="AQ853" s="323"/>
      <c r="AR853" s="323"/>
      <c r="AS853" s="323"/>
      <c r="AT853" s="323"/>
      <c r="AU853" s="323"/>
      <c r="AV853" s="323"/>
      <c r="AW853" s="323"/>
      <c r="AX853" s="323"/>
      <c r="AY853">
        <f>COUNTA($C$853)</f>
        <v>1</v>
      </c>
    </row>
    <row r="854" spans="1:51" ht="30" customHeight="1" x14ac:dyDescent="0.15">
      <c r="A854" s="404">
        <v>10</v>
      </c>
      <c r="B854" s="404">
        <v>1</v>
      </c>
      <c r="C854" s="423" t="s">
        <v>812</v>
      </c>
      <c r="D854" s="418"/>
      <c r="E854" s="418"/>
      <c r="F854" s="418"/>
      <c r="G854" s="418"/>
      <c r="H854" s="418"/>
      <c r="I854" s="418"/>
      <c r="J854" s="419">
        <v>3011601006885</v>
      </c>
      <c r="K854" s="420"/>
      <c r="L854" s="420"/>
      <c r="M854" s="420"/>
      <c r="N854" s="420"/>
      <c r="O854" s="420"/>
      <c r="P854" s="318" t="s">
        <v>769</v>
      </c>
      <c r="Q854" s="319"/>
      <c r="R854" s="319"/>
      <c r="S854" s="319"/>
      <c r="T854" s="319"/>
      <c r="U854" s="319"/>
      <c r="V854" s="319"/>
      <c r="W854" s="319"/>
      <c r="X854" s="319"/>
      <c r="Y854" s="320">
        <v>0.5</v>
      </c>
      <c r="Z854" s="321"/>
      <c r="AA854" s="321"/>
      <c r="AB854" s="322"/>
      <c r="AC854" s="331" t="s">
        <v>375</v>
      </c>
      <c r="AD854" s="331"/>
      <c r="AE854" s="331"/>
      <c r="AF854" s="331"/>
      <c r="AG854" s="331"/>
      <c r="AH854" s="326" t="s">
        <v>827</v>
      </c>
      <c r="AI854" s="327"/>
      <c r="AJ854" s="327"/>
      <c r="AK854" s="327"/>
      <c r="AL854" s="328">
        <v>100</v>
      </c>
      <c r="AM854" s="329"/>
      <c r="AN854" s="329"/>
      <c r="AO854" s="330"/>
      <c r="AP854" s="323" t="s">
        <v>827</v>
      </c>
      <c r="AQ854" s="323"/>
      <c r="AR854" s="323"/>
      <c r="AS854" s="323"/>
      <c r="AT854" s="323"/>
      <c r="AU854" s="323"/>
      <c r="AV854" s="323"/>
      <c r="AW854" s="323"/>
      <c r="AX854" s="323"/>
      <c r="AY854">
        <f>COUNTA($C$854)</f>
        <v>1</v>
      </c>
    </row>
    <row r="855" spans="1:51" ht="30" customHeight="1" x14ac:dyDescent="0.15">
      <c r="A855" s="404">
        <v>11</v>
      </c>
      <c r="B855" s="404">
        <v>1</v>
      </c>
      <c r="C855" s="423" t="s">
        <v>814</v>
      </c>
      <c r="D855" s="418"/>
      <c r="E855" s="418"/>
      <c r="F855" s="418"/>
      <c r="G855" s="418"/>
      <c r="H855" s="418"/>
      <c r="I855" s="418"/>
      <c r="J855" s="419">
        <v>8011401011189</v>
      </c>
      <c r="K855" s="420"/>
      <c r="L855" s="420"/>
      <c r="M855" s="420"/>
      <c r="N855" s="420"/>
      <c r="O855" s="420"/>
      <c r="P855" s="318" t="s">
        <v>769</v>
      </c>
      <c r="Q855" s="319"/>
      <c r="R855" s="319"/>
      <c r="S855" s="319"/>
      <c r="T855" s="319"/>
      <c r="U855" s="319"/>
      <c r="V855" s="319"/>
      <c r="W855" s="319"/>
      <c r="X855" s="319"/>
      <c r="Y855" s="320">
        <v>0.5</v>
      </c>
      <c r="Z855" s="321"/>
      <c r="AA855" s="321"/>
      <c r="AB855" s="322"/>
      <c r="AC855" s="331" t="s">
        <v>375</v>
      </c>
      <c r="AD855" s="331"/>
      <c r="AE855" s="331"/>
      <c r="AF855" s="331"/>
      <c r="AG855" s="331"/>
      <c r="AH855" s="326" t="s">
        <v>827</v>
      </c>
      <c r="AI855" s="327"/>
      <c r="AJ855" s="327"/>
      <c r="AK855" s="327"/>
      <c r="AL855" s="328">
        <v>100</v>
      </c>
      <c r="AM855" s="329"/>
      <c r="AN855" s="329"/>
      <c r="AO855" s="330"/>
      <c r="AP855" s="323" t="s">
        <v>827</v>
      </c>
      <c r="AQ855" s="323"/>
      <c r="AR855" s="323"/>
      <c r="AS855" s="323"/>
      <c r="AT855" s="323"/>
      <c r="AU855" s="323"/>
      <c r="AV855" s="323"/>
      <c r="AW855" s="323"/>
      <c r="AX855" s="323"/>
      <c r="AY855">
        <f>COUNTA($C$855)</f>
        <v>1</v>
      </c>
    </row>
    <row r="856" spans="1:51" ht="30" customHeight="1" x14ac:dyDescent="0.15">
      <c r="A856" s="404">
        <v>12</v>
      </c>
      <c r="B856" s="404">
        <v>1</v>
      </c>
      <c r="C856" s="423" t="s">
        <v>813</v>
      </c>
      <c r="D856" s="418"/>
      <c r="E856" s="418"/>
      <c r="F856" s="418"/>
      <c r="G856" s="418"/>
      <c r="H856" s="418"/>
      <c r="I856" s="418"/>
      <c r="J856" s="419">
        <v>4010001061219</v>
      </c>
      <c r="K856" s="420"/>
      <c r="L856" s="420"/>
      <c r="M856" s="420"/>
      <c r="N856" s="420"/>
      <c r="O856" s="420"/>
      <c r="P856" s="318" t="s">
        <v>769</v>
      </c>
      <c r="Q856" s="319"/>
      <c r="R856" s="319"/>
      <c r="S856" s="319"/>
      <c r="T856" s="319"/>
      <c r="U856" s="319"/>
      <c r="V856" s="319"/>
      <c r="W856" s="319"/>
      <c r="X856" s="319"/>
      <c r="Y856" s="320">
        <v>0.5</v>
      </c>
      <c r="Z856" s="321"/>
      <c r="AA856" s="321"/>
      <c r="AB856" s="322"/>
      <c r="AC856" s="331" t="s">
        <v>375</v>
      </c>
      <c r="AD856" s="331"/>
      <c r="AE856" s="331"/>
      <c r="AF856" s="331"/>
      <c r="AG856" s="331"/>
      <c r="AH856" s="326" t="s">
        <v>827</v>
      </c>
      <c r="AI856" s="327"/>
      <c r="AJ856" s="327"/>
      <c r="AK856" s="327"/>
      <c r="AL856" s="328">
        <v>100</v>
      </c>
      <c r="AM856" s="329"/>
      <c r="AN856" s="329"/>
      <c r="AO856" s="330"/>
      <c r="AP856" s="323" t="s">
        <v>827</v>
      </c>
      <c r="AQ856" s="323"/>
      <c r="AR856" s="323"/>
      <c r="AS856" s="323"/>
      <c r="AT856" s="323"/>
      <c r="AU856" s="323"/>
      <c r="AV856" s="323"/>
      <c r="AW856" s="323"/>
      <c r="AX856" s="323"/>
      <c r="AY856">
        <f>COUNTA($C$856)</f>
        <v>1</v>
      </c>
    </row>
    <row r="857" spans="1:51" ht="30" hidden="1" customHeight="1" x14ac:dyDescent="0.15">
      <c r="A857" s="404">
        <v>13</v>
      </c>
      <c r="B857" s="404">
        <v>1</v>
      </c>
      <c r="C857" s="423"/>
      <c r="D857" s="418"/>
      <c r="E857" s="418"/>
      <c r="F857" s="418"/>
      <c r="G857" s="418"/>
      <c r="H857" s="418"/>
      <c r="I857" s="418"/>
      <c r="J857" s="419"/>
      <c r="K857" s="420"/>
      <c r="L857" s="420"/>
      <c r="M857" s="420"/>
      <c r="N857" s="420"/>
      <c r="O857" s="420"/>
      <c r="P857" s="318"/>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v>105</v>
      </c>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23"/>
      <c r="D858" s="418"/>
      <c r="E858" s="418"/>
      <c r="F858" s="418"/>
      <c r="G858" s="418"/>
      <c r="H858" s="418"/>
      <c r="I858" s="418"/>
      <c r="J858" s="419"/>
      <c r="K858" s="420"/>
      <c r="L858" s="420"/>
      <c r="M858" s="420"/>
      <c r="N858" s="420"/>
      <c r="O858" s="420"/>
      <c r="P858" s="318"/>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v>106</v>
      </c>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23"/>
      <c r="D859" s="418"/>
      <c r="E859" s="418"/>
      <c r="F859" s="418"/>
      <c r="G859" s="418"/>
      <c r="H859" s="418"/>
      <c r="I859" s="418"/>
      <c r="J859" s="419"/>
      <c r="K859" s="420"/>
      <c r="L859" s="420"/>
      <c r="M859" s="420"/>
      <c r="N859" s="420"/>
      <c r="O859" s="420"/>
      <c r="P859" s="318"/>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v>107</v>
      </c>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23"/>
      <c r="D860" s="418"/>
      <c r="E860" s="418"/>
      <c r="F860" s="418"/>
      <c r="G860" s="418"/>
      <c r="H860" s="418"/>
      <c r="I860" s="418"/>
      <c r="J860" s="419"/>
      <c r="K860" s="420"/>
      <c r="L860" s="420"/>
      <c r="M860" s="420"/>
      <c r="N860" s="420"/>
      <c r="O860" s="420"/>
      <c r="P860" s="318"/>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v>108</v>
      </c>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23"/>
      <c r="D861" s="418"/>
      <c r="E861" s="418"/>
      <c r="F861" s="418"/>
      <c r="G861" s="418"/>
      <c r="H861" s="418"/>
      <c r="I861" s="418"/>
      <c r="J861" s="419"/>
      <c r="K861" s="420"/>
      <c r="L861" s="420"/>
      <c r="M861" s="420"/>
      <c r="N861" s="420"/>
      <c r="O861" s="420"/>
      <c r="P861" s="318"/>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v>109</v>
      </c>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23"/>
      <c r="D862" s="418"/>
      <c r="E862" s="418"/>
      <c r="F862" s="418"/>
      <c r="G862" s="418"/>
      <c r="H862" s="418"/>
      <c r="I862" s="418"/>
      <c r="J862" s="419"/>
      <c r="K862" s="420"/>
      <c r="L862" s="420"/>
      <c r="M862" s="420"/>
      <c r="N862" s="420"/>
      <c r="O862" s="420"/>
      <c r="P862" s="318"/>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v>110</v>
      </c>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23"/>
      <c r="D863" s="418"/>
      <c r="E863" s="418"/>
      <c r="F863" s="418"/>
      <c r="G863" s="418"/>
      <c r="H863" s="418"/>
      <c r="I863" s="418"/>
      <c r="J863" s="419"/>
      <c r="K863" s="420"/>
      <c r="L863" s="420"/>
      <c r="M863" s="420"/>
      <c r="N863" s="420"/>
      <c r="O863" s="420"/>
      <c r="P863" s="318"/>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v>111</v>
      </c>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23"/>
      <c r="D864" s="418"/>
      <c r="E864" s="418"/>
      <c r="F864" s="418"/>
      <c r="G864" s="418"/>
      <c r="H864" s="418"/>
      <c r="I864" s="418"/>
      <c r="J864" s="419"/>
      <c r="K864" s="420"/>
      <c r="L864" s="420"/>
      <c r="M864" s="420"/>
      <c r="N864" s="420"/>
      <c r="O864" s="420"/>
      <c r="P864" s="318"/>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v>112</v>
      </c>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23"/>
      <c r="D865" s="418"/>
      <c r="E865" s="418"/>
      <c r="F865" s="418"/>
      <c r="G865" s="418"/>
      <c r="H865" s="418"/>
      <c r="I865" s="418"/>
      <c r="J865" s="419"/>
      <c r="K865" s="420"/>
      <c r="L865" s="420"/>
      <c r="M865" s="420"/>
      <c r="N865" s="420"/>
      <c r="O865" s="420"/>
      <c r="P865" s="318"/>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v>113</v>
      </c>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23"/>
      <c r="D866" s="418"/>
      <c r="E866" s="418"/>
      <c r="F866" s="418"/>
      <c r="G866" s="418"/>
      <c r="H866" s="418"/>
      <c r="I866" s="418"/>
      <c r="J866" s="419"/>
      <c r="K866" s="420"/>
      <c r="L866" s="420"/>
      <c r="M866" s="420"/>
      <c r="N866" s="420"/>
      <c r="O866" s="420"/>
      <c r="P866" s="318"/>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v>114</v>
      </c>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23"/>
      <c r="D867" s="418"/>
      <c r="E867" s="418"/>
      <c r="F867" s="418"/>
      <c r="G867" s="418"/>
      <c r="H867" s="418"/>
      <c r="I867" s="418"/>
      <c r="J867" s="419"/>
      <c r="K867" s="420"/>
      <c r="L867" s="420"/>
      <c r="M867" s="420"/>
      <c r="N867" s="420"/>
      <c r="O867" s="420"/>
      <c r="P867" s="318"/>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v>115</v>
      </c>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23"/>
      <c r="D868" s="418"/>
      <c r="E868" s="418"/>
      <c r="F868" s="418"/>
      <c r="G868" s="418"/>
      <c r="H868" s="418"/>
      <c r="I868" s="418"/>
      <c r="J868" s="419"/>
      <c r="K868" s="420"/>
      <c r="L868" s="420"/>
      <c r="M868" s="420"/>
      <c r="N868" s="420"/>
      <c r="O868" s="420"/>
      <c r="P868" s="318"/>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v>116</v>
      </c>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23"/>
      <c r="D869" s="418"/>
      <c r="E869" s="418"/>
      <c r="F869" s="418"/>
      <c r="G869" s="418"/>
      <c r="H869" s="418"/>
      <c r="I869" s="418"/>
      <c r="J869" s="419"/>
      <c r="K869" s="420"/>
      <c r="L869" s="420"/>
      <c r="M869" s="420"/>
      <c r="N869" s="420"/>
      <c r="O869" s="420"/>
      <c r="P869" s="318"/>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v>117</v>
      </c>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23"/>
      <c r="D870" s="418"/>
      <c r="E870" s="418"/>
      <c r="F870" s="418"/>
      <c r="G870" s="418"/>
      <c r="H870" s="418"/>
      <c r="I870" s="418"/>
      <c r="J870" s="419"/>
      <c r="K870" s="420"/>
      <c r="L870" s="420"/>
      <c r="M870" s="420"/>
      <c r="N870" s="420"/>
      <c r="O870" s="420"/>
      <c r="P870" s="318"/>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v>118</v>
      </c>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23"/>
      <c r="D871" s="418"/>
      <c r="E871" s="418"/>
      <c r="F871" s="418"/>
      <c r="G871" s="418"/>
      <c r="H871" s="418"/>
      <c r="I871" s="418"/>
      <c r="J871" s="419"/>
      <c r="K871" s="420"/>
      <c r="L871" s="420"/>
      <c r="M871" s="420"/>
      <c r="N871" s="420"/>
      <c r="O871" s="420"/>
      <c r="P871" s="318"/>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v>119</v>
      </c>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23"/>
      <c r="D872" s="418"/>
      <c r="E872" s="418"/>
      <c r="F872" s="418"/>
      <c r="G872" s="418"/>
      <c r="H872" s="418"/>
      <c r="I872" s="418"/>
      <c r="J872" s="419"/>
      <c r="K872" s="420"/>
      <c r="L872" s="420"/>
      <c r="M872" s="420"/>
      <c r="N872" s="420"/>
      <c r="O872" s="420"/>
      <c r="P872" s="318"/>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v>120</v>
      </c>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23"/>
      <c r="D873" s="418"/>
      <c r="E873" s="418"/>
      <c r="F873" s="418"/>
      <c r="G873" s="418"/>
      <c r="H873" s="418"/>
      <c r="I873" s="418"/>
      <c r="J873" s="419"/>
      <c r="K873" s="420"/>
      <c r="L873" s="420"/>
      <c r="M873" s="420"/>
      <c r="N873" s="420"/>
      <c r="O873" s="420"/>
      <c r="P873" s="318"/>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v>121</v>
      </c>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23"/>
      <c r="D874" s="418"/>
      <c r="E874" s="418"/>
      <c r="F874" s="418"/>
      <c r="G874" s="418"/>
      <c r="H874" s="418"/>
      <c r="I874" s="418"/>
      <c r="J874" s="419"/>
      <c r="K874" s="420"/>
      <c r="L874" s="420"/>
      <c r="M874" s="420"/>
      <c r="N874" s="420"/>
      <c r="O874" s="420"/>
      <c r="P874" s="318"/>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v>122</v>
      </c>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364</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1</v>
      </c>
    </row>
    <row r="878" spans="1:51" ht="30" customHeight="1" x14ac:dyDescent="0.15">
      <c r="A878" s="404">
        <v>1</v>
      </c>
      <c r="B878" s="404">
        <v>1</v>
      </c>
      <c r="C878" s="423" t="s">
        <v>773</v>
      </c>
      <c r="D878" s="418"/>
      <c r="E878" s="418"/>
      <c r="F878" s="418"/>
      <c r="G878" s="418"/>
      <c r="H878" s="418"/>
      <c r="I878" s="418"/>
      <c r="J878" s="419">
        <v>6011101015161</v>
      </c>
      <c r="K878" s="420"/>
      <c r="L878" s="420"/>
      <c r="M878" s="420"/>
      <c r="N878" s="420"/>
      <c r="O878" s="420"/>
      <c r="P878" s="318" t="s">
        <v>774</v>
      </c>
      <c r="Q878" s="319"/>
      <c r="R878" s="319"/>
      <c r="S878" s="319"/>
      <c r="T878" s="319"/>
      <c r="U878" s="319"/>
      <c r="V878" s="319"/>
      <c r="W878" s="319"/>
      <c r="X878" s="319"/>
      <c r="Y878" s="320">
        <v>31</v>
      </c>
      <c r="Z878" s="321"/>
      <c r="AA878" s="321"/>
      <c r="AB878" s="322"/>
      <c r="AC878" s="324" t="s">
        <v>369</v>
      </c>
      <c r="AD878" s="325"/>
      <c r="AE878" s="325"/>
      <c r="AF878" s="325"/>
      <c r="AG878" s="325"/>
      <c r="AH878" s="421">
        <v>2</v>
      </c>
      <c r="AI878" s="422"/>
      <c r="AJ878" s="422"/>
      <c r="AK878" s="422"/>
      <c r="AL878" s="328">
        <v>98.37</v>
      </c>
      <c r="AM878" s="329"/>
      <c r="AN878" s="329"/>
      <c r="AO878" s="330"/>
      <c r="AP878" s="323" t="s">
        <v>827</v>
      </c>
      <c r="AQ878" s="323"/>
      <c r="AR878" s="323"/>
      <c r="AS878" s="323"/>
      <c r="AT878" s="323"/>
      <c r="AU878" s="323"/>
      <c r="AV878" s="323"/>
      <c r="AW878" s="323"/>
      <c r="AX878" s="323"/>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24"/>
      <c r="AD879" s="325"/>
      <c r="AE879" s="325"/>
      <c r="AF879" s="325"/>
      <c r="AG879" s="325"/>
      <c r="AH879" s="421"/>
      <c r="AI879" s="422"/>
      <c r="AJ879" s="422"/>
      <c r="AK879" s="42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364</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1</v>
      </c>
    </row>
    <row r="911" spans="1:51" ht="30" customHeight="1" x14ac:dyDescent="0.15">
      <c r="A911" s="404">
        <v>1</v>
      </c>
      <c r="B911" s="404">
        <v>1</v>
      </c>
      <c r="C911" s="423" t="s">
        <v>775</v>
      </c>
      <c r="D911" s="418"/>
      <c r="E911" s="418"/>
      <c r="F911" s="418"/>
      <c r="G911" s="418"/>
      <c r="H911" s="418"/>
      <c r="I911" s="418"/>
      <c r="J911" s="419">
        <v>6010601035875</v>
      </c>
      <c r="K911" s="420"/>
      <c r="L911" s="420"/>
      <c r="M911" s="420"/>
      <c r="N911" s="420"/>
      <c r="O911" s="420"/>
      <c r="P911" s="318" t="s">
        <v>780</v>
      </c>
      <c r="Q911" s="319"/>
      <c r="R911" s="319"/>
      <c r="S911" s="319"/>
      <c r="T911" s="319"/>
      <c r="U911" s="319"/>
      <c r="V911" s="319"/>
      <c r="W911" s="319"/>
      <c r="X911" s="319"/>
      <c r="Y911" s="320">
        <v>2.8</v>
      </c>
      <c r="Z911" s="321"/>
      <c r="AA911" s="321"/>
      <c r="AB911" s="322"/>
      <c r="AC911" s="324" t="s">
        <v>369</v>
      </c>
      <c r="AD911" s="325"/>
      <c r="AE911" s="325"/>
      <c r="AF911" s="325"/>
      <c r="AG911" s="325"/>
      <c r="AH911" s="421">
        <v>3</v>
      </c>
      <c r="AI911" s="422"/>
      <c r="AJ911" s="422"/>
      <c r="AK911" s="422"/>
      <c r="AL911" s="328">
        <v>59.67</v>
      </c>
      <c r="AM911" s="329"/>
      <c r="AN911" s="329"/>
      <c r="AO911" s="330"/>
      <c r="AP911" s="323" t="s">
        <v>827</v>
      </c>
      <c r="AQ911" s="323"/>
      <c r="AR911" s="323"/>
      <c r="AS911" s="323"/>
      <c r="AT911" s="323"/>
      <c r="AU911" s="323"/>
      <c r="AV911" s="323"/>
      <c r="AW911" s="323"/>
      <c r="AX911" s="323"/>
      <c r="AY911">
        <f t="shared" si="119"/>
        <v>1</v>
      </c>
    </row>
    <row r="912" spans="1:51" ht="30" customHeight="1" x14ac:dyDescent="0.15">
      <c r="A912" s="404">
        <v>2</v>
      </c>
      <c r="B912" s="404">
        <v>1</v>
      </c>
      <c r="C912" s="423" t="s">
        <v>779</v>
      </c>
      <c r="D912" s="418"/>
      <c r="E912" s="418"/>
      <c r="F912" s="418"/>
      <c r="G912" s="418"/>
      <c r="H912" s="418"/>
      <c r="I912" s="418"/>
      <c r="J912" s="419">
        <v>9010001114731</v>
      </c>
      <c r="K912" s="420"/>
      <c r="L912" s="420"/>
      <c r="M912" s="420"/>
      <c r="N912" s="420"/>
      <c r="O912" s="420"/>
      <c r="P912" s="318" t="s">
        <v>781</v>
      </c>
      <c r="Q912" s="319"/>
      <c r="R912" s="319"/>
      <c r="S912" s="319"/>
      <c r="T912" s="319"/>
      <c r="U912" s="319"/>
      <c r="V912" s="319"/>
      <c r="W912" s="319"/>
      <c r="X912" s="319"/>
      <c r="Y912" s="320">
        <v>0.8</v>
      </c>
      <c r="Z912" s="321"/>
      <c r="AA912" s="321"/>
      <c r="AB912" s="322"/>
      <c r="AC912" s="331" t="s">
        <v>375</v>
      </c>
      <c r="AD912" s="331"/>
      <c r="AE912" s="331"/>
      <c r="AF912" s="331"/>
      <c r="AG912" s="331"/>
      <c r="AH912" s="421" t="s">
        <v>827</v>
      </c>
      <c r="AI912" s="422"/>
      <c r="AJ912" s="422"/>
      <c r="AK912" s="422"/>
      <c r="AL912" s="328">
        <v>100</v>
      </c>
      <c r="AM912" s="329"/>
      <c r="AN912" s="329"/>
      <c r="AO912" s="330"/>
      <c r="AP912" s="323" t="s">
        <v>827</v>
      </c>
      <c r="AQ912" s="323"/>
      <c r="AR912" s="323"/>
      <c r="AS912" s="323"/>
      <c r="AT912" s="323"/>
      <c r="AU912" s="323"/>
      <c r="AV912" s="323"/>
      <c r="AW912" s="323"/>
      <c r="AX912" s="323"/>
      <c r="AY912">
        <f>COUNTA($C$912)</f>
        <v>1</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364</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1</v>
      </c>
    </row>
    <row r="944" spans="1:51" ht="30" customHeight="1" x14ac:dyDescent="0.15">
      <c r="A944" s="404">
        <v>1</v>
      </c>
      <c r="B944" s="404">
        <v>1</v>
      </c>
      <c r="C944" s="423" t="s">
        <v>784</v>
      </c>
      <c r="D944" s="418"/>
      <c r="E944" s="418"/>
      <c r="F944" s="418"/>
      <c r="G944" s="418"/>
      <c r="H944" s="418"/>
      <c r="I944" s="418"/>
      <c r="J944" s="419">
        <v>3010901005416</v>
      </c>
      <c r="K944" s="420"/>
      <c r="L944" s="420"/>
      <c r="M944" s="420"/>
      <c r="N944" s="420"/>
      <c r="O944" s="420"/>
      <c r="P944" s="318" t="s">
        <v>783</v>
      </c>
      <c r="Q944" s="319"/>
      <c r="R944" s="319"/>
      <c r="S944" s="319"/>
      <c r="T944" s="319"/>
      <c r="U944" s="319"/>
      <c r="V944" s="319"/>
      <c r="W944" s="319"/>
      <c r="X944" s="319"/>
      <c r="Y944" s="320">
        <v>5.5</v>
      </c>
      <c r="Z944" s="321"/>
      <c r="AA944" s="321"/>
      <c r="AB944" s="322"/>
      <c r="AC944" s="324" t="s">
        <v>369</v>
      </c>
      <c r="AD944" s="325"/>
      <c r="AE944" s="325"/>
      <c r="AF944" s="325"/>
      <c r="AG944" s="325"/>
      <c r="AH944" s="421">
        <v>2</v>
      </c>
      <c r="AI944" s="422"/>
      <c r="AJ944" s="422"/>
      <c r="AK944" s="422"/>
      <c r="AL944" s="328">
        <v>81.66</v>
      </c>
      <c r="AM944" s="329"/>
      <c r="AN944" s="329"/>
      <c r="AO944" s="330"/>
      <c r="AP944" s="323" t="s">
        <v>827</v>
      </c>
      <c r="AQ944" s="323"/>
      <c r="AR944" s="323"/>
      <c r="AS944" s="323"/>
      <c r="AT944" s="323"/>
      <c r="AU944" s="323"/>
      <c r="AV944" s="323"/>
      <c r="AW944" s="323"/>
      <c r="AX944" s="323"/>
      <c r="AY944">
        <f t="shared" si="120"/>
        <v>1</v>
      </c>
    </row>
    <row r="945" spans="1:51" ht="30" customHeight="1" x14ac:dyDescent="0.15">
      <c r="A945" s="404">
        <v>2</v>
      </c>
      <c r="B945" s="404">
        <v>1</v>
      </c>
      <c r="C945" s="423" t="s">
        <v>785</v>
      </c>
      <c r="D945" s="418"/>
      <c r="E945" s="418"/>
      <c r="F945" s="418"/>
      <c r="G945" s="418"/>
      <c r="H945" s="418"/>
      <c r="I945" s="418"/>
      <c r="J945" s="419">
        <v>1430001011175</v>
      </c>
      <c r="K945" s="420"/>
      <c r="L945" s="420"/>
      <c r="M945" s="420"/>
      <c r="N945" s="420"/>
      <c r="O945" s="420"/>
      <c r="P945" s="318" t="s">
        <v>786</v>
      </c>
      <c r="Q945" s="319"/>
      <c r="R945" s="319"/>
      <c r="S945" s="319"/>
      <c r="T945" s="319"/>
      <c r="U945" s="319"/>
      <c r="V945" s="319"/>
      <c r="W945" s="319"/>
      <c r="X945" s="319"/>
      <c r="Y945" s="320">
        <v>5</v>
      </c>
      <c r="Z945" s="321"/>
      <c r="AA945" s="321"/>
      <c r="AB945" s="322"/>
      <c r="AC945" s="324" t="s">
        <v>369</v>
      </c>
      <c r="AD945" s="325"/>
      <c r="AE945" s="325"/>
      <c r="AF945" s="325"/>
      <c r="AG945" s="325"/>
      <c r="AH945" s="421">
        <v>1</v>
      </c>
      <c r="AI945" s="422"/>
      <c r="AJ945" s="422"/>
      <c r="AK945" s="422"/>
      <c r="AL945" s="328">
        <v>99.47</v>
      </c>
      <c r="AM945" s="329"/>
      <c r="AN945" s="329"/>
      <c r="AO945" s="330"/>
      <c r="AP945" s="323" t="s">
        <v>827</v>
      </c>
      <c r="AQ945" s="323"/>
      <c r="AR945" s="323"/>
      <c r="AS945" s="323"/>
      <c r="AT945" s="323"/>
      <c r="AU945" s="323"/>
      <c r="AV945" s="323"/>
      <c r="AW945" s="323"/>
      <c r="AX945" s="323"/>
      <c r="AY945">
        <f>COUNTA($C$945)</f>
        <v>1</v>
      </c>
    </row>
    <row r="946" spans="1:51" ht="30" customHeight="1" x14ac:dyDescent="0.15">
      <c r="A946" s="404">
        <v>3</v>
      </c>
      <c r="B946" s="404">
        <v>1</v>
      </c>
      <c r="C946" s="423" t="s">
        <v>787</v>
      </c>
      <c r="D946" s="418"/>
      <c r="E946" s="418"/>
      <c r="F946" s="418"/>
      <c r="G946" s="418"/>
      <c r="H946" s="418"/>
      <c r="I946" s="418"/>
      <c r="J946" s="419">
        <v>8011201002504</v>
      </c>
      <c r="K946" s="420"/>
      <c r="L946" s="420"/>
      <c r="M946" s="420"/>
      <c r="N946" s="420"/>
      <c r="O946" s="420"/>
      <c r="P946" s="318" t="s">
        <v>788</v>
      </c>
      <c r="Q946" s="319"/>
      <c r="R946" s="319"/>
      <c r="S946" s="319"/>
      <c r="T946" s="319"/>
      <c r="U946" s="319"/>
      <c r="V946" s="319"/>
      <c r="W946" s="319"/>
      <c r="X946" s="319"/>
      <c r="Y946" s="320">
        <v>1.7</v>
      </c>
      <c r="Z946" s="321"/>
      <c r="AA946" s="321"/>
      <c r="AB946" s="322"/>
      <c r="AC946" s="324" t="s">
        <v>369</v>
      </c>
      <c r="AD946" s="325"/>
      <c r="AE946" s="325"/>
      <c r="AF946" s="325"/>
      <c r="AG946" s="325"/>
      <c r="AH946" s="326">
        <v>1</v>
      </c>
      <c r="AI946" s="327"/>
      <c r="AJ946" s="327"/>
      <c r="AK946" s="327"/>
      <c r="AL946" s="328">
        <v>99.99</v>
      </c>
      <c r="AM946" s="329"/>
      <c r="AN946" s="329"/>
      <c r="AO946" s="330"/>
      <c r="AP946" s="323" t="s">
        <v>827</v>
      </c>
      <c r="AQ946" s="323"/>
      <c r="AR946" s="323"/>
      <c r="AS946" s="323"/>
      <c r="AT946" s="323"/>
      <c r="AU946" s="323"/>
      <c r="AV946" s="323"/>
      <c r="AW946" s="323"/>
      <c r="AX946" s="323"/>
      <c r="AY946">
        <f>COUNTA($C$946)</f>
        <v>1</v>
      </c>
    </row>
    <row r="947" spans="1:51" ht="30" customHeight="1" x14ac:dyDescent="0.15">
      <c r="A947" s="404">
        <v>4</v>
      </c>
      <c r="B947" s="404">
        <v>1</v>
      </c>
      <c r="C947" s="423" t="s">
        <v>787</v>
      </c>
      <c r="D947" s="418"/>
      <c r="E947" s="418"/>
      <c r="F947" s="418"/>
      <c r="G947" s="418"/>
      <c r="H947" s="418"/>
      <c r="I947" s="418"/>
      <c r="J947" s="419">
        <v>8011201002504</v>
      </c>
      <c r="K947" s="420"/>
      <c r="L947" s="420"/>
      <c r="M947" s="420"/>
      <c r="N947" s="420"/>
      <c r="O947" s="420"/>
      <c r="P947" s="318" t="s">
        <v>788</v>
      </c>
      <c r="Q947" s="319"/>
      <c r="R947" s="319"/>
      <c r="S947" s="319"/>
      <c r="T947" s="319"/>
      <c r="U947" s="319"/>
      <c r="V947" s="319"/>
      <c r="W947" s="319"/>
      <c r="X947" s="319"/>
      <c r="Y947" s="320">
        <v>0.9</v>
      </c>
      <c r="Z947" s="321"/>
      <c r="AA947" s="321"/>
      <c r="AB947" s="322"/>
      <c r="AC947" s="331" t="s">
        <v>375</v>
      </c>
      <c r="AD947" s="331"/>
      <c r="AE947" s="331"/>
      <c r="AF947" s="331"/>
      <c r="AG947" s="331"/>
      <c r="AH947" s="326" t="s">
        <v>827</v>
      </c>
      <c r="AI947" s="327"/>
      <c r="AJ947" s="327"/>
      <c r="AK947" s="327"/>
      <c r="AL947" s="328">
        <v>100</v>
      </c>
      <c r="AM947" s="329"/>
      <c r="AN947" s="329"/>
      <c r="AO947" s="330"/>
      <c r="AP947" s="323" t="s">
        <v>827</v>
      </c>
      <c r="AQ947" s="323"/>
      <c r="AR947" s="323"/>
      <c r="AS947" s="323"/>
      <c r="AT947" s="323"/>
      <c r="AU947" s="323"/>
      <c r="AV947" s="323"/>
      <c r="AW947" s="323"/>
      <c r="AX947" s="323"/>
      <c r="AY947">
        <f>COUNTA($C$947)</f>
        <v>1</v>
      </c>
    </row>
    <row r="948" spans="1:51" ht="30" customHeight="1" x14ac:dyDescent="0.15">
      <c r="A948" s="404">
        <v>5</v>
      </c>
      <c r="B948" s="404">
        <v>1</v>
      </c>
      <c r="C948" s="423" t="s">
        <v>787</v>
      </c>
      <c r="D948" s="418"/>
      <c r="E948" s="418"/>
      <c r="F948" s="418"/>
      <c r="G948" s="418"/>
      <c r="H948" s="418"/>
      <c r="I948" s="418"/>
      <c r="J948" s="419">
        <v>8011201002504</v>
      </c>
      <c r="K948" s="420"/>
      <c r="L948" s="420"/>
      <c r="M948" s="420"/>
      <c r="N948" s="420"/>
      <c r="O948" s="420"/>
      <c r="P948" s="318" t="s">
        <v>789</v>
      </c>
      <c r="Q948" s="319"/>
      <c r="R948" s="319"/>
      <c r="S948" s="319"/>
      <c r="T948" s="319"/>
      <c r="U948" s="319"/>
      <c r="V948" s="319"/>
      <c r="W948" s="319"/>
      <c r="X948" s="319"/>
      <c r="Y948" s="320">
        <v>0.9</v>
      </c>
      <c r="Z948" s="321"/>
      <c r="AA948" s="321"/>
      <c r="AB948" s="322"/>
      <c r="AC948" s="331" t="s">
        <v>375</v>
      </c>
      <c r="AD948" s="331"/>
      <c r="AE948" s="331"/>
      <c r="AF948" s="331"/>
      <c r="AG948" s="331"/>
      <c r="AH948" s="326" t="s">
        <v>827</v>
      </c>
      <c r="AI948" s="327"/>
      <c r="AJ948" s="327"/>
      <c r="AK948" s="327"/>
      <c r="AL948" s="328">
        <v>100</v>
      </c>
      <c r="AM948" s="329"/>
      <c r="AN948" s="329"/>
      <c r="AO948" s="330"/>
      <c r="AP948" s="323" t="s">
        <v>827</v>
      </c>
      <c r="AQ948" s="323"/>
      <c r="AR948" s="323"/>
      <c r="AS948" s="323"/>
      <c r="AT948" s="323"/>
      <c r="AU948" s="323"/>
      <c r="AV948" s="323"/>
      <c r="AW948" s="323"/>
      <c r="AX948" s="323"/>
      <c r="AY948">
        <f>COUNTA($C$948)</f>
        <v>1</v>
      </c>
    </row>
    <row r="949" spans="1:51" ht="30" customHeight="1" x14ac:dyDescent="0.15">
      <c r="A949" s="404">
        <v>6</v>
      </c>
      <c r="B949" s="404">
        <v>1</v>
      </c>
      <c r="C949" s="423" t="s">
        <v>787</v>
      </c>
      <c r="D949" s="418"/>
      <c r="E949" s="418"/>
      <c r="F949" s="418"/>
      <c r="G949" s="418"/>
      <c r="H949" s="418"/>
      <c r="I949" s="418"/>
      <c r="J949" s="419">
        <v>8011201002504</v>
      </c>
      <c r="K949" s="420"/>
      <c r="L949" s="420"/>
      <c r="M949" s="420"/>
      <c r="N949" s="420"/>
      <c r="O949" s="420"/>
      <c r="P949" s="318" t="s">
        <v>789</v>
      </c>
      <c r="Q949" s="319"/>
      <c r="R949" s="319"/>
      <c r="S949" s="319"/>
      <c r="T949" s="319"/>
      <c r="U949" s="319"/>
      <c r="V949" s="319"/>
      <c r="W949" s="319"/>
      <c r="X949" s="319"/>
      <c r="Y949" s="320">
        <v>0.3</v>
      </c>
      <c r="Z949" s="321"/>
      <c r="AA949" s="321"/>
      <c r="AB949" s="322"/>
      <c r="AC949" s="331" t="s">
        <v>375</v>
      </c>
      <c r="AD949" s="331"/>
      <c r="AE949" s="331"/>
      <c r="AF949" s="331"/>
      <c r="AG949" s="331"/>
      <c r="AH949" s="326" t="s">
        <v>827</v>
      </c>
      <c r="AI949" s="327"/>
      <c r="AJ949" s="327"/>
      <c r="AK949" s="327"/>
      <c r="AL949" s="328">
        <v>100</v>
      </c>
      <c r="AM949" s="329"/>
      <c r="AN949" s="329"/>
      <c r="AO949" s="330"/>
      <c r="AP949" s="323" t="s">
        <v>827</v>
      </c>
      <c r="AQ949" s="323"/>
      <c r="AR949" s="323"/>
      <c r="AS949" s="323"/>
      <c r="AT949" s="323"/>
      <c r="AU949" s="323"/>
      <c r="AV949" s="323"/>
      <c r="AW949" s="323"/>
      <c r="AX949" s="323"/>
      <c r="AY949">
        <f>COUNTA($C$949)</f>
        <v>1</v>
      </c>
    </row>
    <row r="950" spans="1:51" ht="30" customHeight="1" x14ac:dyDescent="0.15">
      <c r="A950" s="404">
        <v>7</v>
      </c>
      <c r="B950" s="404">
        <v>1</v>
      </c>
      <c r="C950" s="423" t="s">
        <v>787</v>
      </c>
      <c r="D950" s="418"/>
      <c r="E950" s="418"/>
      <c r="F950" s="418"/>
      <c r="G950" s="418"/>
      <c r="H950" s="418"/>
      <c r="I950" s="418"/>
      <c r="J950" s="419">
        <v>8011201002504</v>
      </c>
      <c r="K950" s="420"/>
      <c r="L950" s="420"/>
      <c r="M950" s="420"/>
      <c r="N950" s="420"/>
      <c r="O950" s="420"/>
      <c r="P950" s="318" t="s">
        <v>788</v>
      </c>
      <c r="Q950" s="319"/>
      <c r="R950" s="319"/>
      <c r="S950" s="319"/>
      <c r="T950" s="319"/>
      <c r="U950" s="319"/>
      <c r="V950" s="319"/>
      <c r="W950" s="319"/>
      <c r="X950" s="319"/>
      <c r="Y950" s="320">
        <v>0.2</v>
      </c>
      <c r="Z950" s="321"/>
      <c r="AA950" s="321"/>
      <c r="AB950" s="322"/>
      <c r="AC950" s="331" t="s">
        <v>375</v>
      </c>
      <c r="AD950" s="331"/>
      <c r="AE950" s="331"/>
      <c r="AF950" s="331"/>
      <c r="AG950" s="331"/>
      <c r="AH950" s="326" t="s">
        <v>827</v>
      </c>
      <c r="AI950" s="327"/>
      <c r="AJ950" s="327"/>
      <c r="AK950" s="327"/>
      <c r="AL950" s="328">
        <v>100</v>
      </c>
      <c r="AM950" s="329"/>
      <c r="AN950" s="329"/>
      <c r="AO950" s="330"/>
      <c r="AP950" s="323" t="s">
        <v>827</v>
      </c>
      <c r="AQ950" s="323"/>
      <c r="AR950" s="323"/>
      <c r="AS950" s="323"/>
      <c r="AT950" s="323"/>
      <c r="AU950" s="323"/>
      <c r="AV950" s="323"/>
      <c r="AW950" s="323"/>
      <c r="AX950" s="323"/>
      <c r="AY950">
        <f>COUNTA($C$950)</f>
        <v>1</v>
      </c>
    </row>
    <row r="951" spans="1:51" ht="30" customHeight="1" x14ac:dyDescent="0.15">
      <c r="A951" s="404">
        <v>8</v>
      </c>
      <c r="B951" s="404">
        <v>1</v>
      </c>
      <c r="C951" s="423" t="s">
        <v>773</v>
      </c>
      <c r="D951" s="418"/>
      <c r="E951" s="418"/>
      <c r="F951" s="418"/>
      <c r="G951" s="418"/>
      <c r="H951" s="418"/>
      <c r="I951" s="418"/>
      <c r="J951" s="419">
        <v>6011101015161</v>
      </c>
      <c r="K951" s="420"/>
      <c r="L951" s="420"/>
      <c r="M951" s="420"/>
      <c r="N951" s="420"/>
      <c r="O951" s="420"/>
      <c r="P951" s="318" t="s">
        <v>790</v>
      </c>
      <c r="Q951" s="319"/>
      <c r="R951" s="319"/>
      <c r="S951" s="319"/>
      <c r="T951" s="319"/>
      <c r="U951" s="319"/>
      <c r="V951" s="319"/>
      <c r="W951" s="319"/>
      <c r="X951" s="319"/>
      <c r="Y951" s="320">
        <v>0.9</v>
      </c>
      <c r="Z951" s="321"/>
      <c r="AA951" s="321"/>
      <c r="AB951" s="322"/>
      <c r="AC951" s="324" t="s">
        <v>826</v>
      </c>
      <c r="AD951" s="325"/>
      <c r="AE951" s="325"/>
      <c r="AF951" s="325"/>
      <c r="AG951" s="325"/>
      <c r="AH951" s="326" t="s">
        <v>827</v>
      </c>
      <c r="AI951" s="327"/>
      <c r="AJ951" s="327"/>
      <c r="AK951" s="327"/>
      <c r="AL951" s="328">
        <v>100</v>
      </c>
      <c r="AM951" s="329"/>
      <c r="AN951" s="329"/>
      <c r="AO951" s="330"/>
      <c r="AP951" s="323" t="s">
        <v>827</v>
      </c>
      <c r="AQ951" s="323"/>
      <c r="AR951" s="323"/>
      <c r="AS951" s="323"/>
      <c r="AT951" s="323"/>
      <c r="AU951" s="323"/>
      <c r="AV951" s="323"/>
      <c r="AW951" s="323"/>
      <c r="AX951" s="323"/>
      <c r="AY951">
        <f>COUNTA($C$951)</f>
        <v>1</v>
      </c>
    </row>
    <row r="952" spans="1:51" ht="30" customHeight="1" x14ac:dyDescent="0.15">
      <c r="A952" s="404">
        <v>9</v>
      </c>
      <c r="B952" s="404">
        <v>1</v>
      </c>
      <c r="C952" s="423" t="s">
        <v>773</v>
      </c>
      <c r="D952" s="418"/>
      <c r="E952" s="418"/>
      <c r="F952" s="418"/>
      <c r="G952" s="418"/>
      <c r="H952" s="418"/>
      <c r="I952" s="418"/>
      <c r="J952" s="419">
        <v>6011101015161</v>
      </c>
      <c r="K952" s="420"/>
      <c r="L952" s="420"/>
      <c r="M952" s="420"/>
      <c r="N952" s="420"/>
      <c r="O952" s="420"/>
      <c r="P952" s="318" t="s">
        <v>791</v>
      </c>
      <c r="Q952" s="319"/>
      <c r="R952" s="319"/>
      <c r="S952" s="319"/>
      <c r="T952" s="319"/>
      <c r="U952" s="319"/>
      <c r="V952" s="319"/>
      <c r="W952" s="319"/>
      <c r="X952" s="319"/>
      <c r="Y952" s="320">
        <v>0.7</v>
      </c>
      <c r="Z952" s="321"/>
      <c r="AA952" s="321"/>
      <c r="AB952" s="322"/>
      <c r="AC952" s="331" t="s">
        <v>375</v>
      </c>
      <c r="AD952" s="331"/>
      <c r="AE952" s="331"/>
      <c r="AF952" s="331"/>
      <c r="AG952" s="331"/>
      <c r="AH952" s="326" t="s">
        <v>827</v>
      </c>
      <c r="AI952" s="327"/>
      <c r="AJ952" s="327"/>
      <c r="AK952" s="327"/>
      <c r="AL952" s="328">
        <v>100</v>
      </c>
      <c r="AM952" s="329"/>
      <c r="AN952" s="329"/>
      <c r="AO952" s="330"/>
      <c r="AP952" s="323" t="s">
        <v>827</v>
      </c>
      <c r="AQ952" s="323"/>
      <c r="AR952" s="323"/>
      <c r="AS952" s="323"/>
      <c r="AT952" s="323"/>
      <c r="AU952" s="323"/>
      <c r="AV952" s="323"/>
      <c r="AW952" s="323"/>
      <c r="AX952" s="323"/>
      <c r="AY952">
        <f>COUNTA($C$952)</f>
        <v>1</v>
      </c>
    </row>
    <row r="953" spans="1:51" ht="30" customHeight="1" x14ac:dyDescent="0.15">
      <c r="A953" s="404">
        <v>10</v>
      </c>
      <c r="B953" s="404">
        <v>1</v>
      </c>
      <c r="C953" s="423" t="s">
        <v>773</v>
      </c>
      <c r="D953" s="418"/>
      <c r="E953" s="418"/>
      <c r="F953" s="418"/>
      <c r="G953" s="418"/>
      <c r="H953" s="418"/>
      <c r="I953" s="418"/>
      <c r="J953" s="419">
        <v>6011101015161</v>
      </c>
      <c r="K953" s="420"/>
      <c r="L953" s="420"/>
      <c r="M953" s="420"/>
      <c r="N953" s="420"/>
      <c r="O953" s="420"/>
      <c r="P953" s="318" t="s">
        <v>791</v>
      </c>
      <c r="Q953" s="319"/>
      <c r="R953" s="319"/>
      <c r="S953" s="319"/>
      <c r="T953" s="319"/>
      <c r="U953" s="319"/>
      <c r="V953" s="319"/>
      <c r="W953" s="319"/>
      <c r="X953" s="319"/>
      <c r="Y953" s="320">
        <v>0.6</v>
      </c>
      <c r="Z953" s="321"/>
      <c r="AA953" s="321"/>
      <c r="AB953" s="322"/>
      <c r="AC953" s="331" t="s">
        <v>375</v>
      </c>
      <c r="AD953" s="331"/>
      <c r="AE953" s="331"/>
      <c r="AF953" s="331"/>
      <c r="AG953" s="331"/>
      <c r="AH953" s="326" t="s">
        <v>827</v>
      </c>
      <c r="AI953" s="327"/>
      <c r="AJ953" s="327"/>
      <c r="AK953" s="327"/>
      <c r="AL953" s="328">
        <v>100</v>
      </c>
      <c r="AM953" s="329"/>
      <c r="AN953" s="329"/>
      <c r="AO953" s="330"/>
      <c r="AP953" s="323" t="s">
        <v>827</v>
      </c>
      <c r="AQ953" s="323"/>
      <c r="AR953" s="323"/>
      <c r="AS953" s="323"/>
      <c r="AT953" s="323"/>
      <c r="AU953" s="323"/>
      <c r="AV953" s="323"/>
      <c r="AW953" s="323"/>
      <c r="AX953" s="323"/>
      <c r="AY953">
        <f>COUNTA($C$953)</f>
        <v>1</v>
      </c>
    </row>
    <row r="954" spans="1:51" ht="30" customHeight="1" x14ac:dyDescent="0.15">
      <c r="A954" s="404">
        <v>11</v>
      </c>
      <c r="B954" s="404">
        <v>1</v>
      </c>
      <c r="C954" s="423" t="s">
        <v>773</v>
      </c>
      <c r="D954" s="418"/>
      <c r="E954" s="418"/>
      <c r="F954" s="418"/>
      <c r="G954" s="418"/>
      <c r="H954" s="418"/>
      <c r="I954" s="418"/>
      <c r="J954" s="419">
        <v>6011101015161</v>
      </c>
      <c r="K954" s="420"/>
      <c r="L954" s="420"/>
      <c r="M954" s="420"/>
      <c r="N954" s="420"/>
      <c r="O954" s="420"/>
      <c r="P954" s="318" t="s">
        <v>791</v>
      </c>
      <c r="Q954" s="319"/>
      <c r="R954" s="319"/>
      <c r="S954" s="319"/>
      <c r="T954" s="319"/>
      <c r="U954" s="319"/>
      <c r="V954" s="319"/>
      <c r="W954" s="319"/>
      <c r="X954" s="319"/>
      <c r="Y954" s="320">
        <v>0.6</v>
      </c>
      <c r="Z954" s="321"/>
      <c r="AA954" s="321"/>
      <c r="AB954" s="322"/>
      <c r="AC954" s="331" t="s">
        <v>375</v>
      </c>
      <c r="AD954" s="331"/>
      <c r="AE954" s="331"/>
      <c r="AF954" s="331"/>
      <c r="AG954" s="331"/>
      <c r="AH954" s="326" t="s">
        <v>827</v>
      </c>
      <c r="AI954" s="327"/>
      <c r="AJ954" s="327"/>
      <c r="AK954" s="327"/>
      <c r="AL954" s="328">
        <v>100</v>
      </c>
      <c r="AM954" s="329"/>
      <c r="AN954" s="329"/>
      <c r="AO954" s="330"/>
      <c r="AP954" s="323" t="s">
        <v>827</v>
      </c>
      <c r="AQ954" s="323"/>
      <c r="AR954" s="323"/>
      <c r="AS954" s="323"/>
      <c r="AT954" s="323"/>
      <c r="AU954" s="323"/>
      <c r="AV954" s="323"/>
      <c r="AW954" s="323"/>
      <c r="AX954" s="323"/>
      <c r="AY954">
        <f>COUNTA($C$954)</f>
        <v>1</v>
      </c>
    </row>
    <row r="955" spans="1:51" ht="30" customHeight="1" x14ac:dyDescent="0.15">
      <c r="A955" s="404">
        <v>12</v>
      </c>
      <c r="B955" s="404">
        <v>1</v>
      </c>
      <c r="C955" s="423" t="s">
        <v>792</v>
      </c>
      <c r="D955" s="418"/>
      <c r="E955" s="418"/>
      <c r="F955" s="418"/>
      <c r="G955" s="418"/>
      <c r="H955" s="418"/>
      <c r="I955" s="418"/>
      <c r="J955" s="419">
        <v>5012801007060</v>
      </c>
      <c r="K955" s="420"/>
      <c r="L955" s="420"/>
      <c r="M955" s="420"/>
      <c r="N955" s="420"/>
      <c r="O955" s="420"/>
      <c r="P955" s="318" t="s">
        <v>793</v>
      </c>
      <c r="Q955" s="319"/>
      <c r="R955" s="319"/>
      <c r="S955" s="319"/>
      <c r="T955" s="319"/>
      <c r="U955" s="319"/>
      <c r="V955" s="319"/>
      <c r="W955" s="319"/>
      <c r="X955" s="319"/>
      <c r="Y955" s="320">
        <v>1</v>
      </c>
      <c r="Z955" s="321"/>
      <c r="AA955" s="321"/>
      <c r="AB955" s="322"/>
      <c r="AC955" s="331" t="s">
        <v>375</v>
      </c>
      <c r="AD955" s="331"/>
      <c r="AE955" s="331"/>
      <c r="AF955" s="331"/>
      <c r="AG955" s="331"/>
      <c r="AH955" s="326" t="s">
        <v>827</v>
      </c>
      <c r="AI955" s="327"/>
      <c r="AJ955" s="327"/>
      <c r="AK955" s="327"/>
      <c r="AL955" s="328">
        <v>100</v>
      </c>
      <c r="AM955" s="329"/>
      <c r="AN955" s="329"/>
      <c r="AO955" s="330"/>
      <c r="AP955" s="323" t="s">
        <v>827</v>
      </c>
      <c r="AQ955" s="323"/>
      <c r="AR955" s="323"/>
      <c r="AS955" s="323"/>
      <c r="AT955" s="323"/>
      <c r="AU955" s="323"/>
      <c r="AV955" s="323"/>
      <c r="AW955" s="323"/>
      <c r="AX955" s="323"/>
      <c r="AY955">
        <f>COUNTA($C$955)</f>
        <v>1</v>
      </c>
    </row>
    <row r="956" spans="1:51" ht="30" customHeight="1" x14ac:dyDescent="0.15">
      <c r="A956" s="404">
        <v>13</v>
      </c>
      <c r="B956" s="404">
        <v>1</v>
      </c>
      <c r="C956" s="423" t="s">
        <v>792</v>
      </c>
      <c r="D956" s="418"/>
      <c r="E956" s="418"/>
      <c r="F956" s="418"/>
      <c r="G956" s="418"/>
      <c r="H956" s="418"/>
      <c r="I956" s="418"/>
      <c r="J956" s="419">
        <v>5012801007060</v>
      </c>
      <c r="K956" s="420"/>
      <c r="L956" s="420"/>
      <c r="M956" s="420"/>
      <c r="N956" s="420"/>
      <c r="O956" s="420"/>
      <c r="P956" s="318" t="s">
        <v>793</v>
      </c>
      <c r="Q956" s="319"/>
      <c r="R956" s="319"/>
      <c r="S956" s="319"/>
      <c r="T956" s="319"/>
      <c r="U956" s="319"/>
      <c r="V956" s="319"/>
      <c r="W956" s="319"/>
      <c r="X956" s="319"/>
      <c r="Y956" s="320">
        <v>0.9</v>
      </c>
      <c r="Z956" s="321"/>
      <c r="AA956" s="321"/>
      <c r="AB956" s="322"/>
      <c r="AC956" s="331" t="s">
        <v>375</v>
      </c>
      <c r="AD956" s="331"/>
      <c r="AE956" s="331"/>
      <c r="AF956" s="331"/>
      <c r="AG956" s="331"/>
      <c r="AH956" s="326" t="s">
        <v>827</v>
      </c>
      <c r="AI956" s="327"/>
      <c r="AJ956" s="327"/>
      <c r="AK956" s="327"/>
      <c r="AL956" s="328">
        <v>100</v>
      </c>
      <c r="AM956" s="329"/>
      <c r="AN956" s="329"/>
      <c r="AO956" s="330"/>
      <c r="AP956" s="323" t="s">
        <v>827</v>
      </c>
      <c r="AQ956" s="323"/>
      <c r="AR956" s="323"/>
      <c r="AS956" s="323"/>
      <c r="AT956" s="323"/>
      <c r="AU956" s="323"/>
      <c r="AV956" s="323"/>
      <c r="AW956" s="323"/>
      <c r="AX956" s="323"/>
      <c r="AY956">
        <f>COUNTA($C$956)</f>
        <v>1</v>
      </c>
    </row>
    <row r="957" spans="1:51" ht="30" customHeight="1" x14ac:dyDescent="0.15">
      <c r="A957" s="404">
        <v>14</v>
      </c>
      <c r="B957" s="404">
        <v>1</v>
      </c>
      <c r="C957" s="423" t="s">
        <v>792</v>
      </c>
      <c r="D957" s="418"/>
      <c r="E957" s="418"/>
      <c r="F957" s="418"/>
      <c r="G957" s="418"/>
      <c r="H957" s="418"/>
      <c r="I957" s="418"/>
      <c r="J957" s="419">
        <v>5012801007060</v>
      </c>
      <c r="K957" s="420"/>
      <c r="L957" s="420"/>
      <c r="M957" s="420"/>
      <c r="N957" s="420"/>
      <c r="O957" s="420"/>
      <c r="P957" s="318" t="s">
        <v>793</v>
      </c>
      <c r="Q957" s="319"/>
      <c r="R957" s="319"/>
      <c r="S957" s="319"/>
      <c r="T957" s="319"/>
      <c r="U957" s="319"/>
      <c r="V957" s="319"/>
      <c r="W957" s="319"/>
      <c r="X957" s="319"/>
      <c r="Y957" s="320">
        <v>0.8</v>
      </c>
      <c r="Z957" s="321"/>
      <c r="AA957" s="321"/>
      <c r="AB957" s="322"/>
      <c r="AC957" s="331" t="s">
        <v>375</v>
      </c>
      <c r="AD957" s="331"/>
      <c r="AE957" s="331"/>
      <c r="AF957" s="331"/>
      <c r="AG957" s="331"/>
      <c r="AH957" s="326" t="s">
        <v>827</v>
      </c>
      <c r="AI957" s="327"/>
      <c r="AJ957" s="327"/>
      <c r="AK957" s="327"/>
      <c r="AL957" s="328">
        <v>100</v>
      </c>
      <c r="AM957" s="329"/>
      <c r="AN957" s="329"/>
      <c r="AO957" s="330"/>
      <c r="AP957" s="323" t="s">
        <v>827</v>
      </c>
      <c r="AQ957" s="323"/>
      <c r="AR957" s="323"/>
      <c r="AS957" s="323"/>
      <c r="AT957" s="323"/>
      <c r="AU957" s="323"/>
      <c r="AV957" s="323"/>
      <c r="AW957" s="323"/>
      <c r="AX957" s="323"/>
      <c r="AY957">
        <f>COUNTA($C$957)</f>
        <v>1</v>
      </c>
    </row>
    <row r="958" spans="1:51" ht="30" customHeight="1" x14ac:dyDescent="0.15">
      <c r="A958" s="404">
        <v>15</v>
      </c>
      <c r="B958" s="404">
        <v>1</v>
      </c>
      <c r="C958" s="423" t="s">
        <v>794</v>
      </c>
      <c r="D958" s="418"/>
      <c r="E958" s="418"/>
      <c r="F958" s="418"/>
      <c r="G958" s="418"/>
      <c r="H958" s="418"/>
      <c r="I958" s="418"/>
      <c r="J958" s="419">
        <v>1010001112577</v>
      </c>
      <c r="K958" s="420"/>
      <c r="L958" s="420"/>
      <c r="M958" s="420"/>
      <c r="N958" s="420"/>
      <c r="O958" s="420"/>
      <c r="P958" s="318" t="s">
        <v>795</v>
      </c>
      <c r="Q958" s="319"/>
      <c r="R958" s="319"/>
      <c r="S958" s="319"/>
      <c r="T958" s="319"/>
      <c r="U958" s="319"/>
      <c r="V958" s="319"/>
      <c r="W958" s="319"/>
      <c r="X958" s="319"/>
      <c r="Y958" s="320">
        <v>2.5</v>
      </c>
      <c r="Z958" s="321"/>
      <c r="AA958" s="321"/>
      <c r="AB958" s="322"/>
      <c r="AC958" s="324" t="s">
        <v>80</v>
      </c>
      <c r="AD958" s="325"/>
      <c r="AE958" s="325"/>
      <c r="AF958" s="325"/>
      <c r="AG958" s="325"/>
      <c r="AH958" s="326" t="s">
        <v>827</v>
      </c>
      <c r="AI958" s="327"/>
      <c r="AJ958" s="327"/>
      <c r="AK958" s="327"/>
      <c r="AL958" s="328" t="s">
        <v>827</v>
      </c>
      <c r="AM958" s="329"/>
      <c r="AN958" s="329"/>
      <c r="AO958" s="330"/>
      <c r="AP958" s="323" t="s">
        <v>827</v>
      </c>
      <c r="AQ958" s="323"/>
      <c r="AR958" s="323"/>
      <c r="AS958" s="323"/>
      <c r="AT958" s="323"/>
      <c r="AU958" s="323"/>
      <c r="AV958" s="323"/>
      <c r="AW958" s="323"/>
      <c r="AX958" s="323"/>
      <c r="AY958">
        <f>COUNTA($C$958)</f>
        <v>1</v>
      </c>
    </row>
    <row r="959" spans="1:51" ht="30" customHeight="1" x14ac:dyDescent="0.15">
      <c r="A959" s="404">
        <v>16</v>
      </c>
      <c r="B959" s="404">
        <v>1</v>
      </c>
      <c r="C959" s="423" t="s">
        <v>796</v>
      </c>
      <c r="D959" s="418"/>
      <c r="E959" s="418"/>
      <c r="F959" s="418"/>
      <c r="G959" s="418"/>
      <c r="H959" s="418"/>
      <c r="I959" s="418"/>
      <c r="J959" s="419">
        <v>3180001023673</v>
      </c>
      <c r="K959" s="420"/>
      <c r="L959" s="420"/>
      <c r="M959" s="420"/>
      <c r="N959" s="420"/>
      <c r="O959" s="420"/>
      <c r="P959" s="318" t="s">
        <v>799</v>
      </c>
      <c r="Q959" s="319"/>
      <c r="R959" s="319"/>
      <c r="S959" s="319"/>
      <c r="T959" s="319"/>
      <c r="U959" s="319"/>
      <c r="V959" s="319"/>
      <c r="W959" s="319"/>
      <c r="X959" s="319"/>
      <c r="Y959" s="320">
        <v>1</v>
      </c>
      <c r="Z959" s="321"/>
      <c r="AA959" s="321"/>
      <c r="AB959" s="322"/>
      <c r="AC959" s="324" t="s">
        <v>375</v>
      </c>
      <c r="AD959" s="325"/>
      <c r="AE959" s="325"/>
      <c r="AF959" s="325"/>
      <c r="AG959" s="325"/>
      <c r="AH959" s="326" t="s">
        <v>827</v>
      </c>
      <c r="AI959" s="327"/>
      <c r="AJ959" s="327"/>
      <c r="AK959" s="327"/>
      <c r="AL959" s="328">
        <v>100</v>
      </c>
      <c r="AM959" s="329"/>
      <c r="AN959" s="329"/>
      <c r="AO959" s="330"/>
      <c r="AP959" s="323" t="s">
        <v>827</v>
      </c>
      <c r="AQ959" s="323"/>
      <c r="AR959" s="323"/>
      <c r="AS959" s="323"/>
      <c r="AT959" s="323"/>
      <c r="AU959" s="323"/>
      <c r="AV959" s="323"/>
      <c r="AW959" s="323"/>
      <c r="AX959" s="323"/>
      <c r="AY959">
        <f>COUNTA($C$959)</f>
        <v>1</v>
      </c>
    </row>
    <row r="960" spans="1:51" s="16" customFormat="1" ht="30" customHeight="1" x14ac:dyDescent="0.15">
      <c r="A960" s="404">
        <v>17</v>
      </c>
      <c r="B960" s="404">
        <v>1</v>
      </c>
      <c r="C960" s="423" t="s">
        <v>796</v>
      </c>
      <c r="D960" s="418"/>
      <c r="E960" s="418"/>
      <c r="F960" s="418"/>
      <c r="G960" s="418"/>
      <c r="H960" s="418"/>
      <c r="I960" s="418"/>
      <c r="J960" s="419">
        <v>3180001023673</v>
      </c>
      <c r="K960" s="420"/>
      <c r="L960" s="420"/>
      <c r="M960" s="420"/>
      <c r="N960" s="420"/>
      <c r="O960" s="420"/>
      <c r="P960" s="318" t="s">
        <v>798</v>
      </c>
      <c r="Q960" s="319"/>
      <c r="R960" s="319"/>
      <c r="S960" s="319"/>
      <c r="T960" s="319"/>
      <c r="U960" s="319"/>
      <c r="V960" s="319"/>
      <c r="W960" s="319"/>
      <c r="X960" s="319"/>
      <c r="Y960" s="320">
        <v>0.8</v>
      </c>
      <c r="Z960" s="321"/>
      <c r="AA960" s="321"/>
      <c r="AB960" s="322"/>
      <c r="AC960" s="331" t="s">
        <v>375</v>
      </c>
      <c r="AD960" s="331"/>
      <c r="AE960" s="331"/>
      <c r="AF960" s="331"/>
      <c r="AG960" s="331"/>
      <c r="AH960" s="326" t="s">
        <v>827</v>
      </c>
      <c r="AI960" s="327"/>
      <c r="AJ960" s="327"/>
      <c r="AK960" s="327"/>
      <c r="AL960" s="328">
        <v>100</v>
      </c>
      <c r="AM960" s="329"/>
      <c r="AN960" s="329"/>
      <c r="AO960" s="330"/>
      <c r="AP960" s="323" t="s">
        <v>827</v>
      </c>
      <c r="AQ960" s="323"/>
      <c r="AR960" s="323"/>
      <c r="AS960" s="323"/>
      <c r="AT960" s="323"/>
      <c r="AU960" s="323"/>
      <c r="AV960" s="323"/>
      <c r="AW960" s="323"/>
      <c r="AX960" s="323"/>
      <c r="AY960">
        <f>COUNTA($C$960)</f>
        <v>1</v>
      </c>
    </row>
    <row r="961" spans="1:51" ht="30" customHeight="1" x14ac:dyDescent="0.15">
      <c r="A961" s="404">
        <v>18</v>
      </c>
      <c r="B961" s="404">
        <v>1</v>
      </c>
      <c r="C961" s="423" t="s">
        <v>796</v>
      </c>
      <c r="D961" s="418"/>
      <c r="E961" s="418"/>
      <c r="F961" s="418"/>
      <c r="G961" s="418"/>
      <c r="H961" s="418"/>
      <c r="I961" s="418"/>
      <c r="J961" s="419">
        <v>3180001023673</v>
      </c>
      <c r="K961" s="420"/>
      <c r="L961" s="420"/>
      <c r="M961" s="420"/>
      <c r="N961" s="420"/>
      <c r="O961" s="420"/>
      <c r="P961" s="318" t="s">
        <v>797</v>
      </c>
      <c r="Q961" s="319"/>
      <c r="R961" s="319"/>
      <c r="S961" s="319"/>
      <c r="T961" s="319"/>
      <c r="U961" s="319"/>
      <c r="V961" s="319"/>
      <c r="W961" s="319"/>
      <c r="X961" s="319"/>
      <c r="Y961" s="320">
        <v>0.4</v>
      </c>
      <c r="Z961" s="321"/>
      <c r="AA961" s="321"/>
      <c r="AB961" s="322"/>
      <c r="AC961" s="331" t="s">
        <v>375</v>
      </c>
      <c r="AD961" s="331"/>
      <c r="AE961" s="331"/>
      <c r="AF961" s="331"/>
      <c r="AG961" s="331"/>
      <c r="AH961" s="326" t="s">
        <v>827</v>
      </c>
      <c r="AI961" s="327"/>
      <c r="AJ961" s="327"/>
      <c r="AK961" s="327"/>
      <c r="AL961" s="328">
        <v>100</v>
      </c>
      <c r="AM961" s="329"/>
      <c r="AN961" s="329"/>
      <c r="AO961" s="330"/>
      <c r="AP961" s="323" t="s">
        <v>827</v>
      </c>
      <c r="AQ961" s="323"/>
      <c r="AR961" s="323"/>
      <c r="AS961" s="323"/>
      <c r="AT961" s="323"/>
      <c r="AU961" s="323"/>
      <c r="AV961" s="323"/>
      <c r="AW961" s="323"/>
      <c r="AX961" s="323"/>
      <c r="AY961">
        <f>COUNTA($C$961)</f>
        <v>1</v>
      </c>
    </row>
    <row r="962" spans="1:51" ht="30" customHeight="1" x14ac:dyDescent="0.15">
      <c r="A962" s="404">
        <v>19</v>
      </c>
      <c r="B962" s="404">
        <v>1</v>
      </c>
      <c r="C962" s="423" t="s">
        <v>796</v>
      </c>
      <c r="D962" s="418"/>
      <c r="E962" s="418"/>
      <c r="F962" s="418"/>
      <c r="G962" s="418"/>
      <c r="H962" s="418"/>
      <c r="I962" s="418"/>
      <c r="J962" s="419">
        <v>3180001023673</v>
      </c>
      <c r="K962" s="420"/>
      <c r="L962" s="420"/>
      <c r="M962" s="420"/>
      <c r="N962" s="420"/>
      <c r="O962" s="420"/>
      <c r="P962" s="318" t="s">
        <v>800</v>
      </c>
      <c r="Q962" s="319"/>
      <c r="R962" s="319"/>
      <c r="S962" s="319"/>
      <c r="T962" s="319"/>
      <c r="U962" s="319"/>
      <c r="V962" s="319"/>
      <c r="W962" s="319"/>
      <c r="X962" s="319"/>
      <c r="Y962" s="320">
        <v>0.1</v>
      </c>
      <c r="Z962" s="321"/>
      <c r="AA962" s="321"/>
      <c r="AB962" s="322"/>
      <c r="AC962" s="331" t="s">
        <v>375</v>
      </c>
      <c r="AD962" s="331"/>
      <c r="AE962" s="331"/>
      <c r="AF962" s="331"/>
      <c r="AG962" s="331"/>
      <c r="AH962" s="326" t="s">
        <v>827</v>
      </c>
      <c r="AI962" s="327"/>
      <c r="AJ962" s="327"/>
      <c r="AK962" s="327"/>
      <c r="AL962" s="328">
        <v>100</v>
      </c>
      <c r="AM962" s="329"/>
      <c r="AN962" s="329"/>
      <c r="AO962" s="330"/>
      <c r="AP962" s="323" t="s">
        <v>827</v>
      </c>
      <c r="AQ962" s="323"/>
      <c r="AR962" s="323"/>
      <c r="AS962" s="323"/>
      <c r="AT962" s="323"/>
      <c r="AU962" s="323"/>
      <c r="AV962" s="323"/>
      <c r="AW962" s="323"/>
      <c r="AX962" s="323"/>
      <c r="AY962">
        <f>COUNTA($C$962)</f>
        <v>1</v>
      </c>
    </row>
    <row r="963" spans="1:51" ht="30" customHeight="1" x14ac:dyDescent="0.15">
      <c r="A963" s="404">
        <v>20</v>
      </c>
      <c r="B963" s="404">
        <v>1</v>
      </c>
      <c r="C963" s="423" t="s">
        <v>806</v>
      </c>
      <c r="D963" s="418"/>
      <c r="E963" s="418"/>
      <c r="F963" s="418"/>
      <c r="G963" s="418"/>
      <c r="H963" s="418"/>
      <c r="I963" s="418"/>
      <c r="J963" s="419">
        <v>3011101042381</v>
      </c>
      <c r="K963" s="420"/>
      <c r="L963" s="420"/>
      <c r="M963" s="420"/>
      <c r="N963" s="420"/>
      <c r="O963" s="420"/>
      <c r="P963" s="318" t="s">
        <v>807</v>
      </c>
      <c r="Q963" s="319"/>
      <c r="R963" s="319"/>
      <c r="S963" s="319"/>
      <c r="T963" s="319"/>
      <c r="U963" s="319"/>
      <c r="V963" s="319"/>
      <c r="W963" s="319"/>
      <c r="X963" s="319"/>
      <c r="Y963" s="320">
        <v>2.2000000000000002</v>
      </c>
      <c r="Z963" s="321"/>
      <c r="AA963" s="321"/>
      <c r="AB963" s="322"/>
      <c r="AC963" s="324" t="s">
        <v>80</v>
      </c>
      <c r="AD963" s="325"/>
      <c r="AE963" s="325"/>
      <c r="AF963" s="325"/>
      <c r="AG963" s="325"/>
      <c r="AH963" s="326" t="s">
        <v>827</v>
      </c>
      <c r="AI963" s="327"/>
      <c r="AJ963" s="327"/>
      <c r="AK963" s="327"/>
      <c r="AL963" s="328" t="s">
        <v>764</v>
      </c>
      <c r="AM963" s="329"/>
      <c r="AN963" s="329"/>
      <c r="AO963" s="330"/>
      <c r="AP963" s="323" t="s">
        <v>827</v>
      </c>
      <c r="AQ963" s="323"/>
      <c r="AR963" s="323"/>
      <c r="AS963" s="323"/>
      <c r="AT963" s="323"/>
      <c r="AU963" s="323"/>
      <c r="AV963" s="323"/>
      <c r="AW963" s="323"/>
      <c r="AX963" s="323"/>
      <c r="AY963">
        <f>COUNTA($C$963)</f>
        <v>1</v>
      </c>
    </row>
    <row r="964" spans="1:51" ht="30" customHeight="1" x14ac:dyDescent="0.15">
      <c r="A964" s="404">
        <v>21</v>
      </c>
      <c r="B964" s="404">
        <v>1</v>
      </c>
      <c r="C964" s="423" t="s">
        <v>801</v>
      </c>
      <c r="D964" s="418"/>
      <c r="E964" s="418"/>
      <c r="F964" s="418"/>
      <c r="G964" s="418"/>
      <c r="H964" s="418"/>
      <c r="I964" s="418"/>
      <c r="J964" s="419">
        <v>4010001115346</v>
      </c>
      <c r="K964" s="420"/>
      <c r="L964" s="420"/>
      <c r="M964" s="420"/>
      <c r="N964" s="420"/>
      <c r="O964" s="420"/>
      <c r="P964" s="318" t="s">
        <v>805</v>
      </c>
      <c r="Q964" s="319"/>
      <c r="R964" s="319"/>
      <c r="S964" s="319"/>
      <c r="T964" s="319"/>
      <c r="U964" s="319"/>
      <c r="V964" s="319"/>
      <c r="W964" s="319"/>
      <c r="X964" s="319"/>
      <c r="Y964" s="320">
        <v>0.6</v>
      </c>
      <c r="Z964" s="321"/>
      <c r="AA964" s="321"/>
      <c r="AB964" s="322"/>
      <c r="AC964" s="331" t="s">
        <v>375</v>
      </c>
      <c r="AD964" s="331"/>
      <c r="AE964" s="331"/>
      <c r="AF964" s="331"/>
      <c r="AG964" s="331"/>
      <c r="AH964" s="326" t="s">
        <v>827</v>
      </c>
      <c r="AI964" s="327"/>
      <c r="AJ964" s="327"/>
      <c r="AK964" s="327"/>
      <c r="AL964" s="328">
        <v>100</v>
      </c>
      <c r="AM964" s="329"/>
      <c r="AN964" s="329"/>
      <c r="AO964" s="330"/>
      <c r="AP964" s="323" t="s">
        <v>827</v>
      </c>
      <c r="AQ964" s="323"/>
      <c r="AR964" s="323"/>
      <c r="AS964" s="323"/>
      <c r="AT964" s="323"/>
      <c r="AU964" s="323"/>
      <c r="AV964" s="323"/>
      <c r="AW964" s="323"/>
      <c r="AX964" s="323"/>
      <c r="AY964">
        <f>COUNTA($C$964)</f>
        <v>1</v>
      </c>
    </row>
    <row r="965" spans="1:51" ht="30" customHeight="1" x14ac:dyDescent="0.15">
      <c r="A965" s="404">
        <v>22</v>
      </c>
      <c r="B965" s="404">
        <v>1</v>
      </c>
      <c r="C965" s="423" t="s">
        <v>801</v>
      </c>
      <c r="D965" s="418"/>
      <c r="E965" s="418"/>
      <c r="F965" s="418"/>
      <c r="G965" s="418"/>
      <c r="H965" s="418"/>
      <c r="I965" s="418"/>
      <c r="J965" s="419">
        <v>4010001115346</v>
      </c>
      <c r="K965" s="420"/>
      <c r="L965" s="420"/>
      <c r="M965" s="420"/>
      <c r="N965" s="420"/>
      <c r="O965" s="420"/>
      <c r="P965" s="318" t="s">
        <v>804</v>
      </c>
      <c r="Q965" s="319"/>
      <c r="R965" s="319"/>
      <c r="S965" s="319"/>
      <c r="T965" s="319"/>
      <c r="U965" s="319"/>
      <c r="V965" s="319"/>
      <c r="W965" s="319"/>
      <c r="X965" s="319"/>
      <c r="Y965" s="320">
        <v>0.5</v>
      </c>
      <c r="Z965" s="321"/>
      <c r="AA965" s="321"/>
      <c r="AB965" s="322"/>
      <c r="AC965" s="331" t="s">
        <v>375</v>
      </c>
      <c r="AD965" s="331"/>
      <c r="AE965" s="331"/>
      <c r="AF965" s="331"/>
      <c r="AG965" s="331"/>
      <c r="AH965" s="326" t="s">
        <v>827</v>
      </c>
      <c r="AI965" s="327"/>
      <c r="AJ965" s="327"/>
      <c r="AK965" s="327"/>
      <c r="AL965" s="328">
        <v>100</v>
      </c>
      <c r="AM965" s="329"/>
      <c r="AN965" s="329"/>
      <c r="AO965" s="330"/>
      <c r="AP965" s="323" t="s">
        <v>827</v>
      </c>
      <c r="AQ965" s="323"/>
      <c r="AR965" s="323"/>
      <c r="AS965" s="323"/>
      <c r="AT965" s="323"/>
      <c r="AU965" s="323"/>
      <c r="AV965" s="323"/>
      <c r="AW965" s="323"/>
      <c r="AX965" s="323"/>
      <c r="AY965">
        <f>COUNTA($C$965)</f>
        <v>1</v>
      </c>
    </row>
    <row r="966" spans="1:51" ht="30" customHeight="1" x14ac:dyDescent="0.15">
      <c r="A966" s="404">
        <v>23</v>
      </c>
      <c r="B966" s="404">
        <v>1</v>
      </c>
      <c r="C966" s="423" t="s">
        <v>801</v>
      </c>
      <c r="D966" s="418"/>
      <c r="E966" s="418"/>
      <c r="F966" s="418"/>
      <c r="G966" s="418"/>
      <c r="H966" s="418"/>
      <c r="I966" s="418"/>
      <c r="J966" s="419">
        <v>4010001115346</v>
      </c>
      <c r="K966" s="420"/>
      <c r="L966" s="420"/>
      <c r="M966" s="420"/>
      <c r="N966" s="420"/>
      <c r="O966" s="420"/>
      <c r="P966" s="318" t="s">
        <v>802</v>
      </c>
      <c r="Q966" s="319"/>
      <c r="R966" s="319"/>
      <c r="S966" s="319"/>
      <c r="T966" s="319"/>
      <c r="U966" s="319"/>
      <c r="V966" s="319"/>
      <c r="W966" s="319"/>
      <c r="X966" s="319"/>
      <c r="Y966" s="320">
        <v>0.4</v>
      </c>
      <c r="Z966" s="321"/>
      <c r="AA966" s="321"/>
      <c r="AB966" s="322"/>
      <c r="AC966" s="331" t="s">
        <v>375</v>
      </c>
      <c r="AD966" s="331"/>
      <c r="AE966" s="331"/>
      <c r="AF966" s="331"/>
      <c r="AG966" s="331"/>
      <c r="AH966" s="326" t="s">
        <v>827</v>
      </c>
      <c r="AI966" s="327"/>
      <c r="AJ966" s="327"/>
      <c r="AK966" s="327"/>
      <c r="AL966" s="328">
        <v>100</v>
      </c>
      <c r="AM966" s="329"/>
      <c r="AN966" s="329"/>
      <c r="AO966" s="330"/>
      <c r="AP966" s="323" t="s">
        <v>827</v>
      </c>
      <c r="AQ966" s="323"/>
      <c r="AR966" s="323"/>
      <c r="AS966" s="323"/>
      <c r="AT966" s="323"/>
      <c r="AU966" s="323"/>
      <c r="AV966" s="323"/>
      <c r="AW966" s="323"/>
      <c r="AX966" s="323"/>
      <c r="AY966">
        <f>COUNTA($C$966)</f>
        <v>1</v>
      </c>
    </row>
    <row r="967" spans="1:51" ht="30" customHeight="1" x14ac:dyDescent="0.15">
      <c r="A967" s="404">
        <v>24</v>
      </c>
      <c r="B967" s="404">
        <v>1</v>
      </c>
      <c r="C967" s="423" t="s">
        <v>801</v>
      </c>
      <c r="D967" s="418"/>
      <c r="E967" s="418"/>
      <c r="F967" s="418"/>
      <c r="G967" s="418"/>
      <c r="H967" s="418"/>
      <c r="I967" s="418"/>
      <c r="J967" s="419">
        <v>4010001115346</v>
      </c>
      <c r="K967" s="420"/>
      <c r="L967" s="420"/>
      <c r="M967" s="420"/>
      <c r="N967" s="420"/>
      <c r="O967" s="420"/>
      <c r="P967" s="318" t="s">
        <v>803</v>
      </c>
      <c r="Q967" s="319"/>
      <c r="R967" s="319"/>
      <c r="S967" s="319"/>
      <c r="T967" s="319"/>
      <c r="U967" s="319"/>
      <c r="V967" s="319"/>
      <c r="W967" s="319"/>
      <c r="X967" s="319"/>
      <c r="Y967" s="320">
        <v>0.4</v>
      </c>
      <c r="Z967" s="321"/>
      <c r="AA967" s="321"/>
      <c r="AB967" s="322"/>
      <c r="AC967" s="331" t="s">
        <v>375</v>
      </c>
      <c r="AD967" s="331"/>
      <c r="AE967" s="331"/>
      <c r="AF967" s="331"/>
      <c r="AG967" s="331"/>
      <c r="AH967" s="326" t="s">
        <v>827</v>
      </c>
      <c r="AI967" s="327"/>
      <c r="AJ967" s="327"/>
      <c r="AK967" s="327"/>
      <c r="AL967" s="328">
        <v>100</v>
      </c>
      <c r="AM967" s="329"/>
      <c r="AN967" s="329"/>
      <c r="AO967" s="330"/>
      <c r="AP967" s="323" t="s">
        <v>827</v>
      </c>
      <c r="AQ967" s="323"/>
      <c r="AR967" s="323"/>
      <c r="AS967" s="323"/>
      <c r="AT967" s="323"/>
      <c r="AU967" s="323"/>
      <c r="AV967" s="323"/>
      <c r="AW967" s="323"/>
      <c r="AX967" s="323"/>
      <c r="AY967">
        <f>COUNTA($C$967)</f>
        <v>1</v>
      </c>
    </row>
    <row r="968" spans="1:51" ht="30" customHeight="1" x14ac:dyDescent="0.15">
      <c r="A968" s="404">
        <v>25</v>
      </c>
      <c r="B968" s="404">
        <v>1</v>
      </c>
      <c r="C968" s="423" t="s">
        <v>801</v>
      </c>
      <c r="D968" s="418"/>
      <c r="E968" s="418"/>
      <c r="F968" s="418"/>
      <c r="G968" s="418"/>
      <c r="H968" s="418"/>
      <c r="I968" s="418"/>
      <c r="J968" s="419">
        <v>4010001115346</v>
      </c>
      <c r="K968" s="420"/>
      <c r="L968" s="420"/>
      <c r="M968" s="420"/>
      <c r="N968" s="420"/>
      <c r="O968" s="420"/>
      <c r="P968" s="318" t="s">
        <v>802</v>
      </c>
      <c r="Q968" s="319"/>
      <c r="R968" s="319"/>
      <c r="S968" s="319"/>
      <c r="T968" s="319"/>
      <c r="U968" s="319"/>
      <c r="V968" s="319"/>
      <c r="W968" s="319"/>
      <c r="X968" s="319"/>
      <c r="Y968" s="320">
        <v>0.3</v>
      </c>
      <c r="Z968" s="321"/>
      <c r="AA968" s="321"/>
      <c r="AB968" s="322"/>
      <c r="AC968" s="331" t="s">
        <v>375</v>
      </c>
      <c r="AD968" s="331"/>
      <c r="AE968" s="331"/>
      <c r="AF968" s="331"/>
      <c r="AG968" s="331"/>
      <c r="AH968" s="326" t="s">
        <v>827</v>
      </c>
      <c r="AI968" s="327"/>
      <c r="AJ968" s="327"/>
      <c r="AK968" s="327"/>
      <c r="AL968" s="328">
        <v>100</v>
      </c>
      <c r="AM968" s="329"/>
      <c r="AN968" s="329"/>
      <c r="AO968" s="330"/>
      <c r="AP968" s="323" t="s">
        <v>827</v>
      </c>
      <c r="AQ968" s="323"/>
      <c r="AR968" s="323"/>
      <c r="AS968" s="323"/>
      <c r="AT968" s="323"/>
      <c r="AU968" s="323"/>
      <c r="AV968" s="323"/>
      <c r="AW968" s="323"/>
      <c r="AX968" s="323"/>
      <c r="AY968">
        <f>COUNTA($C$968)</f>
        <v>1</v>
      </c>
    </row>
    <row r="969" spans="1:51" ht="30" customHeight="1" x14ac:dyDescent="0.15">
      <c r="A969" s="404">
        <v>26</v>
      </c>
      <c r="B969" s="404">
        <v>1</v>
      </c>
      <c r="C969" s="423" t="s">
        <v>808</v>
      </c>
      <c r="D969" s="418"/>
      <c r="E969" s="418"/>
      <c r="F969" s="418"/>
      <c r="G969" s="418"/>
      <c r="H969" s="418"/>
      <c r="I969" s="418"/>
      <c r="J969" s="419" t="s">
        <v>764</v>
      </c>
      <c r="K969" s="420"/>
      <c r="L969" s="420"/>
      <c r="M969" s="420"/>
      <c r="N969" s="420"/>
      <c r="O969" s="420"/>
      <c r="P969" s="318" t="s">
        <v>809</v>
      </c>
      <c r="Q969" s="319"/>
      <c r="R969" s="319"/>
      <c r="S969" s="319"/>
      <c r="T969" s="319"/>
      <c r="U969" s="319"/>
      <c r="V969" s="319"/>
      <c r="W969" s="319"/>
      <c r="X969" s="319"/>
      <c r="Y969" s="320">
        <v>2</v>
      </c>
      <c r="Z969" s="321"/>
      <c r="AA969" s="321"/>
      <c r="AB969" s="322"/>
      <c r="AC969" s="324" t="s">
        <v>80</v>
      </c>
      <c r="AD969" s="325"/>
      <c r="AE969" s="325"/>
      <c r="AF969" s="325"/>
      <c r="AG969" s="325"/>
      <c r="AH969" s="326" t="s">
        <v>764</v>
      </c>
      <c r="AI969" s="327"/>
      <c r="AJ969" s="327"/>
      <c r="AK969" s="327"/>
      <c r="AL969" s="328" t="s">
        <v>764</v>
      </c>
      <c r="AM969" s="329"/>
      <c r="AN969" s="329"/>
      <c r="AO969" s="330"/>
      <c r="AP969" s="323" t="s">
        <v>827</v>
      </c>
      <c r="AQ969" s="323"/>
      <c r="AR969" s="323"/>
      <c r="AS969" s="323"/>
      <c r="AT969" s="323"/>
      <c r="AU969" s="323"/>
      <c r="AV969" s="323"/>
      <c r="AW969" s="323"/>
      <c r="AX969" s="323"/>
      <c r="AY969">
        <f>COUNTA($C$969)</f>
        <v>1</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364</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24"/>
      <c r="AD977" s="325"/>
      <c r="AE977" s="325"/>
      <c r="AF977" s="325"/>
      <c r="AG977" s="325"/>
      <c r="AH977" s="421"/>
      <c r="AI977" s="422"/>
      <c r="AJ977" s="422"/>
      <c r="AK977" s="42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24"/>
      <c r="AD978" s="325"/>
      <c r="AE978" s="325"/>
      <c r="AF978" s="325"/>
      <c r="AG978" s="325"/>
      <c r="AH978" s="421"/>
      <c r="AI978" s="422"/>
      <c r="AJ978" s="422"/>
      <c r="AK978" s="42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364</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24"/>
      <c r="AD1010" s="325"/>
      <c r="AE1010" s="325"/>
      <c r="AF1010" s="325"/>
      <c r="AG1010" s="325"/>
      <c r="AH1010" s="421"/>
      <c r="AI1010" s="422"/>
      <c r="AJ1010" s="422"/>
      <c r="AK1010" s="42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24"/>
      <c r="AD1011" s="325"/>
      <c r="AE1011" s="325"/>
      <c r="AF1011" s="325"/>
      <c r="AG1011" s="325"/>
      <c r="AH1011" s="421"/>
      <c r="AI1011" s="422"/>
      <c r="AJ1011" s="422"/>
      <c r="AK1011" s="42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364</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24"/>
      <c r="AD1043" s="325"/>
      <c r="AE1043" s="325"/>
      <c r="AF1043" s="325"/>
      <c r="AG1043" s="325"/>
      <c r="AH1043" s="421"/>
      <c r="AI1043" s="422"/>
      <c r="AJ1043" s="422"/>
      <c r="AK1043" s="42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24"/>
      <c r="AD1044" s="325"/>
      <c r="AE1044" s="325"/>
      <c r="AF1044" s="325"/>
      <c r="AG1044" s="325"/>
      <c r="AH1044" s="421"/>
      <c r="AI1044" s="422"/>
      <c r="AJ1044" s="422"/>
      <c r="AK1044" s="42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364</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24"/>
      <c r="AD1076" s="325"/>
      <c r="AE1076" s="325"/>
      <c r="AF1076" s="325"/>
      <c r="AG1076" s="325"/>
      <c r="AH1076" s="421"/>
      <c r="AI1076" s="422"/>
      <c r="AJ1076" s="422"/>
      <c r="AK1076" s="42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24"/>
      <c r="AD1077" s="325"/>
      <c r="AE1077" s="325"/>
      <c r="AF1077" s="325"/>
      <c r="AG1077" s="325"/>
      <c r="AH1077" s="421"/>
      <c r="AI1077" s="422"/>
      <c r="AJ1077" s="422"/>
      <c r="AK1077" s="42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342</v>
      </c>
      <c r="AM1106" s="954"/>
      <c r="AN1106" s="954"/>
      <c r="AO1106" s="76" t="s">
        <v>340</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7"/>
      <c r="E1109" s="277" t="s">
        <v>262</v>
      </c>
      <c r="F1109" s="887"/>
      <c r="G1109" s="887"/>
      <c r="H1109" s="887"/>
      <c r="I1109" s="887"/>
      <c r="J1109" s="277" t="s">
        <v>297</v>
      </c>
      <c r="K1109" s="277"/>
      <c r="L1109" s="277"/>
      <c r="M1109" s="277"/>
      <c r="N1109" s="277"/>
      <c r="O1109" s="277"/>
      <c r="P1109" s="348" t="s">
        <v>27</v>
      </c>
      <c r="Q1109" s="348"/>
      <c r="R1109" s="348"/>
      <c r="S1109" s="348"/>
      <c r="T1109" s="348"/>
      <c r="U1109" s="348"/>
      <c r="V1109" s="348"/>
      <c r="W1109" s="348"/>
      <c r="X1109" s="348"/>
      <c r="Y1109" s="277" t="s">
        <v>299</v>
      </c>
      <c r="Z1109" s="887"/>
      <c r="AA1109" s="887"/>
      <c r="AB1109" s="887"/>
      <c r="AC1109" s="277" t="s">
        <v>245</v>
      </c>
      <c r="AD1109" s="277"/>
      <c r="AE1109" s="277"/>
      <c r="AF1109" s="277"/>
      <c r="AG1109" s="277"/>
      <c r="AH1109" s="348" t="s">
        <v>258</v>
      </c>
      <c r="AI1109" s="349"/>
      <c r="AJ1109" s="349"/>
      <c r="AK1109" s="349"/>
      <c r="AL1109" s="349" t="s">
        <v>21</v>
      </c>
      <c r="AM1109" s="349"/>
      <c r="AN1109" s="349"/>
      <c r="AO1109" s="890"/>
      <c r="AP1109" s="425" t="s">
        <v>328</v>
      </c>
      <c r="AQ1109" s="425"/>
      <c r="AR1109" s="425"/>
      <c r="AS1109" s="425"/>
      <c r="AT1109" s="425"/>
      <c r="AU1109" s="425"/>
      <c r="AV1109" s="425"/>
      <c r="AW1109" s="425"/>
      <c r="AX1109" s="425"/>
    </row>
    <row r="1110" spans="1:51" ht="30" customHeight="1" x14ac:dyDescent="0.15">
      <c r="A1110" s="404">
        <v>1</v>
      </c>
      <c r="B1110" s="404">
        <v>1</v>
      </c>
      <c r="C1110" s="889" t="s">
        <v>815</v>
      </c>
      <c r="D1110" s="889"/>
      <c r="E1110" s="262" t="s">
        <v>817</v>
      </c>
      <c r="F1110" s="888"/>
      <c r="G1110" s="888"/>
      <c r="H1110" s="888"/>
      <c r="I1110" s="888"/>
      <c r="J1110" s="419">
        <v>6010401015821</v>
      </c>
      <c r="K1110" s="420"/>
      <c r="L1110" s="420"/>
      <c r="M1110" s="420"/>
      <c r="N1110" s="420"/>
      <c r="O1110" s="420"/>
      <c r="P1110" s="318" t="s">
        <v>816</v>
      </c>
      <c r="Q1110" s="319"/>
      <c r="R1110" s="319"/>
      <c r="S1110" s="319"/>
      <c r="T1110" s="319"/>
      <c r="U1110" s="319"/>
      <c r="V1110" s="319"/>
      <c r="W1110" s="319"/>
      <c r="X1110" s="319"/>
      <c r="Y1110" s="320">
        <v>1.4</v>
      </c>
      <c r="Z1110" s="321"/>
      <c r="AA1110" s="321"/>
      <c r="AB1110" s="322"/>
      <c r="AC1110" s="324" t="s">
        <v>369</v>
      </c>
      <c r="AD1110" s="325"/>
      <c r="AE1110" s="325"/>
      <c r="AF1110" s="325"/>
      <c r="AG1110" s="325"/>
      <c r="AH1110" s="326">
        <v>1</v>
      </c>
      <c r="AI1110" s="327"/>
      <c r="AJ1110" s="327"/>
      <c r="AK1110" s="327"/>
      <c r="AL1110" s="328">
        <v>96.97</v>
      </c>
      <c r="AM1110" s="329"/>
      <c r="AN1110" s="329"/>
      <c r="AO1110" s="330"/>
      <c r="AP1110" s="323" t="s">
        <v>827</v>
      </c>
      <c r="AQ1110" s="323"/>
      <c r="AR1110" s="323"/>
      <c r="AS1110" s="323"/>
      <c r="AT1110" s="323"/>
      <c r="AU1110" s="323"/>
      <c r="AV1110" s="323"/>
      <c r="AW1110" s="323"/>
      <c r="AX1110" s="323"/>
    </row>
    <row r="1111" spans="1:51" ht="30" hidden="1" customHeight="1" x14ac:dyDescent="0.15">
      <c r="A1111" s="404">
        <v>2</v>
      </c>
      <c r="B1111" s="404">
        <v>1</v>
      </c>
      <c r="C1111" s="889"/>
      <c r="D1111" s="889"/>
      <c r="E1111" s="888"/>
      <c r="F1111" s="888"/>
      <c r="G1111" s="888"/>
      <c r="H1111" s="888"/>
      <c r="I1111" s="88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889"/>
      <c r="D1112" s="889"/>
      <c r="E1112" s="888"/>
      <c r="F1112" s="888"/>
      <c r="G1112" s="888"/>
      <c r="H1112" s="888"/>
      <c r="I1112" s="88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889"/>
      <c r="D1113" s="889"/>
      <c r="E1113" s="888"/>
      <c r="F1113" s="888"/>
      <c r="G1113" s="888"/>
      <c r="H1113" s="888"/>
      <c r="I1113" s="88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889"/>
      <c r="D1114" s="889"/>
      <c r="E1114" s="888"/>
      <c r="F1114" s="888"/>
      <c r="G1114" s="888"/>
      <c r="H1114" s="888"/>
      <c r="I1114" s="88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889"/>
      <c r="D1115" s="889"/>
      <c r="E1115" s="888"/>
      <c r="F1115" s="888"/>
      <c r="G1115" s="888"/>
      <c r="H1115" s="888"/>
      <c r="I1115" s="88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889"/>
      <c r="D1116" s="889"/>
      <c r="E1116" s="888"/>
      <c r="F1116" s="888"/>
      <c r="G1116" s="888"/>
      <c r="H1116" s="888"/>
      <c r="I1116" s="88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889"/>
      <c r="D1117" s="889"/>
      <c r="E1117" s="888"/>
      <c r="F1117" s="888"/>
      <c r="G1117" s="888"/>
      <c r="H1117" s="888"/>
      <c r="I1117" s="88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889"/>
      <c r="D1118" s="889"/>
      <c r="E1118" s="888"/>
      <c r="F1118" s="888"/>
      <c r="G1118" s="888"/>
      <c r="H1118" s="888"/>
      <c r="I1118" s="88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889"/>
      <c r="D1119" s="889"/>
      <c r="E1119" s="888"/>
      <c r="F1119" s="888"/>
      <c r="G1119" s="888"/>
      <c r="H1119" s="888"/>
      <c r="I1119" s="88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889"/>
      <c r="D1120" s="889"/>
      <c r="E1120" s="888"/>
      <c r="F1120" s="888"/>
      <c r="G1120" s="888"/>
      <c r="H1120" s="888"/>
      <c r="I1120" s="88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889"/>
      <c r="D1121" s="889"/>
      <c r="E1121" s="888"/>
      <c r="F1121" s="888"/>
      <c r="G1121" s="888"/>
      <c r="H1121" s="888"/>
      <c r="I1121" s="88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889"/>
      <c r="D1122" s="889"/>
      <c r="E1122" s="888"/>
      <c r="F1122" s="888"/>
      <c r="G1122" s="888"/>
      <c r="H1122" s="888"/>
      <c r="I1122" s="88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889"/>
      <c r="D1123" s="889"/>
      <c r="E1123" s="888"/>
      <c r="F1123" s="888"/>
      <c r="G1123" s="888"/>
      <c r="H1123" s="888"/>
      <c r="I1123" s="888"/>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889"/>
      <c r="D1124" s="889"/>
      <c r="E1124" s="888"/>
      <c r="F1124" s="888"/>
      <c r="G1124" s="888"/>
      <c r="H1124" s="888"/>
      <c r="I1124" s="888"/>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889"/>
      <c r="D1125" s="889"/>
      <c r="E1125" s="888"/>
      <c r="F1125" s="888"/>
      <c r="G1125" s="888"/>
      <c r="H1125" s="888"/>
      <c r="I1125" s="888"/>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889"/>
      <c r="D1126" s="889"/>
      <c r="E1126" s="888"/>
      <c r="F1126" s="888"/>
      <c r="G1126" s="888"/>
      <c r="H1126" s="888"/>
      <c r="I1126" s="88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889"/>
      <c r="D1127" s="889"/>
      <c r="E1127" s="262"/>
      <c r="F1127" s="888"/>
      <c r="G1127" s="888"/>
      <c r="H1127" s="888"/>
      <c r="I1127" s="88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889"/>
      <c r="D1128" s="889"/>
      <c r="E1128" s="888"/>
      <c r="F1128" s="888"/>
      <c r="G1128" s="888"/>
      <c r="H1128" s="888"/>
      <c r="I1128" s="88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889"/>
      <c r="D1129" s="889"/>
      <c r="E1129" s="888"/>
      <c r="F1129" s="888"/>
      <c r="G1129" s="888"/>
      <c r="H1129" s="888"/>
      <c r="I1129" s="88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889"/>
      <c r="D1130" s="889"/>
      <c r="E1130" s="888"/>
      <c r="F1130" s="888"/>
      <c r="G1130" s="888"/>
      <c r="H1130" s="888"/>
      <c r="I1130" s="88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889"/>
      <c r="D1131" s="889"/>
      <c r="E1131" s="888"/>
      <c r="F1131" s="888"/>
      <c r="G1131" s="888"/>
      <c r="H1131" s="888"/>
      <c r="I1131" s="88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889"/>
      <c r="D1132" s="889"/>
      <c r="E1132" s="888"/>
      <c r="F1132" s="888"/>
      <c r="G1132" s="888"/>
      <c r="H1132" s="888"/>
      <c r="I1132" s="88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889"/>
      <c r="D1133" s="889"/>
      <c r="E1133" s="888"/>
      <c r="F1133" s="888"/>
      <c r="G1133" s="888"/>
      <c r="H1133" s="888"/>
      <c r="I1133" s="88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889"/>
      <c r="D1134" s="889"/>
      <c r="E1134" s="888"/>
      <c r="F1134" s="888"/>
      <c r="G1134" s="888"/>
      <c r="H1134" s="888"/>
      <c r="I1134" s="88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889"/>
      <c r="D1135" s="889"/>
      <c r="E1135" s="888"/>
      <c r="F1135" s="888"/>
      <c r="G1135" s="888"/>
      <c r="H1135" s="888"/>
      <c r="I1135" s="88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889"/>
      <c r="D1136" s="889"/>
      <c r="E1136" s="888"/>
      <c r="F1136" s="888"/>
      <c r="G1136" s="888"/>
      <c r="H1136" s="888"/>
      <c r="I1136" s="88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889"/>
      <c r="D1137" s="889"/>
      <c r="E1137" s="888"/>
      <c r="F1137" s="888"/>
      <c r="G1137" s="888"/>
      <c r="H1137" s="888"/>
      <c r="I1137" s="88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889"/>
      <c r="D1138" s="889"/>
      <c r="E1138" s="888"/>
      <c r="F1138" s="888"/>
      <c r="G1138" s="888"/>
      <c r="H1138" s="888"/>
      <c r="I1138" s="88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889"/>
      <c r="D1139" s="889"/>
      <c r="E1139" s="888"/>
      <c r="F1139" s="888"/>
      <c r="G1139" s="888"/>
      <c r="H1139" s="888"/>
      <c r="I1139" s="88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90">
    <cfRule type="expression" dxfId="2785" priority="13875">
      <formula>IF(RIGHT(TEXT(Y790,"0.#"),1)=".",FALSE,TRUE)</formula>
    </cfRule>
    <cfRule type="expression" dxfId="2784" priority="13876">
      <formula>IF(RIGHT(TEXT(Y790,"0.#"),1)=".",TRUE,FALSE)</formula>
    </cfRule>
  </conditionalFormatting>
  <conditionalFormatting sqref="Y799">
    <cfRule type="expression" dxfId="2783" priority="13871">
      <formula>IF(RIGHT(TEXT(Y799,"0.#"),1)=".",FALSE,TRUE)</formula>
    </cfRule>
    <cfRule type="expression" dxfId="2782" priority="13872">
      <formula>IF(RIGHT(TEXT(Y799,"0.#"),1)=".",TRUE,FALSE)</formula>
    </cfRule>
  </conditionalFormatting>
  <conditionalFormatting sqref="Y830:Y837 Y828 Y817:Y824 Y815 Y804:Y811 Y802">
    <cfRule type="expression" dxfId="2781" priority="13653">
      <formula>IF(RIGHT(TEXT(Y802,"0.#"),1)=".",FALSE,TRUE)</formula>
    </cfRule>
    <cfRule type="expression" dxfId="2780" priority="13654">
      <formula>IF(RIGHT(TEXT(Y802,"0.#"),1)=".",TRUE,FALSE)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91:Y798 Y789">
    <cfRule type="expression" dxfId="2773" priority="13677">
      <formula>IF(RIGHT(TEXT(Y789,"0.#"),1)=".",FALSE,TRUE)</formula>
    </cfRule>
    <cfRule type="expression" dxfId="2772" priority="13678">
      <formula>IF(RIGHT(TEXT(Y789,"0.#"),1)=".",TRUE,FALSE)</formula>
    </cfRule>
  </conditionalFormatting>
  <conditionalFormatting sqref="AU790">
    <cfRule type="expression" dxfId="2771" priority="13675">
      <formula>IF(RIGHT(TEXT(AU790,"0.#"),1)=".",FALSE,TRUE)</formula>
    </cfRule>
    <cfRule type="expression" dxfId="2770" priority="13676">
      <formula>IF(RIGHT(TEXT(AU790,"0.#"),1)=".",TRUE,FALSE)</formula>
    </cfRule>
  </conditionalFormatting>
  <conditionalFormatting sqref="AU799">
    <cfRule type="expression" dxfId="2769" priority="13673">
      <formula>IF(RIGHT(TEXT(AU799,"0.#"),1)=".",FALSE,TRUE)</formula>
    </cfRule>
    <cfRule type="expression" dxfId="2768" priority="13674">
      <formula>IF(RIGHT(TEXT(AU799,"0.#"),1)=".",TRUE,FALSE)</formula>
    </cfRule>
  </conditionalFormatting>
  <conditionalFormatting sqref="AU791:AU798 AU789">
    <cfRule type="expression" dxfId="2767" priority="13671">
      <formula>IF(RIGHT(TEXT(AU789,"0.#"),1)=".",FALSE,TRUE)</formula>
    </cfRule>
    <cfRule type="expression" dxfId="2766" priority="13672">
      <formula>IF(RIGHT(TEXT(AU789,"0.#"),1)=".",TRUE,FALSE)</formula>
    </cfRule>
  </conditionalFormatting>
  <conditionalFormatting sqref="Y829 Y816 Y803">
    <cfRule type="expression" dxfId="2765" priority="13657">
      <formula>IF(RIGHT(TEXT(Y803,"0.#"),1)=".",FALSE,TRUE)</formula>
    </cfRule>
    <cfRule type="expression" dxfId="2764" priority="13658">
      <formula>IF(RIGHT(TEXT(Y803,"0.#"),1)=".",TRUE,FALSE)</formula>
    </cfRule>
  </conditionalFormatting>
  <conditionalFormatting sqref="Y838 Y825 Y812">
    <cfRule type="expression" dxfId="2763" priority="13655">
      <formula>IF(RIGHT(TEXT(Y812,"0.#"),1)=".",FALSE,TRUE)</formula>
    </cfRule>
    <cfRule type="expression" dxfId="2762" priority="13656">
      <formula>IF(RIGHT(TEXT(Y812,"0.#"),1)=".",TRUE,FALSE)</formula>
    </cfRule>
  </conditionalFormatting>
  <conditionalFormatting sqref="AU829 AU816 AU803">
    <cfRule type="expression" dxfId="2761" priority="13651">
      <formula>IF(RIGHT(TEXT(AU803,"0.#"),1)=".",FALSE,TRUE)</formula>
    </cfRule>
    <cfRule type="expression" dxfId="2760" priority="13652">
      <formula>IF(RIGHT(TEXT(AU803,"0.#"),1)=".",TRUE,FALSE)</formula>
    </cfRule>
  </conditionalFormatting>
  <conditionalFormatting sqref="AU838 AU825 AU812">
    <cfRule type="expression" dxfId="2759" priority="13649">
      <formula>IF(RIGHT(TEXT(AU812,"0.#"),1)=".",FALSE,TRUE)</formula>
    </cfRule>
    <cfRule type="expression" dxfId="2758" priority="13650">
      <formula>IF(RIGHT(TEXT(AU812,"0.#"),1)=".",TRUE,FALSE)</formula>
    </cfRule>
  </conditionalFormatting>
  <conditionalFormatting sqref="AU830:AU837 AU828 AU817:AU824 AU815 AU804:AU811 AU802">
    <cfRule type="expression" dxfId="2757" priority="13647">
      <formula>IF(RIGHT(TEXT(AU802,"0.#"),1)=".",FALSE,TRUE)</formula>
    </cfRule>
    <cfRule type="expression" dxfId="2756" priority="13648">
      <formula>IF(RIGHT(TEXT(AU802,"0.#"),1)=".",TRUE,FALSE)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2"/>
      <c r="AA2" s="413"/>
      <c r="AB2" s="1004" t="s">
        <v>11</v>
      </c>
      <c r="AC2" s="1005"/>
      <c r="AD2" s="1006"/>
      <c r="AE2" s="992" t="s">
        <v>387</v>
      </c>
      <c r="AF2" s="992"/>
      <c r="AG2" s="992"/>
      <c r="AH2" s="992"/>
      <c r="AI2" s="992" t="s">
        <v>409</v>
      </c>
      <c r="AJ2" s="992"/>
      <c r="AK2" s="992"/>
      <c r="AL2" s="456"/>
      <c r="AM2" s="992" t="s">
        <v>506</v>
      </c>
      <c r="AN2" s="992"/>
      <c r="AO2" s="992"/>
      <c r="AP2" s="456"/>
      <c r="AQ2" s="215" t="s">
        <v>232</v>
      </c>
      <c r="AR2" s="199"/>
      <c r="AS2" s="199"/>
      <c r="AT2" s="200"/>
      <c r="AU2" s="372" t="s">
        <v>134</v>
      </c>
      <c r="AV2" s="372"/>
      <c r="AW2" s="372"/>
      <c r="AX2" s="373"/>
      <c r="AY2" s="34">
        <f>COUNTA($G$4)</f>
        <v>0</v>
      </c>
    </row>
    <row r="3" spans="1:51"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1"/>
      <c r="Z3" s="1002"/>
      <c r="AA3" s="1003"/>
      <c r="AB3" s="1007"/>
      <c r="AC3" s="1008"/>
      <c r="AD3" s="1009"/>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3" t="s">
        <v>377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347</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2"/>
      <c r="AA9" s="413"/>
      <c r="AB9" s="1004" t="s">
        <v>11</v>
      </c>
      <c r="AC9" s="1005"/>
      <c r="AD9" s="1006"/>
      <c r="AE9" s="992" t="s">
        <v>387</v>
      </c>
      <c r="AF9" s="992"/>
      <c r="AG9" s="992"/>
      <c r="AH9" s="992"/>
      <c r="AI9" s="992" t="s">
        <v>409</v>
      </c>
      <c r="AJ9" s="992"/>
      <c r="AK9" s="992"/>
      <c r="AL9" s="456"/>
      <c r="AM9" s="992" t="s">
        <v>506</v>
      </c>
      <c r="AN9" s="992"/>
      <c r="AO9" s="992"/>
      <c r="AP9" s="456"/>
      <c r="AQ9" s="215" t="s">
        <v>232</v>
      </c>
      <c r="AR9" s="199"/>
      <c r="AS9" s="199"/>
      <c r="AT9" s="200"/>
      <c r="AU9" s="372" t="s">
        <v>134</v>
      </c>
      <c r="AV9" s="372"/>
      <c r="AW9" s="372"/>
      <c r="AX9" s="373"/>
      <c r="AY9" s="34">
        <f>COUNTA($G$11)</f>
        <v>0</v>
      </c>
    </row>
    <row r="10" spans="1:51"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1"/>
      <c r="Z10" s="1002"/>
      <c r="AA10" s="1003"/>
      <c r="AB10" s="1007"/>
      <c r="AC10" s="1008"/>
      <c r="AD10" s="1009"/>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3" t="s">
        <v>377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347</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2"/>
      <c r="AA16" s="413"/>
      <c r="AB16" s="1004" t="s">
        <v>11</v>
      </c>
      <c r="AC16" s="1005"/>
      <c r="AD16" s="1006"/>
      <c r="AE16" s="992" t="s">
        <v>387</v>
      </c>
      <c r="AF16" s="992"/>
      <c r="AG16" s="992"/>
      <c r="AH16" s="992"/>
      <c r="AI16" s="992" t="s">
        <v>409</v>
      </c>
      <c r="AJ16" s="992"/>
      <c r="AK16" s="992"/>
      <c r="AL16" s="456"/>
      <c r="AM16" s="992" t="s">
        <v>506</v>
      </c>
      <c r="AN16" s="992"/>
      <c r="AO16" s="992"/>
      <c r="AP16" s="456"/>
      <c r="AQ16" s="215" t="s">
        <v>232</v>
      </c>
      <c r="AR16" s="199"/>
      <c r="AS16" s="199"/>
      <c r="AT16" s="200"/>
      <c r="AU16" s="372" t="s">
        <v>134</v>
      </c>
      <c r="AV16" s="372"/>
      <c r="AW16" s="372"/>
      <c r="AX16" s="373"/>
      <c r="AY16" s="34">
        <f>COUNTA($G$18)</f>
        <v>0</v>
      </c>
    </row>
    <row r="17" spans="1:51"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1"/>
      <c r="Z17" s="1002"/>
      <c r="AA17" s="1003"/>
      <c r="AB17" s="1007"/>
      <c r="AC17" s="1008"/>
      <c r="AD17" s="1009"/>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3" t="s">
        <v>377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347</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2"/>
      <c r="AA23" s="413"/>
      <c r="AB23" s="1004" t="s">
        <v>11</v>
      </c>
      <c r="AC23" s="1005"/>
      <c r="AD23" s="1006"/>
      <c r="AE23" s="992" t="s">
        <v>387</v>
      </c>
      <c r="AF23" s="992"/>
      <c r="AG23" s="992"/>
      <c r="AH23" s="992"/>
      <c r="AI23" s="992" t="s">
        <v>409</v>
      </c>
      <c r="AJ23" s="992"/>
      <c r="AK23" s="992"/>
      <c r="AL23" s="456"/>
      <c r="AM23" s="992" t="s">
        <v>506</v>
      </c>
      <c r="AN23" s="992"/>
      <c r="AO23" s="992"/>
      <c r="AP23" s="456"/>
      <c r="AQ23" s="215" t="s">
        <v>232</v>
      </c>
      <c r="AR23" s="199"/>
      <c r="AS23" s="199"/>
      <c r="AT23" s="200"/>
      <c r="AU23" s="372" t="s">
        <v>134</v>
      </c>
      <c r="AV23" s="372"/>
      <c r="AW23" s="372"/>
      <c r="AX23" s="373"/>
      <c r="AY23" s="34">
        <f>COUNTA($G$25)</f>
        <v>0</v>
      </c>
    </row>
    <row r="24" spans="1:51"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1"/>
      <c r="Z24" s="1002"/>
      <c r="AA24" s="1003"/>
      <c r="AB24" s="1007"/>
      <c r="AC24" s="1008"/>
      <c r="AD24" s="1009"/>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3" t="s">
        <v>377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347</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2"/>
      <c r="AA30" s="413"/>
      <c r="AB30" s="1004" t="s">
        <v>11</v>
      </c>
      <c r="AC30" s="1005"/>
      <c r="AD30" s="1006"/>
      <c r="AE30" s="992" t="s">
        <v>387</v>
      </c>
      <c r="AF30" s="992"/>
      <c r="AG30" s="992"/>
      <c r="AH30" s="992"/>
      <c r="AI30" s="992" t="s">
        <v>409</v>
      </c>
      <c r="AJ30" s="992"/>
      <c r="AK30" s="992"/>
      <c r="AL30" s="456"/>
      <c r="AM30" s="992" t="s">
        <v>506</v>
      </c>
      <c r="AN30" s="992"/>
      <c r="AO30" s="992"/>
      <c r="AP30" s="456"/>
      <c r="AQ30" s="215" t="s">
        <v>232</v>
      </c>
      <c r="AR30" s="199"/>
      <c r="AS30" s="199"/>
      <c r="AT30" s="200"/>
      <c r="AU30" s="372" t="s">
        <v>134</v>
      </c>
      <c r="AV30" s="372"/>
      <c r="AW30" s="372"/>
      <c r="AX30" s="373"/>
      <c r="AY30" s="34">
        <f>COUNTA($G$32)</f>
        <v>0</v>
      </c>
    </row>
    <row r="31" spans="1:51"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1"/>
      <c r="Z31" s="1002"/>
      <c r="AA31" s="1003"/>
      <c r="AB31" s="1007"/>
      <c r="AC31" s="1008"/>
      <c r="AD31" s="1009"/>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3" t="s">
        <v>377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347</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2"/>
      <c r="AA37" s="413"/>
      <c r="AB37" s="1004" t="s">
        <v>11</v>
      </c>
      <c r="AC37" s="1005"/>
      <c r="AD37" s="1006"/>
      <c r="AE37" s="992" t="s">
        <v>387</v>
      </c>
      <c r="AF37" s="992"/>
      <c r="AG37" s="992"/>
      <c r="AH37" s="992"/>
      <c r="AI37" s="992" t="s">
        <v>409</v>
      </c>
      <c r="AJ37" s="992"/>
      <c r="AK37" s="992"/>
      <c r="AL37" s="456"/>
      <c r="AM37" s="992" t="s">
        <v>506</v>
      </c>
      <c r="AN37" s="992"/>
      <c r="AO37" s="992"/>
      <c r="AP37" s="456"/>
      <c r="AQ37" s="215" t="s">
        <v>232</v>
      </c>
      <c r="AR37" s="199"/>
      <c r="AS37" s="199"/>
      <c r="AT37" s="200"/>
      <c r="AU37" s="372" t="s">
        <v>134</v>
      </c>
      <c r="AV37" s="372"/>
      <c r="AW37" s="372"/>
      <c r="AX37" s="373"/>
      <c r="AY37" s="34">
        <f>COUNTA($G$39)</f>
        <v>0</v>
      </c>
    </row>
    <row r="38" spans="1:51"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1"/>
      <c r="Z38" s="1002"/>
      <c r="AA38" s="1003"/>
      <c r="AB38" s="1007"/>
      <c r="AC38" s="1008"/>
      <c r="AD38" s="1009"/>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3" t="s">
        <v>377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347</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2"/>
      <c r="AA44" s="413"/>
      <c r="AB44" s="1004" t="s">
        <v>11</v>
      </c>
      <c r="AC44" s="1005"/>
      <c r="AD44" s="1006"/>
      <c r="AE44" s="992" t="s">
        <v>387</v>
      </c>
      <c r="AF44" s="992"/>
      <c r="AG44" s="992"/>
      <c r="AH44" s="992"/>
      <c r="AI44" s="992" t="s">
        <v>409</v>
      </c>
      <c r="AJ44" s="992"/>
      <c r="AK44" s="992"/>
      <c r="AL44" s="456"/>
      <c r="AM44" s="992" t="s">
        <v>506</v>
      </c>
      <c r="AN44" s="992"/>
      <c r="AO44" s="992"/>
      <c r="AP44" s="456"/>
      <c r="AQ44" s="215" t="s">
        <v>232</v>
      </c>
      <c r="AR44" s="199"/>
      <c r="AS44" s="199"/>
      <c r="AT44" s="200"/>
      <c r="AU44" s="372" t="s">
        <v>134</v>
      </c>
      <c r="AV44" s="372"/>
      <c r="AW44" s="372"/>
      <c r="AX44" s="373"/>
      <c r="AY44" s="34">
        <f>COUNTA($G$46)</f>
        <v>0</v>
      </c>
    </row>
    <row r="45" spans="1:51"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1"/>
      <c r="Z45" s="1002"/>
      <c r="AA45" s="1003"/>
      <c r="AB45" s="1007"/>
      <c r="AC45" s="1008"/>
      <c r="AD45" s="1009"/>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3" t="s">
        <v>377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347</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2"/>
      <c r="AA51" s="413"/>
      <c r="AB51" s="456" t="s">
        <v>11</v>
      </c>
      <c r="AC51" s="1005"/>
      <c r="AD51" s="1006"/>
      <c r="AE51" s="992" t="s">
        <v>387</v>
      </c>
      <c r="AF51" s="992"/>
      <c r="AG51" s="992"/>
      <c r="AH51" s="992"/>
      <c r="AI51" s="992" t="s">
        <v>409</v>
      </c>
      <c r="AJ51" s="992"/>
      <c r="AK51" s="992"/>
      <c r="AL51" s="456"/>
      <c r="AM51" s="992" t="s">
        <v>506</v>
      </c>
      <c r="AN51" s="992"/>
      <c r="AO51" s="992"/>
      <c r="AP51" s="456"/>
      <c r="AQ51" s="215" t="s">
        <v>232</v>
      </c>
      <c r="AR51" s="199"/>
      <c r="AS51" s="199"/>
      <c r="AT51" s="200"/>
      <c r="AU51" s="372" t="s">
        <v>134</v>
      </c>
      <c r="AV51" s="372"/>
      <c r="AW51" s="372"/>
      <c r="AX51" s="373"/>
      <c r="AY51" s="34">
        <f>COUNTA($G$53)</f>
        <v>0</v>
      </c>
    </row>
    <row r="52" spans="1:51"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1"/>
      <c r="Z52" s="1002"/>
      <c r="AA52" s="1003"/>
      <c r="AB52" s="1007"/>
      <c r="AC52" s="1008"/>
      <c r="AD52" s="1009"/>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3" t="s">
        <v>377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347</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2"/>
      <c r="AA58" s="413"/>
      <c r="AB58" s="1004" t="s">
        <v>11</v>
      </c>
      <c r="AC58" s="1005"/>
      <c r="AD58" s="1006"/>
      <c r="AE58" s="992" t="s">
        <v>387</v>
      </c>
      <c r="AF58" s="992"/>
      <c r="AG58" s="992"/>
      <c r="AH58" s="992"/>
      <c r="AI58" s="992" t="s">
        <v>409</v>
      </c>
      <c r="AJ58" s="992"/>
      <c r="AK58" s="992"/>
      <c r="AL58" s="456"/>
      <c r="AM58" s="992" t="s">
        <v>506</v>
      </c>
      <c r="AN58" s="992"/>
      <c r="AO58" s="992"/>
      <c r="AP58" s="456"/>
      <c r="AQ58" s="215" t="s">
        <v>232</v>
      </c>
      <c r="AR58" s="199"/>
      <c r="AS58" s="199"/>
      <c r="AT58" s="200"/>
      <c r="AU58" s="372" t="s">
        <v>134</v>
      </c>
      <c r="AV58" s="372"/>
      <c r="AW58" s="372"/>
      <c r="AX58" s="373"/>
      <c r="AY58" s="34">
        <f>COUNTA($G$60)</f>
        <v>0</v>
      </c>
    </row>
    <row r="59" spans="1:51"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1"/>
      <c r="Z59" s="1002"/>
      <c r="AA59" s="1003"/>
      <c r="AB59" s="1007"/>
      <c r="AC59" s="1008"/>
      <c r="AD59" s="1009"/>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3" t="s">
        <v>377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347</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2"/>
      <c r="AA65" s="413"/>
      <c r="AB65" s="1004" t="s">
        <v>11</v>
      </c>
      <c r="AC65" s="1005"/>
      <c r="AD65" s="1006"/>
      <c r="AE65" s="992" t="s">
        <v>387</v>
      </c>
      <c r="AF65" s="992"/>
      <c r="AG65" s="992"/>
      <c r="AH65" s="992"/>
      <c r="AI65" s="992" t="s">
        <v>409</v>
      </c>
      <c r="AJ65" s="992"/>
      <c r="AK65" s="992"/>
      <c r="AL65" s="456"/>
      <c r="AM65" s="992" t="s">
        <v>506</v>
      </c>
      <c r="AN65" s="992"/>
      <c r="AO65" s="992"/>
      <c r="AP65" s="456"/>
      <c r="AQ65" s="215" t="s">
        <v>232</v>
      </c>
      <c r="AR65" s="199"/>
      <c r="AS65" s="199"/>
      <c r="AT65" s="200"/>
      <c r="AU65" s="372" t="s">
        <v>134</v>
      </c>
      <c r="AV65" s="372"/>
      <c r="AW65" s="372"/>
      <c r="AX65" s="373"/>
      <c r="AY65" s="34">
        <f>COUNTA($G$67)</f>
        <v>0</v>
      </c>
    </row>
    <row r="66" spans="1:51"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1"/>
      <c r="Z66" s="1002"/>
      <c r="AA66" s="1003"/>
      <c r="AB66" s="1007"/>
      <c r="AC66" s="1008"/>
      <c r="AD66" s="1009"/>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3" t="s">
        <v>377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363</v>
      </c>
      <c r="H2" s="438"/>
      <c r="I2" s="438"/>
      <c r="J2" s="438"/>
      <c r="K2" s="438"/>
      <c r="L2" s="438"/>
      <c r="M2" s="438"/>
      <c r="N2" s="438"/>
      <c r="O2" s="438"/>
      <c r="P2" s="438"/>
      <c r="Q2" s="438"/>
      <c r="R2" s="438"/>
      <c r="S2" s="438"/>
      <c r="T2" s="438"/>
      <c r="U2" s="438"/>
      <c r="V2" s="438"/>
      <c r="W2" s="438"/>
      <c r="X2" s="438"/>
      <c r="Y2" s="438"/>
      <c r="Z2" s="438"/>
      <c r="AA2" s="438"/>
      <c r="AB2" s="439"/>
      <c r="AC2" s="437" t="s">
        <v>365</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2"/>
      <c r="B6" s="1033"/>
      <c r="C6" s="1033"/>
      <c r="D6" s="1033"/>
      <c r="E6" s="1033"/>
      <c r="F6" s="103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2"/>
      <c r="B7" s="1033"/>
      <c r="C7" s="1033"/>
      <c r="D7" s="1033"/>
      <c r="E7" s="1033"/>
      <c r="F7" s="103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2"/>
      <c r="B8" s="1033"/>
      <c r="C8" s="1033"/>
      <c r="D8" s="1033"/>
      <c r="E8" s="1033"/>
      <c r="F8" s="103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2"/>
      <c r="B9" s="1033"/>
      <c r="C9" s="1033"/>
      <c r="D9" s="1033"/>
      <c r="E9" s="1033"/>
      <c r="F9" s="103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2"/>
      <c r="B10" s="1033"/>
      <c r="C10" s="1033"/>
      <c r="D10" s="1033"/>
      <c r="E10" s="1033"/>
      <c r="F10" s="103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2"/>
      <c r="B11" s="1033"/>
      <c r="C11" s="1033"/>
      <c r="D11" s="1033"/>
      <c r="E11" s="1033"/>
      <c r="F11" s="103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2"/>
      <c r="B12" s="1033"/>
      <c r="C12" s="1033"/>
      <c r="D12" s="1033"/>
      <c r="E12" s="1033"/>
      <c r="F12" s="103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2"/>
      <c r="B13" s="1033"/>
      <c r="C13" s="1033"/>
      <c r="D13" s="1033"/>
      <c r="E13" s="1033"/>
      <c r="F13" s="103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2"/>
      <c r="B14" s="1033"/>
      <c r="C14" s="1033"/>
      <c r="D14" s="1033"/>
      <c r="E14" s="1033"/>
      <c r="F14" s="103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2"/>
      <c r="B19" s="1033"/>
      <c r="C19" s="1033"/>
      <c r="D19" s="1033"/>
      <c r="E19" s="1033"/>
      <c r="F19" s="103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2"/>
      <c r="B20" s="1033"/>
      <c r="C20" s="1033"/>
      <c r="D20" s="1033"/>
      <c r="E20" s="1033"/>
      <c r="F20" s="103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2"/>
      <c r="B21" s="1033"/>
      <c r="C21" s="1033"/>
      <c r="D21" s="1033"/>
      <c r="E21" s="1033"/>
      <c r="F21" s="103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2"/>
      <c r="B22" s="1033"/>
      <c r="C22" s="1033"/>
      <c r="D22" s="1033"/>
      <c r="E22" s="1033"/>
      <c r="F22" s="103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2"/>
      <c r="B23" s="1033"/>
      <c r="C23" s="1033"/>
      <c r="D23" s="1033"/>
      <c r="E23" s="1033"/>
      <c r="F23" s="103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2"/>
      <c r="B24" s="1033"/>
      <c r="C24" s="1033"/>
      <c r="D24" s="1033"/>
      <c r="E24" s="1033"/>
      <c r="F24" s="103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2"/>
      <c r="B25" s="1033"/>
      <c r="C25" s="1033"/>
      <c r="D25" s="1033"/>
      <c r="E25" s="1033"/>
      <c r="F25" s="103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2"/>
      <c r="B26" s="1033"/>
      <c r="C26" s="1033"/>
      <c r="D26" s="1033"/>
      <c r="E26" s="1033"/>
      <c r="F26" s="103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2"/>
      <c r="B27" s="1033"/>
      <c r="C27" s="1033"/>
      <c r="D27" s="1033"/>
      <c r="E27" s="1033"/>
      <c r="F27" s="103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2"/>
      <c r="B32" s="1033"/>
      <c r="C32" s="1033"/>
      <c r="D32" s="1033"/>
      <c r="E32" s="1033"/>
      <c r="F32" s="103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2"/>
      <c r="B33" s="1033"/>
      <c r="C33" s="1033"/>
      <c r="D33" s="1033"/>
      <c r="E33" s="1033"/>
      <c r="F33" s="103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2"/>
      <c r="B34" s="1033"/>
      <c r="C34" s="1033"/>
      <c r="D34" s="1033"/>
      <c r="E34" s="1033"/>
      <c r="F34" s="103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2"/>
      <c r="B35" s="1033"/>
      <c r="C35" s="1033"/>
      <c r="D35" s="1033"/>
      <c r="E35" s="1033"/>
      <c r="F35" s="103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2"/>
      <c r="B36" s="1033"/>
      <c r="C36" s="1033"/>
      <c r="D36" s="1033"/>
      <c r="E36" s="1033"/>
      <c r="F36" s="103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2"/>
      <c r="B37" s="1033"/>
      <c r="C37" s="1033"/>
      <c r="D37" s="1033"/>
      <c r="E37" s="1033"/>
      <c r="F37" s="103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2"/>
      <c r="B38" s="1033"/>
      <c r="C38" s="1033"/>
      <c r="D38" s="1033"/>
      <c r="E38" s="1033"/>
      <c r="F38" s="103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2"/>
      <c r="B39" s="1033"/>
      <c r="C39" s="1033"/>
      <c r="D39" s="1033"/>
      <c r="E39" s="1033"/>
      <c r="F39" s="103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2"/>
      <c r="B40" s="1033"/>
      <c r="C40" s="1033"/>
      <c r="D40" s="1033"/>
      <c r="E40" s="1033"/>
      <c r="F40" s="103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2"/>
      <c r="B45" s="1033"/>
      <c r="C45" s="1033"/>
      <c r="D45" s="1033"/>
      <c r="E45" s="1033"/>
      <c r="F45" s="103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2"/>
      <c r="B46" s="1033"/>
      <c r="C46" s="1033"/>
      <c r="D46" s="1033"/>
      <c r="E46" s="1033"/>
      <c r="F46" s="103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2"/>
      <c r="B47" s="1033"/>
      <c r="C47" s="1033"/>
      <c r="D47" s="1033"/>
      <c r="E47" s="1033"/>
      <c r="F47" s="103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2"/>
      <c r="B48" s="1033"/>
      <c r="C48" s="1033"/>
      <c r="D48" s="1033"/>
      <c r="E48" s="1033"/>
      <c r="F48" s="103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2"/>
      <c r="B49" s="1033"/>
      <c r="C49" s="1033"/>
      <c r="D49" s="1033"/>
      <c r="E49" s="1033"/>
      <c r="F49" s="103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2"/>
      <c r="B50" s="1033"/>
      <c r="C50" s="1033"/>
      <c r="D50" s="1033"/>
      <c r="E50" s="1033"/>
      <c r="F50" s="103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2"/>
      <c r="B51" s="1033"/>
      <c r="C51" s="1033"/>
      <c r="D51" s="1033"/>
      <c r="E51" s="1033"/>
      <c r="F51" s="103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2"/>
      <c r="B52" s="1033"/>
      <c r="C52" s="1033"/>
      <c r="D52" s="1033"/>
      <c r="E52" s="1033"/>
      <c r="F52" s="103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2"/>
      <c r="B59" s="1033"/>
      <c r="C59" s="1033"/>
      <c r="D59" s="1033"/>
      <c r="E59" s="1033"/>
      <c r="F59" s="103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2"/>
      <c r="B60" s="1033"/>
      <c r="C60" s="1033"/>
      <c r="D60" s="1033"/>
      <c r="E60" s="1033"/>
      <c r="F60" s="103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2"/>
      <c r="B61" s="1033"/>
      <c r="C61" s="1033"/>
      <c r="D61" s="1033"/>
      <c r="E61" s="1033"/>
      <c r="F61" s="103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2"/>
      <c r="B62" s="1033"/>
      <c r="C62" s="1033"/>
      <c r="D62" s="1033"/>
      <c r="E62" s="1033"/>
      <c r="F62" s="103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2"/>
      <c r="B63" s="1033"/>
      <c r="C63" s="1033"/>
      <c r="D63" s="1033"/>
      <c r="E63" s="1033"/>
      <c r="F63" s="103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2"/>
      <c r="B64" s="1033"/>
      <c r="C64" s="1033"/>
      <c r="D64" s="1033"/>
      <c r="E64" s="1033"/>
      <c r="F64" s="103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2"/>
      <c r="B65" s="1033"/>
      <c r="C65" s="1033"/>
      <c r="D65" s="1033"/>
      <c r="E65" s="1033"/>
      <c r="F65" s="103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2"/>
      <c r="B66" s="1033"/>
      <c r="C66" s="1033"/>
      <c r="D66" s="1033"/>
      <c r="E66" s="1033"/>
      <c r="F66" s="103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2"/>
      <c r="B67" s="1033"/>
      <c r="C67" s="1033"/>
      <c r="D67" s="1033"/>
      <c r="E67" s="1033"/>
      <c r="F67" s="103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2"/>
      <c r="B72" s="1033"/>
      <c r="C72" s="1033"/>
      <c r="D72" s="1033"/>
      <c r="E72" s="1033"/>
      <c r="F72" s="103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2"/>
      <c r="B73" s="1033"/>
      <c r="C73" s="1033"/>
      <c r="D73" s="1033"/>
      <c r="E73" s="1033"/>
      <c r="F73" s="103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2"/>
      <c r="B74" s="1033"/>
      <c r="C74" s="1033"/>
      <c r="D74" s="1033"/>
      <c r="E74" s="1033"/>
      <c r="F74" s="103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2"/>
      <c r="B75" s="1033"/>
      <c r="C75" s="1033"/>
      <c r="D75" s="1033"/>
      <c r="E75" s="1033"/>
      <c r="F75" s="103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2"/>
      <c r="B76" s="1033"/>
      <c r="C76" s="1033"/>
      <c r="D76" s="1033"/>
      <c r="E76" s="1033"/>
      <c r="F76" s="103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2"/>
      <c r="B77" s="1033"/>
      <c r="C77" s="1033"/>
      <c r="D77" s="1033"/>
      <c r="E77" s="1033"/>
      <c r="F77" s="103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2"/>
      <c r="B78" s="1033"/>
      <c r="C78" s="1033"/>
      <c r="D78" s="1033"/>
      <c r="E78" s="1033"/>
      <c r="F78" s="103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2"/>
      <c r="B79" s="1033"/>
      <c r="C79" s="1033"/>
      <c r="D79" s="1033"/>
      <c r="E79" s="1033"/>
      <c r="F79" s="103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2"/>
      <c r="B80" s="1033"/>
      <c r="C80" s="1033"/>
      <c r="D80" s="1033"/>
      <c r="E80" s="1033"/>
      <c r="F80" s="103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2"/>
      <c r="B85" s="1033"/>
      <c r="C85" s="1033"/>
      <c r="D85" s="1033"/>
      <c r="E85" s="1033"/>
      <c r="F85" s="103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2"/>
      <c r="B86" s="1033"/>
      <c r="C86" s="1033"/>
      <c r="D86" s="1033"/>
      <c r="E86" s="1033"/>
      <c r="F86" s="103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2"/>
      <c r="B87" s="1033"/>
      <c r="C87" s="1033"/>
      <c r="D87" s="1033"/>
      <c r="E87" s="1033"/>
      <c r="F87" s="103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2"/>
      <c r="B88" s="1033"/>
      <c r="C88" s="1033"/>
      <c r="D88" s="1033"/>
      <c r="E88" s="1033"/>
      <c r="F88" s="103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2"/>
      <c r="B89" s="1033"/>
      <c r="C89" s="1033"/>
      <c r="D89" s="1033"/>
      <c r="E89" s="1033"/>
      <c r="F89" s="103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2"/>
      <c r="B90" s="1033"/>
      <c r="C90" s="1033"/>
      <c r="D90" s="1033"/>
      <c r="E90" s="1033"/>
      <c r="F90" s="103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2"/>
      <c r="B91" s="1033"/>
      <c r="C91" s="1033"/>
      <c r="D91" s="1033"/>
      <c r="E91" s="1033"/>
      <c r="F91" s="103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2"/>
      <c r="B92" s="1033"/>
      <c r="C92" s="1033"/>
      <c r="D92" s="1033"/>
      <c r="E92" s="1033"/>
      <c r="F92" s="103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2"/>
      <c r="B93" s="1033"/>
      <c r="C93" s="1033"/>
      <c r="D93" s="1033"/>
      <c r="E93" s="1033"/>
      <c r="F93" s="103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2"/>
      <c r="B98" s="1033"/>
      <c r="C98" s="1033"/>
      <c r="D98" s="1033"/>
      <c r="E98" s="1033"/>
      <c r="F98" s="103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2"/>
      <c r="B99" s="1033"/>
      <c r="C99" s="1033"/>
      <c r="D99" s="1033"/>
      <c r="E99" s="1033"/>
      <c r="F99" s="103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2"/>
      <c r="B100" s="1033"/>
      <c r="C100" s="1033"/>
      <c r="D100" s="1033"/>
      <c r="E100" s="1033"/>
      <c r="F100" s="103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2"/>
      <c r="B101" s="1033"/>
      <c r="C101" s="1033"/>
      <c r="D101" s="1033"/>
      <c r="E101" s="1033"/>
      <c r="F101" s="103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2"/>
      <c r="B102" s="1033"/>
      <c r="C102" s="1033"/>
      <c r="D102" s="1033"/>
      <c r="E102" s="1033"/>
      <c r="F102" s="103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2"/>
      <c r="B103" s="1033"/>
      <c r="C103" s="1033"/>
      <c r="D103" s="1033"/>
      <c r="E103" s="1033"/>
      <c r="F103" s="103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2"/>
      <c r="B104" s="1033"/>
      <c r="C104" s="1033"/>
      <c r="D104" s="1033"/>
      <c r="E104" s="1033"/>
      <c r="F104" s="103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2"/>
      <c r="B105" s="1033"/>
      <c r="C105" s="1033"/>
      <c r="D105" s="1033"/>
      <c r="E105" s="1033"/>
      <c r="F105" s="103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2"/>
      <c r="B112" s="1033"/>
      <c r="C112" s="1033"/>
      <c r="D112" s="1033"/>
      <c r="E112" s="1033"/>
      <c r="F112" s="103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2"/>
      <c r="B113" s="1033"/>
      <c r="C113" s="1033"/>
      <c r="D113" s="1033"/>
      <c r="E113" s="1033"/>
      <c r="F113" s="103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2"/>
      <c r="B114" s="1033"/>
      <c r="C114" s="1033"/>
      <c r="D114" s="1033"/>
      <c r="E114" s="1033"/>
      <c r="F114" s="103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2"/>
      <c r="B115" s="1033"/>
      <c r="C115" s="1033"/>
      <c r="D115" s="1033"/>
      <c r="E115" s="1033"/>
      <c r="F115" s="103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2"/>
      <c r="B116" s="1033"/>
      <c r="C116" s="1033"/>
      <c r="D116" s="1033"/>
      <c r="E116" s="1033"/>
      <c r="F116" s="103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2"/>
      <c r="B117" s="1033"/>
      <c r="C117" s="1033"/>
      <c r="D117" s="1033"/>
      <c r="E117" s="1033"/>
      <c r="F117" s="103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2"/>
      <c r="B118" s="1033"/>
      <c r="C118" s="1033"/>
      <c r="D118" s="1033"/>
      <c r="E118" s="1033"/>
      <c r="F118" s="103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2"/>
      <c r="B119" s="1033"/>
      <c r="C119" s="1033"/>
      <c r="D119" s="1033"/>
      <c r="E119" s="1033"/>
      <c r="F119" s="103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2"/>
      <c r="B120" s="1033"/>
      <c r="C120" s="1033"/>
      <c r="D120" s="1033"/>
      <c r="E120" s="1033"/>
      <c r="F120" s="103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2"/>
      <c r="B125" s="1033"/>
      <c r="C125" s="1033"/>
      <c r="D125" s="1033"/>
      <c r="E125" s="1033"/>
      <c r="F125" s="103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2"/>
      <c r="B126" s="1033"/>
      <c r="C126" s="1033"/>
      <c r="D126" s="1033"/>
      <c r="E126" s="1033"/>
      <c r="F126" s="103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2"/>
      <c r="B127" s="1033"/>
      <c r="C127" s="1033"/>
      <c r="D127" s="1033"/>
      <c r="E127" s="1033"/>
      <c r="F127" s="103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2"/>
      <c r="B128" s="1033"/>
      <c r="C128" s="1033"/>
      <c r="D128" s="1033"/>
      <c r="E128" s="1033"/>
      <c r="F128" s="103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2"/>
      <c r="B129" s="1033"/>
      <c r="C129" s="1033"/>
      <c r="D129" s="1033"/>
      <c r="E129" s="1033"/>
      <c r="F129" s="103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2"/>
      <c r="B130" s="1033"/>
      <c r="C130" s="1033"/>
      <c r="D130" s="1033"/>
      <c r="E130" s="1033"/>
      <c r="F130" s="103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2"/>
      <c r="B131" s="1033"/>
      <c r="C131" s="1033"/>
      <c r="D131" s="1033"/>
      <c r="E131" s="1033"/>
      <c r="F131" s="103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2"/>
      <c r="B132" s="1033"/>
      <c r="C132" s="1033"/>
      <c r="D132" s="1033"/>
      <c r="E132" s="1033"/>
      <c r="F132" s="103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2"/>
      <c r="B133" s="1033"/>
      <c r="C133" s="1033"/>
      <c r="D133" s="1033"/>
      <c r="E133" s="1033"/>
      <c r="F133" s="103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2"/>
      <c r="B138" s="1033"/>
      <c r="C138" s="1033"/>
      <c r="D138" s="1033"/>
      <c r="E138" s="1033"/>
      <c r="F138" s="103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2"/>
      <c r="B139" s="1033"/>
      <c r="C139" s="1033"/>
      <c r="D139" s="1033"/>
      <c r="E139" s="1033"/>
      <c r="F139" s="103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2"/>
      <c r="B140" s="1033"/>
      <c r="C140" s="1033"/>
      <c r="D140" s="1033"/>
      <c r="E140" s="1033"/>
      <c r="F140" s="103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2"/>
      <c r="B141" s="1033"/>
      <c r="C141" s="1033"/>
      <c r="D141" s="1033"/>
      <c r="E141" s="1033"/>
      <c r="F141" s="103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2"/>
      <c r="B142" s="1033"/>
      <c r="C142" s="1033"/>
      <c r="D142" s="1033"/>
      <c r="E142" s="1033"/>
      <c r="F142" s="103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2"/>
      <c r="B143" s="1033"/>
      <c r="C143" s="1033"/>
      <c r="D143" s="1033"/>
      <c r="E143" s="1033"/>
      <c r="F143" s="103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2"/>
      <c r="B144" s="1033"/>
      <c r="C144" s="1033"/>
      <c r="D144" s="1033"/>
      <c r="E144" s="1033"/>
      <c r="F144" s="103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2"/>
      <c r="B145" s="1033"/>
      <c r="C145" s="1033"/>
      <c r="D145" s="1033"/>
      <c r="E145" s="1033"/>
      <c r="F145" s="103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2"/>
      <c r="B146" s="1033"/>
      <c r="C146" s="1033"/>
      <c r="D146" s="1033"/>
      <c r="E146" s="1033"/>
      <c r="F146" s="103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2"/>
      <c r="B151" s="1033"/>
      <c r="C151" s="1033"/>
      <c r="D151" s="1033"/>
      <c r="E151" s="1033"/>
      <c r="F151" s="103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2"/>
      <c r="B152" s="1033"/>
      <c r="C152" s="1033"/>
      <c r="D152" s="1033"/>
      <c r="E152" s="1033"/>
      <c r="F152" s="103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2"/>
      <c r="B153" s="1033"/>
      <c r="C153" s="1033"/>
      <c r="D153" s="1033"/>
      <c r="E153" s="1033"/>
      <c r="F153" s="103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2"/>
      <c r="B154" s="1033"/>
      <c r="C154" s="1033"/>
      <c r="D154" s="1033"/>
      <c r="E154" s="1033"/>
      <c r="F154" s="103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2"/>
      <c r="B155" s="1033"/>
      <c r="C155" s="1033"/>
      <c r="D155" s="1033"/>
      <c r="E155" s="1033"/>
      <c r="F155" s="103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2"/>
      <c r="B156" s="1033"/>
      <c r="C156" s="1033"/>
      <c r="D156" s="1033"/>
      <c r="E156" s="1033"/>
      <c r="F156" s="103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2"/>
      <c r="B157" s="1033"/>
      <c r="C157" s="1033"/>
      <c r="D157" s="1033"/>
      <c r="E157" s="1033"/>
      <c r="F157" s="103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2"/>
      <c r="B158" s="1033"/>
      <c r="C158" s="1033"/>
      <c r="D158" s="1033"/>
      <c r="E158" s="1033"/>
      <c r="F158" s="103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2"/>
      <c r="B165" s="1033"/>
      <c r="C165" s="1033"/>
      <c r="D165" s="1033"/>
      <c r="E165" s="1033"/>
      <c r="F165" s="103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2"/>
      <c r="B166" s="1033"/>
      <c r="C166" s="1033"/>
      <c r="D166" s="1033"/>
      <c r="E166" s="1033"/>
      <c r="F166" s="103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2"/>
      <c r="B167" s="1033"/>
      <c r="C167" s="1033"/>
      <c r="D167" s="1033"/>
      <c r="E167" s="1033"/>
      <c r="F167" s="103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2"/>
      <c r="B168" s="1033"/>
      <c r="C168" s="1033"/>
      <c r="D168" s="1033"/>
      <c r="E168" s="1033"/>
      <c r="F168" s="103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2"/>
      <c r="B169" s="1033"/>
      <c r="C169" s="1033"/>
      <c r="D169" s="1033"/>
      <c r="E169" s="1033"/>
      <c r="F169" s="103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2"/>
      <c r="B170" s="1033"/>
      <c r="C170" s="1033"/>
      <c r="D170" s="1033"/>
      <c r="E170" s="1033"/>
      <c r="F170" s="103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2"/>
      <c r="B171" s="1033"/>
      <c r="C171" s="1033"/>
      <c r="D171" s="1033"/>
      <c r="E171" s="1033"/>
      <c r="F171" s="103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2"/>
      <c r="B172" s="1033"/>
      <c r="C172" s="1033"/>
      <c r="D172" s="1033"/>
      <c r="E172" s="1033"/>
      <c r="F172" s="103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2"/>
      <c r="B173" s="1033"/>
      <c r="C173" s="1033"/>
      <c r="D173" s="1033"/>
      <c r="E173" s="1033"/>
      <c r="F173" s="103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2"/>
      <c r="B178" s="1033"/>
      <c r="C178" s="1033"/>
      <c r="D178" s="1033"/>
      <c r="E178" s="1033"/>
      <c r="F178" s="103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2"/>
      <c r="B179" s="1033"/>
      <c r="C179" s="1033"/>
      <c r="D179" s="1033"/>
      <c r="E179" s="1033"/>
      <c r="F179" s="103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2"/>
      <c r="B180" s="1033"/>
      <c r="C180" s="1033"/>
      <c r="D180" s="1033"/>
      <c r="E180" s="1033"/>
      <c r="F180" s="103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2"/>
      <c r="B181" s="1033"/>
      <c r="C181" s="1033"/>
      <c r="D181" s="1033"/>
      <c r="E181" s="1033"/>
      <c r="F181" s="103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2"/>
      <c r="B182" s="1033"/>
      <c r="C182" s="1033"/>
      <c r="D182" s="1033"/>
      <c r="E182" s="1033"/>
      <c r="F182" s="103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2"/>
      <c r="B183" s="1033"/>
      <c r="C183" s="1033"/>
      <c r="D183" s="1033"/>
      <c r="E183" s="1033"/>
      <c r="F183" s="103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2"/>
      <c r="B184" s="1033"/>
      <c r="C184" s="1033"/>
      <c r="D184" s="1033"/>
      <c r="E184" s="1033"/>
      <c r="F184" s="103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2"/>
      <c r="B185" s="1033"/>
      <c r="C185" s="1033"/>
      <c r="D185" s="1033"/>
      <c r="E185" s="1033"/>
      <c r="F185" s="103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2"/>
      <c r="B186" s="1033"/>
      <c r="C186" s="1033"/>
      <c r="D186" s="1033"/>
      <c r="E186" s="1033"/>
      <c r="F186" s="103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2"/>
      <c r="B191" s="1033"/>
      <c r="C191" s="1033"/>
      <c r="D191" s="1033"/>
      <c r="E191" s="1033"/>
      <c r="F191" s="103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2"/>
      <c r="B192" s="1033"/>
      <c r="C192" s="1033"/>
      <c r="D192" s="1033"/>
      <c r="E192" s="1033"/>
      <c r="F192" s="103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2"/>
      <c r="B193" s="1033"/>
      <c r="C193" s="1033"/>
      <c r="D193" s="1033"/>
      <c r="E193" s="1033"/>
      <c r="F193" s="103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2"/>
      <c r="B194" s="1033"/>
      <c r="C194" s="1033"/>
      <c r="D194" s="1033"/>
      <c r="E194" s="1033"/>
      <c r="F194" s="103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2"/>
      <c r="B195" s="1033"/>
      <c r="C195" s="1033"/>
      <c r="D195" s="1033"/>
      <c r="E195" s="1033"/>
      <c r="F195" s="103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2"/>
      <c r="B196" s="1033"/>
      <c r="C196" s="1033"/>
      <c r="D196" s="1033"/>
      <c r="E196" s="1033"/>
      <c r="F196" s="103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2"/>
      <c r="B197" s="1033"/>
      <c r="C197" s="1033"/>
      <c r="D197" s="1033"/>
      <c r="E197" s="1033"/>
      <c r="F197" s="103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2"/>
      <c r="B198" s="1033"/>
      <c r="C198" s="1033"/>
      <c r="D198" s="1033"/>
      <c r="E198" s="1033"/>
      <c r="F198" s="103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2"/>
      <c r="B199" s="1033"/>
      <c r="C199" s="1033"/>
      <c r="D199" s="1033"/>
      <c r="E199" s="1033"/>
      <c r="F199" s="103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2"/>
      <c r="B204" s="1033"/>
      <c r="C204" s="1033"/>
      <c r="D204" s="1033"/>
      <c r="E204" s="1033"/>
      <c r="F204" s="103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2"/>
      <c r="B205" s="1033"/>
      <c r="C205" s="1033"/>
      <c r="D205" s="1033"/>
      <c r="E205" s="1033"/>
      <c r="F205" s="103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2"/>
      <c r="B206" s="1033"/>
      <c r="C206" s="1033"/>
      <c r="D206" s="1033"/>
      <c r="E206" s="1033"/>
      <c r="F206" s="103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2"/>
      <c r="B207" s="1033"/>
      <c r="C207" s="1033"/>
      <c r="D207" s="1033"/>
      <c r="E207" s="1033"/>
      <c r="F207" s="103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2"/>
      <c r="B208" s="1033"/>
      <c r="C208" s="1033"/>
      <c r="D208" s="1033"/>
      <c r="E208" s="1033"/>
      <c r="F208" s="103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2"/>
      <c r="B209" s="1033"/>
      <c r="C209" s="1033"/>
      <c r="D209" s="1033"/>
      <c r="E209" s="1033"/>
      <c r="F209" s="103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2"/>
      <c r="B210" s="1033"/>
      <c r="C210" s="1033"/>
      <c r="D210" s="1033"/>
      <c r="E210" s="1033"/>
      <c r="F210" s="103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2"/>
      <c r="B211" s="1033"/>
      <c r="C211" s="1033"/>
      <c r="D211" s="1033"/>
      <c r="E211" s="1033"/>
      <c r="F211" s="103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2"/>
      <c r="B218" s="1033"/>
      <c r="C218" s="1033"/>
      <c r="D218" s="1033"/>
      <c r="E218" s="1033"/>
      <c r="F218" s="103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2"/>
      <c r="B219" s="1033"/>
      <c r="C219" s="1033"/>
      <c r="D219" s="1033"/>
      <c r="E219" s="1033"/>
      <c r="F219" s="103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2"/>
      <c r="B220" s="1033"/>
      <c r="C220" s="1033"/>
      <c r="D220" s="1033"/>
      <c r="E220" s="1033"/>
      <c r="F220" s="103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2"/>
      <c r="B221" s="1033"/>
      <c r="C221" s="1033"/>
      <c r="D221" s="1033"/>
      <c r="E221" s="1033"/>
      <c r="F221" s="103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2"/>
      <c r="B222" s="1033"/>
      <c r="C222" s="1033"/>
      <c r="D222" s="1033"/>
      <c r="E222" s="1033"/>
      <c r="F222" s="103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2"/>
      <c r="B223" s="1033"/>
      <c r="C223" s="1033"/>
      <c r="D223" s="1033"/>
      <c r="E223" s="1033"/>
      <c r="F223" s="103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2"/>
      <c r="B224" s="1033"/>
      <c r="C224" s="1033"/>
      <c r="D224" s="1033"/>
      <c r="E224" s="1033"/>
      <c r="F224" s="103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2"/>
      <c r="B225" s="1033"/>
      <c r="C225" s="1033"/>
      <c r="D225" s="1033"/>
      <c r="E225" s="1033"/>
      <c r="F225" s="103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2"/>
      <c r="B226" s="1033"/>
      <c r="C226" s="1033"/>
      <c r="D226" s="1033"/>
      <c r="E226" s="1033"/>
      <c r="F226" s="103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2"/>
      <c r="B231" s="1033"/>
      <c r="C231" s="1033"/>
      <c r="D231" s="1033"/>
      <c r="E231" s="1033"/>
      <c r="F231" s="103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2"/>
      <c r="B232" s="1033"/>
      <c r="C232" s="1033"/>
      <c r="D232" s="1033"/>
      <c r="E232" s="1033"/>
      <c r="F232" s="103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2"/>
      <c r="B233" s="1033"/>
      <c r="C233" s="1033"/>
      <c r="D233" s="1033"/>
      <c r="E233" s="1033"/>
      <c r="F233" s="103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2"/>
      <c r="B234" s="1033"/>
      <c r="C234" s="1033"/>
      <c r="D234" s="1033"/>
      <c r="E234" s="1033"/>
      <c r="F234" s="103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2"/>
      <c r="B235" s="1033"/>
      <c r="C235" s="1033"/>
      <c r="D235" s="1033"/>
      <c r="E235" s="1033"/>
      <c r="F235" s="103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2"/>
      <c r="B236" s="1033"/>
      <c r="C236" s="1033"/>
      <c r="D236" s="1033"/>
      <c r="E236" s="1033"/>
      <c r="F236" s="103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2"/>
      <c r="B237" s="1033"/>
      <c r="C237" s="1033"/>
      <c r="D237" s="1033"/>
      <c r="E237" s="1033"/>
      <c r="F237" s="103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2"/>
      <c r="B238" s="1033"/>
      <c r="C238" s="1033"/>
      <c r="D238" s="1033"/>
      <c r="E238" s="1033"/>
      <c r="F238" s="103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2"/>
      <c r="B239" s="1033"/>
      <c r="C239" s="1033"/>
      <c r="D239" s="1033"/>
      <c r="E239" s="1033"/>
      <c r="F239" s="103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2"/>
      <c r="B244" s="1033"/>
      <c r="C244" s="1033"/>
      <c r="D244" s="1033"/>
      <c r="E244" s="1033"/>
      <c r="F244" s="103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2"/>
      <c r="B245" s="1033"/>
      <c r="C245" s="1033"/>
      <c r="D245" s="1033"/>
      <c r="E245" s="1033"/>
      <c r="F245" s="103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2"/>
      <c r="B246" s="1033"/>
      <c r="C246" s="1033"/>
      <c r="D246" s="1033"/>
      <c r="E246" s="1033"/>
      <c r="F246" s="103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2"/>
      <c r="B247" s="1033"/>
      <c r="C247" s="1033"/>
      <c r="D247" s="1033"/>
      <c r="E247" s="1033"/>
      <c r="F247" s="103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2"/>
      <c r="B248" s="1033"/>
      <c r="C248" s="1033"/>
      <c r="D248" s="1033"/>
      <c r="E248" s="1033"/>
      <c r="F248" s="103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2"/>
      <c r="B249" s="1033"/>
      <c r="C249" s="1033"/>
      <c r="D249" s="1033"/>
      <c r="E249" s="1033"/>
      <c r="F249" s="103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2"/>
      <c r="B250" s="1033"/>
      <c r="C250" s="1033"/>
      <c r="D250" s="1033"/>
      <c r="E250" s="1033"/>
      <c r="F250" s="103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2"/>
      <c r="B251" s="1033"/>
      <c r="C251" s="1033"/>
      <c r="D251" s="1033"/>
      <c r="E251" s="1033"/>
      <c r="F251" s="103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2"/>
      <c r="B252" s="1033"/>
      <c r="C252" s="1033"/>
      <c r="D252" s="1033"/>
      <c r="E252" s="1033"/>
      <c r="F252" s="103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2"/>
      <c r="B257" s="1033"/>
      <c r="C257" s="1033"/>
      <c r="D257" s="1033"/>
      <c r="E257" s="1033"/>
      <c r="F257" s="103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2"/>
      <c r="B258" s="1033"/>
      <c r="C258" s="1033"/>
      <c r="D258" s="1033"/>
      <c r="E258" s="1033"/>
      <c r="F258" s="103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2"/>
      <c r="B259" s="1033"/>
      <c r="C259" s="1033"/>
      <c r="D259" s="1033"/>
      <c r="E259" s="1033"/>
      <c r="F259" s="103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2"/>
      <c r="B260" s="1033"/>
      <c r="C260" s="1033"/>
      <c r="D260" s="1033"/>
      <c r="E260" s="1033"/>
      <c r="F260" s="103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2"/>
      <c r="B261" s="1033"/>
      <c r="C261" s="1033"/>
      <c r="D261" s="1033"/>
      <c r="E261" s="1033"/>
      <c r="F261" s="103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2"/>
      <c r="B262" s="1033"/>
      <c r="C262" s="1033"/>
      <c r="D262" s="1033"/>
      <c r="E262" s="1033"/>
      <c r="F262" s="103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2"/>
      <c r="B263" s="1033"/>
      <c r="C263" s="1033"/>
      <c r="D263" s="1033"/>
      <c r="E263" s="1033"/>
      <c r="F263" s="103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2"/>
      <c r="B264" s="1033"/>
      <c r="C264" s="1033"/>
      <c r="D264" s="1033"/>
      <c r="E264" s="1033"/>
      <c r="F264" s="103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9"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x14ac:dyDescent="0.15">
      <c r="A4" s="1053">
        <v>1</v>
      </c>
      <c r="B4" s="1053">
        <v>1</v>
      </c>
      <c r="C4" s="418"/>
      <c r="D4" s="418"/>
      <c r="E4" s="418"/>
      <c r="F4" s="418"/>
      <c r="G4" s="418"/>
      <c r="H4" s="418"/>
      <c r="I4" s="418"/>
      <c r="J4" s="419"/>
      <c r="K4" s="420"/>
      <c r="L4" s="420"/>
      <c r="M4" s="420"/>
      <c r="N4" s="420"/>
      <c r="O4" s="420"/>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3"/>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3"/>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3"/>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x14ac:dyDescent="0.15">
      <c r="A37" s="1053">
        <v>1</v>
      </c>
      <c r="B37" s="1053">
        <v>1</v>
      </c>
      <c r="C37" s="423"/>
      <c r="D37" s="418"/>
      <c r="E37" s="418"/>
      <c r="F37" s="418"/>
      <c r="G37" s="418"/>
      <c r="H37" s="418"/>
      <c r="I37" s="418"/>
      <c r="J37" s="419"/>
      <c r="K37" s="420"/>
      <c r="L37" s="420"/>
      <c r="M37" s="420"/>
      <c r="N37" s="420"/>
      <c r="O37" s="420"/>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18"/>
      <c r="D70" s="418"/>
      <c r="E70" s="418"/>
      <c r="F70" s="418"/>
      <c r="G70" s="418"/>
      <c r="H70" s="418"/>
      <c r="I70" s="418"/>
      <c r="J70" s="419"/>
      <c r="K70" s="420"/>
      <c r="L70" s="420"/>
      <c r="M70" s="420"/>
      <c r="N70" s="420"/>
      <c r="O70" s="420"/>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8"/>
      <c r="D103" s="418"/>
      <c r="E103" s="418"/>
      <c r="F103" s="418"/>
      <c r="G103" s="418"/>
      <c r="H103" s="418"/>
      <c r="I103" s="418"/>
      <c r="J103" s="419"/>
      <c r="K103" s="420"/>
      <c r="L103" s="420"/>
      <c r="M103" s="420"/>
      <c r="N103" s="420"/>
      <c r="O103" s="420"/>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8"/>
      <c r="D136" s="418"/>
      <c r="E136" s="418"/>
      <c r="F136" s="418"/>
      <c r="G136" s="418"/>
      <c r="H136" s="418"/>
      <c r="I136" s="418"/>
      <c r="J136" s="419"/>
      <c r="K136" s="420"/>
      <c r="L136" s="420"/>
      <c r="M136" s="420"/>
      <c r="N136" s="420"/>
      <c r="O136" s="420"/>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8"/>
      <c r="D169" s="418"/>
      <c r="E169" s="418"/>
      <c r="F169" s="418"/>
      <c r="G169" s="418"/>
      <c r="H169" s="418"/>
      <c r="I169" s="418"/>
      <c r="J169" s="419"/>
      <c r="K169" s="420"/>
      <c r="L169" s="420"/>
      <c r="M169" s="420"/>
      <c r="N169" s="420"/>
      <c r="O169" s="420"/>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3"/>
      <c r="D202" s="418"/>
      <c r="E202" s="418"/>
      <c r="F202" s="418"/>
      <c r="G202" s="418"/>
      <c r="H202" s="418"/>
      <c r="I202" s="418"/>
      <c r="J202" s="419"/>
      <c r="K202" s="420"/>
      <c r="L202" s="420"/>
      <c r="M202" s="420"/>
      <c r="N202" s="420"/>
      <c r="O202" s="420"/>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18"/>
      <c r="D235" s="418"/>
      <c r="E235" s="418"/>
      <c r="F235" s="418"/>
      <c r="G235" s="418"/>
      <c r="H235" s="418"/>
      <c r="I235" s="418"/>
      <c r="J235" s="419"/>
      <c r="K235" s="420"/>
      <c r="L235" s="420"/>
      <c r="M235" s="420"/>
      <c r="N235" s="420"/>
      <c r="O235" s="420"/>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8"/>
      <c r="D268" s="418"/>
      <c r="E268" s="418"/>
      <c r="F268" s="418"/>
      <c r="G268" s="418"/>
      <c r="H268" s="418"/>
      <c r="I268" s="418"/>
      <c r="J268" s="419"/>
      <c r="K268" s="420"/>
      <c r="L268" s="420"/>
      <c r="M268" s="420"/>
      <c r="N268" s="420"/>
      <c r="O268" s="420"/>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8"/>
      <c r="D301" s="418"/>
      <c r="E301" s="418"/>
      <c r="F301" s="418"/>
      <c r="G301" s="418"/>
      <c r="H301" s="418"/>
      <c r="I301" s="418"/>
      <c r="J301" s="419"/>
      <c r="K301" s="420"/>
      <c r="L301" s="420"/>
      <c r="M301" s="420"/>
      <c r="N301" s="420"/>
      <c r="O301" s="420"/>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8"/>
      <c r="D334" s="418"/>
      <c r="E334" s="418"/>
      <c r="F334" s="418"/>
      <c r="G334" s="418"/>
      <c r="H334" s="418"/>
      <c r="I334" s="418"/>
      <c r="J334" s="419"/>
      <c r="K334" s="420"/>
      <c r="L334" s="420"/>
      <c r="M334" s="420"/>
      <c r="N334" s="420"/>
      <c r="O334" s="420"/>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8"/>
      <c r="D367" s="418"/>
      <c r="E367" s="418"/>
      <c r="F367" s="418"/>
      <c r="G367" s="418"/>
      <c r="H367" s="418"/>
      <c r="I367" s="418"/>
      <c r="J367" s="419"/>
      <c r="K367" s="420"/>
      <c r="L367" s="420"/>
      <c r="M367" s="420"/>
      <c r="N367" s="420"/>
      <c r="O367" s="420"/>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8"/>
      <c r="D400" s="418"/>
      <c r="E400" s="418"/>
      <c r="F400" s="418"/>
      <c r="G400" s="418"/>
      <c r="H400" s="418"/>
      <c r="I400" s="418"/>
      <c r="J400" s="419"/>
      <c r="K400" s="420"/>
      <c r="L400" s="420"/>
      <c r="M400" s="420"/>
      <c r="N400" s="420"/>
      <c r="O400" s="420"/>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8"/>
      <c r="D433" s="418"/>
      <c r="E433" s="418"/>
      <c r="F433" s="418"/>
      <c r="G433" s="418"/>
      <c r="H433" s="418"/>
      <c r="I433" s="418"/>
      <c r="J433" s="419"/>
      <c r="K433" s="420"/>
      <c r="L433" s="420"/>
      <c r="M433" s="420"/>
      <c r="N433" s="420"/>
      <c r="O433" s="420"/>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8"/>
      <c r="D466" s="418"/>
      <c r="E466" s="418"/>
      <c r="F466" s="418"/>
      <c r="G466" s="418"/>
      <c r="H466" s="418"/>
      <c r="I466" s="418"/>
      <c r="J466" s="419"/>
      <c r="K466" s="420"/>
      <c r="L466" s="420"/>
      <c r="M466" s="420"/>
      <c r="N466" s="420"/>
      <c r="O466" s="420"/>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8"/>
      <c r="D499" s="418"/>
      <c r="E499" s="418"/>
      <c r="F499" s="418"/>
      <c r="G499" s="418"/>
      <c r="H499" s="418"/>
      <c r="I499" s="418"/>
      <c r="J499" s="419"/>
      <c r="K499" s="420"/>
      <c r="L499" s="420"/>
      <c r="M499" s="420"/>
      <c r="N499" s="420"/>
      <c r="O499" s="420"/>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8"/>
      <c r="D532" s="418"/>
      <c r="E532" s="418"/>
      <c r="F532" s="418"/>
      <c r="G532" s="418"/>
      <c r="H532" s="418"/>
      <c r="I532" s="418"/>
      <c r="J532" s="419"/>
      <c r="K532" s="420"/>
      <c r="L532" s="420"/>
      <c r="M532" s="420"/>
      <c r="N532" s="420"/>
      <c r="O532" s="420"/>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8"/>
      <c r="D565" s="418"/>
      <c r="E565" s="418"/>
      <c r="F565" s="418"/>
      <c r="G565" s="418"/>
      <c r="H565" s="418"/>
      <c r="I565" s="418"/>
      <c r="J565" s="419"/>
      <c r="K565" s="420"/>
      <c r="L565" s="420"/>
      <c r="M565" s="420"/>
      <c r="N565" s="420"/>
      <c r="O565" s="420"/>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8"/>
      <c r="D598" s="418"/>
      <c r="E598" s="418"/>
      <c r="F598" s="418"/>
      <c r="G598" s="418"/>
      <c r="H598" s="418"/>
      <c r="I598" s="418"/>
      <c r="J598" s="419"/>
      <c r="K598" s="420"/>
      <c r="L598" s="420"/>
      <c r="M598" s="420"/>
      <c r="N598" s="420"/>
      <c r="O598" s="420"/>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8"/>
      <c r="D631" s="418"/>
      <c r="E631" s="418"/>
      <c r="F631" s="418"/>
      <c r="G631" s="418"/>
      <c r="H631" s="418"/>
      <c r="I631" s="418"/>
      <c r="J631" s="419"/>
      <c r="K631" s="420"/>
      <c r="L631" s="420"/>
      <c r="M631" s="420"/>
      <c r="N631" s="420"/>
      <c r="O631" s="420"/>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3"/>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8"/>
      <c r="D664" s="418"/>
      <c r="E664" s="418"/>
      <c r="F664" s="418"/>
      <c r="G664" s="418"/>
      <c r="H664" s="418"/>
      <c r="I664" s="418"/>
      <c r="J664" s="419"/>
      <c r="K664" s="420"/>
      <c r="L664" s="420"/>
      <c r="M664" s="420"/>
      <c r="N664" s="420"/>
      <c r="O664" s="420"/>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8"/>
      <c r="D697" s="418"/>
      <c r="E697" s="418"/>
      <c r="F697" s="418"/>
      <c r="G697" s="418"/>
      <c r="H697" s="418"/>
      <c r="I697" s="418"/>
      <c r="J697" s="419"/>
      <c r="K697" s="420"/>
      <c r="L697" s="420"/>
      <c r="M697" s="420"/>
      <c r="N697" s="420"/>
      <c r="O697" s="420"/>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8"/>
      <c r="D730" s="418"/>
      <c r="E730" s="418"/>
      <c r="F730" s="418"/>
      <c r="G730" s="418"/>
      <c r="H730" s="418"/>
      <c r="I730" s="418"/>
      <c r="J730" s="419"/>
      <c r="K730" s="420"/>
      <c r="L730" s="420"/>
      <c r="M730" s="420"/>
      <c r="N730" s="420"/>
      <c r="O730" s="420"/>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8"/>
      <c r="D763" s="418"/>
      <c r="E763" s="418"/>
      <c r="F763" s="418"/>
      <c r="G763" s="418"/>
      <c r="H763" s="418"/>
      <c r="I763" s="418"/>
      <c r="J763" s="419"/>
      <c r="K763" s="420"/>
      <c r="L763" s="420"/>
      <c r="M763" s="420"/>
      <c r="N763" s="420"/>
      <c r="O763" s="420"/>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8"/>
      <c r="D796" s="418"/>
      <c r="E796" s="418"/>
      <c r="F796" s="418"/>
      <c r="G796" s="418"/>
      <c r="H796" s="418"/>
      <c r="I796" s="418"/>
      <c r="J796" s="419"/>
      <c r="K796" s="420"/>
      <c r="L796" s="420"/>
      <c r="M796" s="420"/>
      <c r="N796" s="420"/>
      <c r="O796" s="420"/>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8"/>
      <c r="D829" s="418"/>
      <c r="E829" s="418"/>
      <c r="F829" s="418"/>
      <c r="G829" s="418"/>
      <c r="H829" s="418"/>
      <c r="I829" s="418"/>
      <c r="J829" s="419"/>
      <c r="K829" s="420"/>
      <c r="L829" s="420"/>
      <c r="M829" s="420"/>
      <c r="N829" s="420"/>
      <c r="O829" s="420"/>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3"/>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2021-05-28T05:01:08Z</cp:lastPrinted>
  <dcterms:created xsi:type="dcterms:W3CDTF">2012-03-13T00:50:25Z</dcterms:created>
  <dcterms:modified xsi:type="dcterms:W3CDTF">2021-05-28T08:55:29Z</dcterms:modified>
</cp:coreProperties>
</file>