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R3\210430○令和３年度行政事業レビューシート（中間公表版）の作成について（公開プロセス候補以外）\２．5月13日〆\１機関回答\科学院\"/>
    </mc:Choice>
  </mc:AlternateContent>
  <bookViews>
    <workbookView xWindow="0" yWindow="0" windowWidth="28800" windowHeight="1108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213" i="3"/>
  <c r="AY235" i="3"/>
  <c r="AY369" i="3"/>
  <c r="AY255"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<sst xmlns="http://schemas.openxmlformats.org/spreadsheetml/2006/main" count="3092" uniqueCount="794">
  <si>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</si>
  <si>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</si>
  <si>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</si>
  <si>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</si>
  <si>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</si>
  <si>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</si>
  <si>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</si>
  <si>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</si>
  <si>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</si>
  <si>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</si>
  <si>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</si>
  <si>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</si>
  <si>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</si>
  <si>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</si>
  <si>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</si>
  <si>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</si>
  <si>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</si>
  <si>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</si>
  <si>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</si>
  <si>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</si>
  <si>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</si>
  <si>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</si>
  <si>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</si>
  <si>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</si>
  <si>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</si>
  <si>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</si>
  <si>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</si>
  <si>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</si>
  <si>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</si>
  <si>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</si>
  <si>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</si>
  <si>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</si>
  <si>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</si>
  <si>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</si>
  <si>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</si>
  <si>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</si>
  <si>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</si>
  <si>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</si>
  <si>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</si>
  <si>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</si>
  <si>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</si>
  <si>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</si>
  <si>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</si>
  <si>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</si>
  <si>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</si>
  <si>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</si>
  <si>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</si>
  <si>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</si>
  <si>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</si>
  <si>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</si>
  <si>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</si>
  <si>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</si>
  <si>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</si>
  <si>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</si>
  <si>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</si>
  <si>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</si>
  <si>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</si>
  <si>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</si>
  <si>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</si>
  <si>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</si>
  <si>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</si>
  <si>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</si>
  <si>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</si>
  <si>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</si>
  <si>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</si>
  <si>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</si>
  <si>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</si>
  <si>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</si>
  <si>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</si>
  <si>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</si>
  <si>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</si>
  <si>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</si>
  <si>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</si>
  <si>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</si>
  <si>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</si>
  <si>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</si>
  <si>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</si>
  <si>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</si>
  <si>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</si>
  <si>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</si>
  <si>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</si>
  <si>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</si>
  <si>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</si>
  <si>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</si>
  <si>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</si>
  <si>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</si>
  <si>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</si>
  <si>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</si>
  <si>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</si>
  <si>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</si>
  <si>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</si>
  <si>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</si>
  <si>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</si>
  <si>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</si>
  <si>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</si>
  <si>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</si>
  <si>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</si>
  <si>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</si>
  <si>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</si>
  <si>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</si>
  <si>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</si>
  <si>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</si>
  <si>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</si>
  <si>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</si>
  <si>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</si>
  <si>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</si>
  <si>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</si>
  <si>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</si>
  <si>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</si>
  <si>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</si>
  <si>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</si>
  <si>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</si>
  <si>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</si>
  <si>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</si>
  <si>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</si>
  <si>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</si>
  <si>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</si>
  <si>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</si>
  <si>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</si>
  <si>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</si>
  <si>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</si>
  <si>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</si>
  <si>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</si>
  <si>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</si>
  <si>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</si>
  <si>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</si>
  <si>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</si>
  <si>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</si>
  <si>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</si>
  <si>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</si>
  <si>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</si>
  <si>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</si>
  <si>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</si>
  <si>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</si>
  <si>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</si>
  <si>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</si>
  <si>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</si>
  <si>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</si>
  <si>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</si>
  <si>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</si>
  <si>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</si>
  <si>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</si>
  <si>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</si>
  <si>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</si>
  <si>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</si>
  <si>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</si>
  <si>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</si>
  <si>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</si>
  <si>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</si>
  <si>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</si>
  <si>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</si>
  <si>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</si>
  <si>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</si>
  <si>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</si>
  <si>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</si>
  <si>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</si>
  <si>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</si>
  <si>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</si>
  <si>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</si>
  <si>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</si>
  <si>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</si>
  <si>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</si>
  <si>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</si>
  <si>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</si>
  <si>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</si>
  <si>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</si>
  <si>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</si>
  <si>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</si>
  <si>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</si>
  <si>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</si>
  <si>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</si>
  <si>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</si>
  <si>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</si>
  <si>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</si>
  <si>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</si>
  <si>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</si>
  <si>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</si>
  <si>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</si>
  <si>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</si>
  <si>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</si>
  <si>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</si>
  <si>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</si>
  <si>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</si>
  <si>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</si>
  <si>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</si>
  <si>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</si>
  <si>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</si>
  <si>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</si>
  <si>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</si>
  <si>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</si>
  <si>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</si>
  <si>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</si>
  <si>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</si>
  <si>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</si>
  <si>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</si>
  <si>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</si>
  <si>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</si>
  <si>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</si>
  <si>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</si>
  <si>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</si>
  <si>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</si>
  <si>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</si>
  <si>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</si>
  <si>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</si>
  <si>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</si>
  <si>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</si>
  <si>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</si>
  <si>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</si>
  <si>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</si>
  <si>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</si>
  <si>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</si>
  <si>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</si>
  <si>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</si>
  <si>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</si>
  <si>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</si>
  <si>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</si>
  <si>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</si>
  <si>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</si>
  <si>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</si>
  <si>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</si>
  <si>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</si>
  <si>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</si>
  <si>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</si>
  <si>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</si>
  <si>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</si>
  <si>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</si>
  <si>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</si>
  <si>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</si>
  <si>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</si>
  <si>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</si>
  <si>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</si>
  <si>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</si>
  <si>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</si>
  <si>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</si>
  <si>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</si>
  <si>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</si>
  <si>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</si>
  <si>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</si>
  <si>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</si>
  <si>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</si>
  <si>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</si>
  <si>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</si>
  <si>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</si>
  <si>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</si>
  <si>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</si>
  <si>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</si>
  <si>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</si>
  <si>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</si>
  <si>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</si>
  <si>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</si>
  <si>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</si>
  <si>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</si>
  <si>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</si>
  <si>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</si>
  <si>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</si>
  <si>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</si>
  <si>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</si>
  <si>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</si>
  <si>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</si>
  <si>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</si>
  <si>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</si>
  <si>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</si>
  <si>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</si>
  <si>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</si>
  <si>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</si>
  <si>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</si>
  <si>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</si>
  <si>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</si>
  <si>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</si>
  <si>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</si>
  <si>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</si>
  <si>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</si>
  <si>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</si>
  <si>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</si>
  <si>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</si>
  <si>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</si>
  <si>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</si>
  <si>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</si>
  <si>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</si>
  <si>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</si>
  <si>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</si>
  <si>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</si>
  <si>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</si>
  <si>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</si>
  <si>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</si>
  <si>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</si>
  <si>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</si>
  <si>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</si>
  <si>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</si>
  <si>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</si>
  <si>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</si>
  <si>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</si>
  <si>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</si>
  <si>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</si>
  <si>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</si>
  <si>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</si>
  <si>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</si>
  <si>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</si>
  <si>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</si>
  <si>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</si>
  <si>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</si>
  <si>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</si>
  <si>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</si>
  <si>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</si>
  <si>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</si>
  <si>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</si>
  <si>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</si>
  <si>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</si>
  <si>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</si>
  <si>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</si>
  <si>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</si>
  <si>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</si>
  <si>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</si>
  <si>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</si>
  <si>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</si>
  <si>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</si>
  <si>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</si>
  <si>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</si>
  <si>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</si>
  <si>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</si>
  <si>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</si>
  <si>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</si>
  <si>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</si>
  <si>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</si>
  <si>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</si>
  <si>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</si>
  <si>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</si>
  <si>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</si>
  <si>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</si>
  <si>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</si>
  <si>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</si>
  <si>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</si>
  <si>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</si>
  <si>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</si>
  <si>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</si>
  <si>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</si>
  <si>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</si>
  <si>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</si>
  <si>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</si>
  <si>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</si>
  <si>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</si>
  <si>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</si>
  <si>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</si>
  <si>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</si>
  <si>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</si>
  <si>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</si>
  <si>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</si>
  <si>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</si>
  <si>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</si>
  <si>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</si>
  <si>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</si>
  <si>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</si>
  <si>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</si>
  <si>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</si>
  <si>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</si>
  <si>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</si>
  <si>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</si>
  <si>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</si>
  <si>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</si>
  <si>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</si>
  <si>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</si>
  <si>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</si>
  <si>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</si>
  <si>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</si>
  <si>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</si>
  <si>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</si>
  <si>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</si>
  <si>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</si>
  <si>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</si>
  <si>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</si>
  <si>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</si>
  <si>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</si>
  <si>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</si>
  <si>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</si>
  <si>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</si>
  <si>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</si>
  <si>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</si>
  <si>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</si>
  <si>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</si>
  <si>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</si>
  <si>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</si>
  <si>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</si>
  <si>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</si>
  <si>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</si>
  <si>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</si>
  <si>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</si>
  <si>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</si>
  <si>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</si>
  <si>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</si>
  <si>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</si>
  <si>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</si>
  <si>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</si>
  <si>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</si>
  <si>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</si>
  <si>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</si>
  <si>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</si>
  <si>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</si>
  <si>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</si>
  <si>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</si>
  <si>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</si>
  <si>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</si>
  <si>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</si>
  <si>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</si>
  <si>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</si>
  <si>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</si>
  <si>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</si>
  <si>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</si>
  <si>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</si>
  <si>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</si>
  <si>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</si>
  <si>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</si>
  <si>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</si>
  <si>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</si>
  <si>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</si>
  <si>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</si>
  <si>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</si>
  <si>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</si>
  <si>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</si>
  <si>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</si>
  <si>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</si>
  <si>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</si>
  <si>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</si>
  <si>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</si>
  <si>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</si>
  <si>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</si>
  <si>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</si>
  <si>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</si>
  <si>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</si>
  <si>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</si>
  <si>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</si>
  <si>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</si>
  <si>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</si>
  <si>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</si>
  <si>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</si>
  <si>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</si>
  <si>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</si>
  <si>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</si>
  <si>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</si>
  <si>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</si>
  <si>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</si>
  <si>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</si>
  <si>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</si>
  <si>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</si>
  <si>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</si>
  <si>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</si>
  <si>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</si>
  <si>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</si>
  <si>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</si>
  <si>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</si>
  <si>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</si>
  <si>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</si>
  <si>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</si>
  <si>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</si>
  <si>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</si>
  <si>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</si>
  <si>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</si>
  <si>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</si>
  <si>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</si>
  <si>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</si>
  <si>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</si>
  <si>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</si>
  <si>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</si>
  <si>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</si>
  <si>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</si>
  <si>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</si>
  <si>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</si>
  <si>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</si>
  <si>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</si>
  <si>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</si>
  <si>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</si>
  <si>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</si>
  <si>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</si>
  <si>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</si>
  <si>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</si>
  <si>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</si>
  <si>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</si>
  <si>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</si>
  <si>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</si>
  <si>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</si>
  <si>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</si>
  <si>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</si>
  <si>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</si>
  <si>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</si>
  <si>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</si>
  <si>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</si>
  <si>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</si>
  <si>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</si>
  <si>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</si>
  <si>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</si>
  <si>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</si>
  <si>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</si>
  <si>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</si>
  <si>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</si>
  <si>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</si>
  <si>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</si>
  <si>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</si>
  <si>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</si>
  <si>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</si>
  <si>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</si>
  <si>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</si>
  <si>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</si>
  <si>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</si>
  <si>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</si>
  <si>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</si>
  <si>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</si>
  <si>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</si>
  <si>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</si>
  <si>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</si>
  <si>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</si>
  <si>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</si>
  <si>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</si>
  <si>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</si>
  <si>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</si>
  <si>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</si>
  <si>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</si>
  <si>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</si>
  <si>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</si>
  <si>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</si>
  <si>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</si>
  <si>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</si>
  <si>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</si>
  <si>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</si>
  <si>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</si>
  <si>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</si>
  <si>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</si>
  <si>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</si>
  <si>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</si>
  <si>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</si>
  <si>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</si>
  <si>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</si>
  <si>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</si>
  <si>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</si>
  <si>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</si>
  <si>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</si>
  <si>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</si>
  <si>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</si>
  <si>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</si>
  <si>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</si>
  <si>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</si>
  <si>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</si>
  <si>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</si>
  <si>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</si>
  <si>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</si>
  <si>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</si>
  <si>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</si>
  <si>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</si>
  <si>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</si>
  <si>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</si>
  <si>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</si>
  <si>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</si>
  <si>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</si>
  <si>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</si>
  <si>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</si>
  <si>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</si>
  <si>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</si>
  <si>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</si>
  <si>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</si>
  <si>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</si>
  <si>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</si>
  <si>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</si>
  <si>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</si>
  <si>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</si>
  <si>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</si>
  <si>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</si>
  <si>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</si>
  <si>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</si>
  <si>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</si>
  <si>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</si>
  <si>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</si>
  <si>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</si>
  <si>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</si>
  <si>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</si>
  <si>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</si>
  <si>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</si>
  <si>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</si>
  <si>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</si>
  <si>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</si>
  <si>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</si>
  <si>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</si>
  <si>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</si>
  <si>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</si>
  <si>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</si>
  <si>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</si>
  <si>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</si>
  <si>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</si>
  <si>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</si>
  <si>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</si>
  <si>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</si>
  <si>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</si>
  <si>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</si>
  <si>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</si>
  <si>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</si>
  <si>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</si>
  <si>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</si>
  <si>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</si>
  <si>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</si>
  <si>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</si>
  <si>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</si>
  <si>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</si>
  <si>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</si>
  <si>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</si>
  <si>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</si>
  <si>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</si>
  <si>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</si>
  <si>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</si>
  <si>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</si>
  <si>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</si>
  <si>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</si>
  <si>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</si>
  <si>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</si>
  <si>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</si>
  <si>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</si>
  <si>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</si>
  <si>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</si>
  <si>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</si>
  <si>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</si>
  <si>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</si>
  <si>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</si>
  <si>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</si>
  <si>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</si>
  <si>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</si>
  <si>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</si>
  <si>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</si>
  <si>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</si>
  <si>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</si>
  <si>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</si>
  <si>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</si>
  <si>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</si>
  <si>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</si>
  <si>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</si>
  <si>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</si>
  <si>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</si>
  <si>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</si>
  <si>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</si>
  <si>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</si>
  <si>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</si>
  <si>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</si>
  <si>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</si>
  <si>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</si>
  <si>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</si>
  <si>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</si>
  <si>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</si>
  <si>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</si>
  <si>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</si>
  <si>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</si>
  <si>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</si>
  <si>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</si>
  <si>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</si>
  <si>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</si>
  <si>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</si>
  <si>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</si>
  <si>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</si>
  <si>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</si>
  <si>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</si>
  <si>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</si>
  <si>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</si>
  <si>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</si>
  <si>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</si>
  <si>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</si>
  <si>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</si>
  <si>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</si>
  <si>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</si>
  <si>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</si>
  <si>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</si>
  <si>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</si>
  <si>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</si>
  <si>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</si>
  <si>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</si>
  <si>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</si>
  <si>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</si>
  <si>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</si>
  <si>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</si>
  <si>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</si>
  <si>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</si>
  <si>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</si>
  <si>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</si>
  <si>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</si>
  <si>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</si>
  <si>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</si>
  <si>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</si>
  <si>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</si>
  <si>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</si>
  <si>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</si>
  <si>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</si>
  <si>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</si>
  <si>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</si>
  <si>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</si>
  <si>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</si>
  <si>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</si>
  <si>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</si>
  <si>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</si>
  <si>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</si>
  <si>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</si>
  <si>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</si>
  <si>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</si>
  <si>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</si>
  <si>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</si>
  <si>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</si>
  <si>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</si>
  <si>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</si>
  <si>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</si>
  <si>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</si>
  <si>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</si>
  <si>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</si>
  <si>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</si>
  <si>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</si>
  <si>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</si>
  <si>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</si>
  <si>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</si>
  <si>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</si>
  <si>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</si>
  <si>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</si>
  <si>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国立保健医療科学院基盤的研究費</t>
  </si>
  <si>
    <t>国立保健医療科学院</t>
  </si>
  <si>
    <t>新津　幸義</t>
  </si>
  <si>
    <t>平成14年度</t>
  </si>
  <si>
    <t>終了予定なし</t>
  </si>
  <si>
    <t>総務部会計課</t>
  </si>
  <si>
    <t>-</t>
  </si>
  <si>
    <t>保健医療福祉サービスに関する基礎的・基盤的研究を行い、国内外における諸分野の動向を踏まえた基礎資料や調査手法の策定などに寄与することを目的とする。</t>
  </si>
  <si>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t>
  </si>
  <si>
    <t>試験研究費</t>
  </si>
  <si>
    <t>科学院が毎年行っている研究課題評価で3.5点以上を目標とする。</t>
  </si>
  <si>
    <t>基盤的研究に係る研究課題評価の点数</t>
  </si>
  <si>
    <t>点</t>
  </si>
  <si>
    <t>令和元年度　研究課題評価報告書</t>
  </si>
  <si>
    <t>研究課題数</t>
  </si>
  <si>
    <t>件</t>
  </si>
  <si>
    <t>X：執行額／Y:研究課題数　　　　　　</t>
    <phoneticPr fontId="5"/>
  </si>
  <si>
    <t>円</t>
  </si>
  <si>
    <t>　　X/Y</t>
    <phoneticPr fontId="5"/>
  </si>
  <si>
    <t>11,325,909円/6件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</si>
  <si>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</si>
  <si>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</si>
  <si>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</si>
  <si>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平均3.5点以上</t>
  </si>
  <si>
    <t>国立保健医療科学院運営経費</t>
  </si>
  <si>
    <t>国立医薬品食品衛生研究所基盤的研究費</t>
  </si>
  <si>
    <t>国立社会保障・人口問題研究所基盤的研究費</t>
  </si>
  <si>
    <t>国立感染症研究所基盤的研究費</t>
  </si>
  <si>
    <t>短期研修経費</t>
  </si>
  <si>
    <t>599</t>
  </si>
  <si>
    <t>546</t>
  </si>
  <si>
    <t>485</t>
  </si>
  <si>
    <t>869</t>
  </si>
  <si>
    <t>880</t>
  </si>
  <si>
    <t>849</t>
  </si>
  <si>
    <t>852</t>
  </si>
  <si>
    <t>○</t>
  </si>
  <si>
    <t>-</t>
    <phoneticPr fontId="5"/>
  </si>
  <si>
    <t>保健医療福祉サービスに関する
・健康危機管理研究のあり方に関する基盤的研究
・少子・高齢化社会に対応した健康確保に関する基盤的研究
・生活環境に関する安全・安心の確保に向けた基盤的研究
等に関する基礎的・基盤的研究を行う。
このように、保健医療福祉サービスに関する基礎的研究を行い研修等に反映させることにより、国立保健医療科学院の目的の達成に資するもの。</t>
    <phoneticPr fontId="5"/>
  </si>
  <si>
    <t>無</t>
  </si>
  <si>
    <t>‐</t>
  </si>
  <si>
    <t>保健医療福祉ｻｰﾋﾞｽに関する基礎的・基盤的研究は国民の健康を守るために必要とされている事業であり、医療費等の軽減にもなるため国費の投入の必要がある。</t>
    <phoneticPr fontId="5"/>
  </si>
  <si>
    <t>基礎的、基盤的研究であり、国で実施する必要がある。</t>
    <phoneticPr fontId="5"/>
  </si>
  <si>
    <t>科学院の政策に基づく事業として位置づけられ、優先度の高いものとなっている。</t>
    <phoneticPr fontId="5"/>
  </si>
  <si>
    <t>随意契約（少額）については、複数者から見積書を取り寄せ、より安価な者と契約をし、コストの削減に努めている。</t>
    <phoneticPr fontId="5"/>
  </si>
  <si>
    <t>妥当である。</t>
    <phoneticPr fontId="5"/>
  </si>
  <si>
    <t>事業の適切な遂行に必要な経費に限定している。</t>
    <phoneticPr fontId="5"/>
  </si>
  <si>
    <t>両面コピーの活用やペーパーレス化の促進を行っている。</t>
    <phoneticPr fontId="5"/>
  </si>
  <si>
    <t>活動実績は見込みどおりである。</t>
    <phoneticPr fontId="5"/>
  </si>
  <si>
    <t>研究課題については、毎年度、外部委員により、研究内容の評価を行い研究の効果的・効率的な実施に努めている。また、評価報告書についても、ホームページに掲載し公表をしている。
契約手続きについては、少額の随意契約については複数の者から見積書を取り寄せることにより競争性を確保し、予算の効率的な執行に努めている。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</si>
  <si>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今後も外部委員による研究課題評価の結果について、研究内容の方向性等に反映し、各分野における基礎資料や調査手法の策定に繋げていく。
執行面についても、引き続き、入札等を行い基盤的研究事業に必要な経費について、効果的・効率的に執行する。</t>
    <phoneticPr fontId="5"/>
  </si>
  <si>
    <t>A.株式会社Ｒ１０２</t>
    <phoneticPr fontId="5"/>
  </si>
  <si>
    <t>備品費</t>
    <rPh sb="0" eb="3">
      <t>ビヒンヒ</t>
    </rPh>
    <phoneticPr fontId="5"/>
  </si>
  <si>
    <t>消耗品費</t>
  </si>
  <si>
    <t>研究用消耗品購入</t>
  </si>
  <si>
    <t>株式会社Ｒ１０２</t>
  </si>
  <si>
    <t>研究用備品購入</t>
    <phoneticPr fontId="5"/>
  </si>
  <si>
    <t>株式会社フォーサイト</t>
  </si>
  <si>
    <t>ＥＢＳＣＯ　Ｉｎｆｏｒｍａｔｉｏｎ　Ｓｅｒｖｉｃｅｓ　Ｊａｐａｎ　株式会社</t>
  </si>
  <si>
    <t>丸善雄松堂株式会社</t>
  </si>
  <si>
    <t>研究用備品・消耗品購入</t>
    <rPh sb="6" eb="9">
      <t>ショウモウヒン</t>
    </rPh>
    <phoneticPr fontId="5"/>
  </si>
  <si>
    <t>個人</t>
    <rPh sb="0" eb="2">
      <t>コジン</t>
    </rPh>
    <phoneticPr fontId="5"/>
  </si>
  <si>
    <t>-</t>
    <phoneticPr fontId="5"/>
  </si>
  <si>
    <t>非常勤職員賃金</t>
  </si>
  <si>
    <t>兼松エレクトロニクス株式会社</t>
  </si>
  <si>
    <t>株式会社ＵＳＥＮ　ＩＣＴ　Ｓｏｌｕｔｉｏｎｓ</t>
  </si>
  <si>
    <t>回線利用料</t>
  </si>
  <si>
    <t>研究用消耗品購入</t>
    <rPh sb="3" eb="6">
      <t>ショウモウヒン</t>
    </rPh>
    <phoneticPr fontId="5"/>
  </si>
  <si>
    <t>株式会社根本商事</t>
  </si>
  <si>
    <t>厚労</t>
  </si>
  <si>
    <t>10,830,043円/6件</t>
    <phoneticPr fontId="5"/>
  </si>
  <si>
    <t>10,701,250円/6件</t>
    <phoneticPr fontId="5"/>
  </si>
  <si>
    <t>-</t>
    <phoneticPr fontId="5"/>
  </si>
  <si>
    <t>株式会社池田理化</t>
  </si>
  <si>
    <t>日立キャピタル株式会社</t>
  </si>
  <si>
    <t>検査機器賃貸借</t>
  </si>
  <si>
    <t>研究用備品購入</t>
  </si>
  <si>
    <t>研究用備品購入</t>
    <rPh sb="0" eb="3">
      <t>ケンキュウヨウ</t>
    </rPh>
    <rPh sb="3" eb="5">
      <t>ビヒン</t>
    </rPh>
    <rPh sb="5" eb="7">
      <t>コウニュウ</t>
    </rPh>
    <phoneticPr fontId="5"/>
  </si>
  <si>
    <t>研究用備品購入</t>
    <rPh sb="0" eb="3">
      <t>ケンキュウヨウ</t>
    </rPh>
    <rPh sb="3" eb="5">
      <t>ビヒン</t>
    </rPh>
    <rPh sb="5" eb="7">
      <t>コウニュウ</t>
    </rPh>
    <phoneticPr fontId="5"/>
  </si>
  <si>
    <t>国立保健医療科学院における調査研究事業に関する経費という点で、国立保健医療科学院運営経費と類似しているが、それぞれ適切な役割分担となっている。
調査研究事業に密接に関係する事務費
調査研究事業
また、他機関もそれぞれの試験研究所において、その所掌に係る各研究領域の調査手法の策定等を行うことを目的とする。
その他、本事業は国立保健医療科学院において地方公共団体等職員に対して研修を行う上で必要となる調査手法等の研究などを行うものでもあり、経費の配分においても、実際に研修を実施する事業と区別しており、適切な役割分担となっている。</t>
    <phoneticPr fontId="5"/>
  </si>
  <si>
    <t>成果実績は例年目標を十分達成している。</t>
    <phoneticPr fontId="5"/>
  </si>
  <si>
    <t>11,608,000円/6件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</si>
</sst>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748</xdr:row>
      <xdr:rowOff>204107</xdr:rowOff>
    </xdr:from>
    <xdr:to>
      <xdr:col>42</xdr:col>
      <xdr:colOff>60157</xdr:colOff>
      <xdr:row>756</xdr:row>
      <xdr:rowOff>338806</xdr:rowOff>
    </xdr:to>
    <xdr:grpSp>
      <xdr:nvGrpSpPr>
        <xdr:cNvPr id="2" name="グループ化 14">
          <a:extLst>
            <a:ext uri="{FF2B5EF4-FFF2-40B4-BE49-F238E27FC236}">
              <a16:creationId xmlns:a16="http://schemas.microsoft.com/office/drawing/2014/main" id="{23D124C0-1351-49FD-AB2B-32E6DB71E7A3}"/>
            </a:ext>
          </a:extLst>
        </xdr:cNvPr>
        <xdr:cNvGrpSpPr>
          <a:grpSpLocks/>
        </xdr:cNvGrpSpPr>
      </xdr:nvGrpSpPr>
      <xdr:grpSpPr bwMode="auto">
        <a:xfrm>
          <a:off x="2641600" y="45276407"/>
          <a:ext cx="5952957" cy="2979499"/>
          <a:chOff x="2614993" y="29240474"/>
          <a:chExt cx="5717877" cy="1940802"/>
        </a:xfrm>
      </xdr:grpSpPr>
      <xdr:sp macro="" textlink="">
        <xdr:nvSpPr>
          <xdr:cNvPr id="3" name="Rectangle 1">
            <a:extLst>
              <a:ext uri="{FF2B5EF4-FFF2-40B4-BE49-F238E27FC236}">
                <a16:creationId xmlns:a16="http://schemas.microsoft.com/office/drawing/2014/main" id="{FC1BAE3F-2D42-40A8-AD2E-B717754C8D9B}"/>
              </a:ext>
            </a:extLst>
          </xdr:cNvPr>
          <xdr:cNvSpPr>
            <a:spLocks noChangeArrowheads="1"/>
          </xdr:cNvSpPr>
        </xdr:nvSpPr>
        <xdr:spPr bwMode="auto">
          <a:xfrm>
            <a:off x="2614993" y="29240474"/>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4" name="大かっこ 2">
            <a:extLst>
              <a:ext uri="{FF2B5EF4-FFF2-40B4-BE49-F238E27FC236}">
                <a16:creationId xmlns:a16="http://schemas.microsoft.com/office/drawing/2014/main" id="{8ED83429-FE8B-46A1-914A-C16B716D89B6}"/>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基盤的研究費</a:t>
            </a:r>
          </a:p>
        </xdr:txBody>
      </xdr:sp>
    </xdr:grpSp>
    <xdr:clientData/>
  </xdr:twoCellAnchor>
  <xdr:twoCellAnchor>
    <xdr:from>
      <xdr:col>19</xdr:col>
      <xdr:colOff>176892</xdr:colOff>
      <xdr:row>757</xdr:row>
      <xdr:rowOff>149679</xdr:rowOff>
    </xdr:from>
    <xdr:to>
      <xdr:col>33</xdr:col>
      <xdr:colOff>137237</xdr:colOff>
      <xdr:row>768</xdr:row>
      <xdr:rowOff>203275</xdr:rowOff>
    </xdr:to>
    <xdr:grpSp>
      <xdr:nvGrpSpPr>
        <xdr:cNvPr id="5" name="グループ化 15">
          <a:extLst>
            <a:ext uri="{FF2B5EF4-FFF2-40B4-BE49-F238E27FC236}">
              <a16:creationId xmlns:a16="http://schemas.microsoft.com/office/drawing/2014/main" id="{03F55DA2-715D-44B5-A749-FD93CEC60E95}"/>
            </a:ext>
          </a:extLst>
        </xdr:cNvPr>
        <xdr:cNvGrpSpPr>
          <a:grpSpLocks/>
        </xdr:cNvGrpSpPr>
      </xdr:nvGrpSpPr>
      <xdr:grpSpPr bwMode="auto">
        <a:xfrm>
          <a:off x="4037692" y="48422379"/>
          <a:ext cx="2805145" cy="4930396"/>
          <a:chOff x="2049537" y="30635575"/>
          <a:chExt cx="2688309" cy="2695734"/>
        </a:xfrm>
      </xdr:grpSpPr>
      <xdr:sp macro="" textlink="">
        <xdr:nvSpPr>
          <xdr:cNvPr id="6" name="Line 2">
            <a:extLst>
              <a:ext uri="{FF2B5EF4-FFF2-40B4-BE49-F238E27FC236}">
                <a16:creationId xmlns:a16="http://schemas.microsoft.com/office/drawing/2014/main" id="{035B807D-44A9-4790-A2D3-B7447FFD7844}"/>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4">
            <a:extLst>
              <a:ext uri="{FF2B5EF4-FFF2-40B4-BE49-F238E27FC236}">
                <a16:creationId xmlns:a16="http://schemas.microsoft.com/office/drawing/2014/main" id="{8E61A430-2A12-47BA-AB66-2F0A6EFFFC58}"/>
              </a:ext>
            </a:extLst>
          </xdr:cNvPr>
          <xdr:cNvSpPr>
            <a:spLocks noChangeArrowheads="1"/>
          </xdr:cNvSpPr>
        </xdr:nvSpPr>
        <xdr:spPr bwMode="auto">
          <a:xfrm>
            <a:off x="2049537" y="31813137"/>
            <a:ext cx="2688309" cy="80953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A</a:t>
            </a:r>
            <a:r>
              <a:rPr lang="ja-JP" altLang="en-US" sz="1100" b="0" i="0" u="none" strike="noStrike" baseline="0">
                <a:solidFill>
                  <a:sysClr val="windowText" lastClr="000000"/>
                </a:solidFill>
                <a:latin typeface="ＭＳ Ｐゴシック"/>
                <a:ea typeface="ＭＳ Ｐゴシック"/>
              </a:rPr>
              <a:t>．民間会社（</a:t>
            </a:r>
            <a:r>
              <a:rPr lang="en-US" altLang="ja-JP" sz="1100" b="0" i="0" u="none" strike="noStrike" baseline="0">
                <a:solidFill>
                  <a:sysClr val="windowText" lastClr="000000"/>
                </a:solidFill>
                <a:latin typeface="ＭＳ Ｐゴシック"/>
                <a:ea typeface="ＭＳ Ｐゴシック"/>
              </a:rPr>
              <a:t>39</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　</a:t>
            </a:r>
            <a:r>
              <a:rPr lang="en-US" altLang="ja-JP" sz="1100" b="0" i="0" u="none" strike="noStrike" baseline="0">
                <a:solidFill>
                  <a:sysClr val="windowText" lastClr="000000"/>
                </a:solidFill>
                <a:latin typeface="ＭＳ Ｐゴシック"/>
                <a:ea typeface="ＭＳ Ｐゴシック"/>
              </a:rPr>
              <a:t>11</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8" name="大かっこ 7">
            <a:extLst>
              <a:ext uri="{FF2B5EF4-FFF2-40B4-BE49-F238E27FC236}">
                <a16:creationId xmlns:a16="http://schemas.microsoft.com/office/drawing/2014/main" id="{B2458745-8F5A-416F-AE87-25FC6DFE3514}"/>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mn-ea"/>
              </a:rPr>
              <a:t>消耗品、雑役務費</a:t>
            </a:r>
            <a:endParaRPr lang="en-US" altLang="ja-JP" sz="1100" b="0" i="0" u="none" strike="noStrike" baseline="0">
              <a:solidFill>
                <a:sysClr val="windowText" lastClr="000000"/>
              </a:solidFill>
              <a:latin typeface="ＭＳ Ｐゴシック"/>
              <a:ea typeface="+mn-ea"/>
            </a:endParaRPr>
          </a:p>
          <a:p>
            <a:pPr algn="ctr" rtl="0">
              <a:defRPr sz="1000"/>
            </a:pPr>
            <a:r>
              <a:rPr lang="ja-JP" altLang="en-US" sz="1100" b="0" i="0" u="none" strike="noStrike" baseline="0">
                <a:solidFill>
                  <a:sysClr val="windowText" lastClr="000000"/>
                </a:solidFill>
                <a:latin typeface="ＭＳ Ｐゴシック"/>
                <a:ea typeface="+mn-ea"/>
              </a:rPr>
              <a:t>等</a:t>
            </a:r>
            <a:endParaRPr lang="en-US" altLang="ja-JP" sz="1100" b="0" i="0" u="none" strike="noStrike" baseline="0">
              <a:solidFill>
                <a:sysClr val="windowText" lastClr="000000"/>
              </a:solidFill>
              <a:latin typeface="ＭＳ Ｐゴシック"/>
              <a:ea typeface="+mn-ea"/>
            </a:endParaRPr>
          </a:p>
        </xdr:txBody>
      </xdr:sp>
      <xdr:sp macro="" textlink="">
        <xdr:nvSpPr>
          <xdr:cNvPr id="9" name="Text Box 8">
            <a:extLst>
              <a:ext uri="{FF2B5EF4-FFF2-40B4-BE49-F238E27FC236}">
                <a16:creationId xmlns:a16="http://schemas.microsoft.com/office/drawing/2014/main" id="{D73B435D-36BA-4560-9345-0622B0E99AB4}"/>
              </a:ext>
            </a:extLst>
          </xdr:cNvPr>
          <xdr:cNvSpPr txBox="1">
            <a:spLocks noChangeArrowheads="1"/>
          </xdr:cNvSpPr>
        </xdr:nvSpPr>
        <xdr:spPr bwMode="auto">
          <a:xfrm>
            <a:off x="2082541" y="31571879"/>
            <a:ext cx="2599385" cy="202762"/>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随意契約（少額）等 </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6" zoomScale="75" zoomScaleNormal="75" zoomScaleSheetLayoutView="75" zoomScalePageLayoutView="85" workbookViewId="0">
      <selection activeCell="E840" sqref="E8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781</v>
      </c>
      <c r="AK2" s="943"/>
      <c r="AL2" s="943"/>
      <c r="AM2" s="943"/>
      <c r="AN2" s="98" t="s">
        <v>407</v>
      </c>
      <c r="AO2" s="943">
        <v>20</v>
      </c>
      <c r="AP2" s="943"/>
      <c r="AQ2" s="943"/>
      <c r="AR2" s="99" t="s">
        <v>710</v>
      </c>
      <c r="AS2" s="949">
        <v>966</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715</v>
      </c>
      <c r="H5" s="838"/>
      <c r="I5" s="838"/>
      <c r="J5" s="838"/>
      <c r="K5" s="838"/>
      <c r="L5" s="838"/>
      <c r="M5" s="839" t="s">
        <v>66</v>
      </c>
      <c r="N5" s="840"/>
      <c r="O5" s="840"/>
      <c r="P5" s="840"/>
      <c r="Q5" s="840"/>
      <c r="R5" s="841"/>
      <c r="S5" s="842" t="s">
        <v>716</v>
      </c>
      <c r="T5" s="838"/>
      <c r="U5" s="838"/>
      <c r="V5" s="838"/>
      <c r="W5" s="838"/>
      <c r="X5" s="843"/>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医療分野の研究開発関連、科学技術・イノベーション</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文教及び科学振興</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v>
      </c>
      <c r="Q13" s="659"/>
      <c r="R13" s="659"/>
      <c r="S13" s="659"/>
      <c r="T13" s="659"/>
      <c r="U13" s="659"/>
      <c r="V13" s="660"/>
      <c r="W13" s="658">
        <v>11</v>
      </c>
      <c r="X13" s="659"/>
      <c r="Y13" s="659"/>
      <c r="Z13" s="659"/>
      <c r="AA13" s="659"/>
      <c r="AB13" s="659"/>
      <c r="AC13" s="660"/>
      <c r="AD13" s="658">
        <v>12</v>
      </c>
      <c r="AE13" s="659"/>
      <c r="AF13" s="659"/>
      <c r="AG13" s="659"/>
      <c r="AH13" s="659"/>
      <c r="AI13" s="659"/>
      <c r="AJ13" s="660"/>
      <c r="AK13" s="658">
        <v>12</v>
      </c>
      <c r="AL13" s="659"/>
      <c r="AM13" s="659"/>
      <c r="AN13" s="659"/>
      <c r="AO13" s="659"/>
      <c r="AP13" s="659"/>
      <c r="AQ13" s="660"/>
      <c r="AR13" s="918"/>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t="s">
        <v>718</v>
      </c>
      <c r="AE14" s="659"/>
      <c r="AF14" s="659"/>
      <c r="AG14" s="659"/>
      <c r="AH14" s="659"/>
      <c r="AI14" s="659"/>
      <c r="AJ14" s="660"/>
      <c r="AK14" s="658" t="s">
        <v>784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t="s">
        <v>784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t="s">
        <v>718</v>
      </c>
      <c r="AE16" s="659"/>
      <c r="AF16" s="659"/>
      <c r="AG16" s="659"/>
      <c r="AH16" s="659"/>
      <c r="AI16" s="659"/>
      <c r="AJ16" s="660"/>
      <c r="AK16" s="658" t="s">
        <v>784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t="s">
        <v>784</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11</v>
      </c>
      <c r="Q18" s="877"/>
      <c r="R18" s="877"/>
      <c r="S18" s="877"/>
      <c r="T18" s="877"/>
      <c r="U18" s="877"/>
      <c r="V18" s="878"/>
      <c r="W18" s="876">
        <f>SUM(W13:AC17)</f>
        <v>11</v>
      </c>
      <c r="X18" s="877"/>
      <c r="Y18" s="877"/>
      <c r="Z18" s="877"/>
      <c r="AA18" s="877"/>
      <c r="AB18" s="877"/>
      <c r="AC18" s="878"/>
      <c r="AD18" s="876">
        <f>SUM(AD13:AJ17)</f>
        <v>12</v>
      </c>
      <c r="AE18" s="877"/>
      <c r="AF18" s="877"/>
      <c r="AG18" s="877"/>
      <c r="AH18" s="877"/>
      <c r="AI18" s="877"/>
      <c r="AJ18" s="878"/>
      <c r="AK18" s="876">
        <f>SUM(AK13:AQ17)</f>
        <v>12</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11</v>
      </c>
      <c r="Q19" s="659"/>
      <c r="R19" s="659"/>
      <c r="S19" s="659"/>
      <c r="T19" s="659"/>
      <c r="U19" s="659"/>
      <c r="V19" s="660"/>
      <c r="W19" s="658">
        <v>11</v>
      </c>
      <c r="X19" s="659"/>
      <c r="Y19" s="659"/>
      <c r="Z19" s="659"/>
      <c r="AA19" s="659"/>
      <c r="AB19" s="659"/>
      <c r="AC19" s="660"/>
      <c r="AD19" s="658">
        <v>11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0.91666666666666663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0.91666666666666663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721</v>
      </c>
      <c r="H23" s="969"/>
      <c r="I23" s="969"/>
      <c r="J23" s="969"/>
      <c r="K23" s="969"/>
      <c r="L23" s="969"/>
      <c r="M23" s="969"/>
      <c r="N23" s="969"/>
      <c r="O23" s="970"/>
      <c r="P23" s="918">
        <v>12</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hidden="1"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12</v>
      </c>
      <c r="Q29" s="659"/>
      <c r="R29" s="659"/>
      <c r="S29" s="659"/>
      <c r="T29" s="659"/>
      <c r="U29" s="659"/>
      <c r="V29" s="660"/>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718</v>
      </c>
      <c r="AR31" s="201"/>
      <c r="AS31" s="136" t="s">
        <v>233</v>
      </c>
      <c r="AT31" s="137"/>
      <c r="AU31" s="200">
        <v>3</v>
      </c>
      <c r="AV31" s="200"/>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v>3.9</v>
      </c>
      <c r="AF32" s="219"/>
      <c r="AG32" s="219"/>
      <c r="AH32" s="219"/>
      <c r="AI32" s="218">
        <v>3.7</v>
      </c>
      <c r="AJ32" s="219"/>
      <c r="AK32" s="219"/>
      <c r="AL32" s="219"/>
      <c r="AM32" s="218">
        <v>4.0999999999999996</v>
      </c>
      <c r="AN32" s="219"/>
      <c r="AO32" s="219"/>
      <c r="AP32" s="219"/>
      <c r="AQ32" s="336" t="s">
        <v>718</v>
      </c>
      <c r="AR32" s="208"/>
      <c r="AS32" s="208"/>
      <c r="AT32" s="337"/>
      <c r="AU32" s="219" t="s">
        <v>718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v>3.5</v>
      </c>
      <c r="AF33" s="219"/>
      <c r="AG33" s="219"/>
      <c r="AH33" s="219"/>
      <c r="AI33" s="218">
        <v>3.5</v>
      </c>
      <c r="AJ33" s="219"/>
      <c r="AK33" s="219"/>
      <c r="AL33" s="219"/>
      <c r="AM33" s="218">
        <v>3.5</v>
      </c>
      <c r="AN33" s="219"/>
      <c r="AO33" s="219"/>
      <c r="AP33" s="219"/>
      <c r="AQ33" s="336" t="s">
        <v>718</v>
      </c>
      <c r="AR33" s="208"/>
      <c r="AS33" s="208"/>
      <c r="AT33" s="337"/>
      <c r="AU33" s="219">
        <v>3.5</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111</v>
      </c>
      <c r="AF34" s="219"/>
      <c r="AG34" s="219"/>
      <c r="AH34" s="219"/>
      <c r="AI34" s="218">
        <v>106</v>
      </c>
      <c r="AJ34" s="219"/>
      <c r="AK34" s="219"/>
      <c r="AL34" s="219"/>
      <c r="AM34" s="218">
        <v>117</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726</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6</v>
      </c>
      <c r="AF101" s="282"/>
      <c r="AG101" s="282"/>
      <c r="AH101" s="282"/>
      <c r="AI101" s="282">
        <v>6</v>
      </c>
      <c r="AJ101" s="282"/>
      <c r="AK101" s="282"/>
      <c r="AL101" s="282"/>
      <c r="AM101" s="282">
        <v>6</v>
      </c>
      <c r="AN101" s="282"/>
      <c r="AO101" s="282"/>
      <c r="AP101" s="282"/>
      <c r="AQ101" s="282" t="s">
        <v>749</v>
      </c>
      <c r="AR101" s="282"/>
      <c r="AS101" s="282"/>
      <c r="AT101" s="282"/>
      <c r="AU101" s="218" t="s">
        <v>749</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6</v>
      </c>
      <c r="AF102" s="282"/>
      <c r="AG102" s="282"/>
      <c r="AH102" s="282"/>
      <c r="AI102" s="282">
        <v>6</v>
      </c>
      <c r="AJ102" s="282"/>
      <c r="AK102" s="282"/>
      <c r="AL102" s="282"/>
      <c r="AM102" s="282">
        <v>6</v>
      </c>
      <c r="AN102" s="282"/>
      <c r="AO102" s="282"/>
      <c r="AP102" s="282"/>
      <c r="AQ102" s="282">
        <v>6</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2">
        <v>1887651</v>
      </c>
      <c r="AF116" s="282"/>
      <c r="AG116" s="282"/>
      <c r="AH116" s="282"/>
      <c r="AI116" s="282">
        <v>1805007</v>
      </c>
      <c r="AJ116" s="282"/>
      <c r="AK116" s="282"/>
      <c r="AL116" s="282"/>
      <c r="AM116" s="282">
        <v>1783542</v>
      </c>
      <c r="AN116" s="282"/>
      <c r="AO116" s="282"/>
      <c r="AP116" s="282"/>
      <c r="AQ116" s="218">
        <v>1934667</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731</v>
      </c>
      <c r="AF117" s="553"/>
      <c r="AG117" s="553"/>
      <c r="AH117" s="553"/>
      <c r="AI117" s="553" t="s">
        <v>782</v>
      </c>
      <c r="AJ117" s="553"/>
      <c r="AK117" s="553"/>
      <c r="AL117" s="553"/>
      <c r="AM117" s="553" t="s">
        <v>783</v>
      </c>
      <c r="AN117" s="553"/>
      <c r="AO117" s="553"/>
      <c r="AP117" s="553"/>
      <c r="AQ117" s="553" t="s">
        <v>793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4.2</v>
      </c>
      <c r="AF134" s="208"/>
      <c r="AG134" s="208"/>
      <c r="AH134" s="208"/>
      <c r="AI134" s="207">
        <v>3.9</v>
      </c>
      <c r="AJ134" s="208"/>
      <c r="AK134" s="208"/>
      <c r="AL134" s="208"/>
      <c r="AM134" s="207">
        <v>4.2</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v>3.5</v>
      </c>
      <c r="AF135" s="208"/>
      <c r="AG135" s="208"/>
      <c r="AH135" s="208"/>
      <c r="AI135" s="207">
        <v>3.5</v>
      </c>
      <c r="AJ135" s="208"/>
      <c r="AK135" s="208"/>
      <c r="AL135" s="208"/>
      <c r="AM135" s="207">
        <v>3.5</v>
      </c>
      <c r="AN135" s="208"/>
      <c r="AO135" s="208"/>
      <c r="AP135" s="208"/>
      <c r="AQ135" s="207" t="s">
        <v>718</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784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74.25" customHeight="1" x14ac:dyDescent="0.15">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4.2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718</v>
      </c>
      <c r="K430" s="899"/>
      <c r="L430" s="899"/>
      <c r="M430" s="899"/>
      <c r="N430" s="899"/>
      <c r="O430" s="899"/>
      <c r="P430" s="899"/>
      <c r="Q430" s="899"/>
      <c r="R430" s="899"/>
      <c r="S430" s="899"/>
      <c r="T430" s="900"/>
      <c r="U430" s="590" t="s">
        <v>749</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749</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749</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718</v>
      </c>
      <c r="AF435" s="208"/>
      <c r="AG435" s="208"/>
      <c r="AH435" s="337"/>
      <c r="AI435" s="336" t="s">
        <v>718</v>
      </c>
      <c r="AJ435" s="208"/>
      <c r="AK435" s="208"/>
      <c r="AL435" s="208"/>
      <c r="AM435" s="336" t="s">
        <v>749</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784</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66.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748</v>
      </c>
      <c r="AE702" s="342"/>
      <c r="AF702" s="342"/>
      <c r="AG702" s="382" t="s">
        <v>753</v>
      </c>
      <c r="AH702" s="383"/>
      <c r="AI702" s="383"/>
      <c r="AJ702" s="383"/>
      <c r="AK702" s="383"/>
      <c r="AL702" s="383"/>
      <c r="AM702" s="383"/>
      <c r="AN702" s="383"/>
      <c r="AO702" s="383"/>
      <c r="AP702" s="383"/>
      <c r="AQ702" s="383"/>
      <c r="AR702" s="383"/>
      <c r="AS702" s="383"/>
      <c r="AT702" s="383"/>
      <c r="AU702" s="383"/>
      <c r="AV702" s="383"/>
      <c r="AW702" s="383"/>
      <c r="AX702" s="384"/>
    </row>
    <row r="703" spans="1:51" ht="39.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748</v>
      </c>
      <c r="AE703" s="323"/>
      <c r="AF703" s="323"/>
      <c r="AG703" s="104" t="s">
        <v>754</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748</v>
      </c>
      <c r="AE704" s="784"/>
      <c r="AF704" s="784"/>
      <c r="AG704" s="168" t="s">
        <v>755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748</v>
      </c>
      <c r="AE705" s="716"/>
      <c r="AF705" s="716"/>
      <c r="AG705" s="128" t="s">
        <v>756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752</v>
      </c>
      <c r="AE708" s="606"/>
      <c r="AF708" s="606"/>
      <c r="AG708" s="743" t="s">
        <v>749</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748</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752</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752</v>
      </c>
      <c r="AE712" s="784"/>
      <c r="AF712" s="784"/>
      <c r="AG712" s="808" t="s">
        <v>749</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752</v>
      </c>
      <c r="AE713" s="323"/>
      <c r="AF713" s="664"/>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748</v>
      </c>
      <c r="AE714" s="806"/>
      <c r="AF714" s="807"/>
      <c r="AG714" s="737" t="s">
        <v>759</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748</v>
      </c>
      <c r="AE715" s="606"/>
      <c r="AF715" s="657"/>
      <c r="AG715" s="743" t="s">
        <v>792</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752</v>
      </c>
      <c r="AE716" s="628"/>
      <c r="AF716" s="628"/>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748</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752</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2.7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748</v>
      </c>
      <c r="AE719" s="606"/>
      <c r="AF719" s="606"/>
      <c r="AG719" s="128" t="s">
        <v>791</v>
      </c>
      <c r="AH719" s="108"/>
      <c r="AI719" s="108"/>
      <c r="AJ719" s="108"/>
      <c r="AK719" s="108"/>
      <c r="AL719" s="108"/>
      <c r="AM719" s="108"/>
      <c r="AN719" s="108"/>
      <c r="AO719" s="108"/>
      <c r="AP719" s="108"/>
      <c r="AQ719" s="108"/>
      <c r="AR719" s="108"/>
      <c r="AS719" s="108"/>
      <c r="AT719" s="108"/>
      <c r="AU719" s="108"/>
      <c r="AV719" s="108"/>
      <c r="AW719" s="108"/>
      <c r="AX719" s="129"/>
    </row>
    <row r="720" spans="1:50" ht="42.75"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2.75" customHeight="1" x14ac:dyDescent="0.15">
      <c r="A721" s="779"/>
      <c r="B721" s="780"/>
      <c r="C721" s="293" t="s">
        <v>711</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42.75" customHeight="1" x14ac:dyDescent="0.15">
      <c r="A722" s="779"/>
      <c r="B722" s="780"/>
      <c r="C722" s="293" t="s">
        <v>711</v>
      </c>
      <c r="D722" s="294"/>
      <c r="E722" s="294"/>
      <c r="F722" s="295"/>
      <c r="G722" s="284"/>
      <c r="H722" s="285"/>
      <c r="I722" s="77" t="str">
        <f t="shared" ref="I722:I725" si="113">IF(OR(G722="　", G722=""), "", "-")</f>
        <v/>
      </c>
      <c r="J722" s="288"/>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42.75" customHeight="1" x14ac:dyDescent="0.15">
      <c r="A723" s="779"/>
      <c r="B723" s="780"/>
      <c r="C723" s="293" t="s">
        <v>711</v>
      </c>
      <c r="D723" s="294"/>
      <c r="E723" s="294"/>
      <c r="F723" s="295"/>
      <c r="G723" s="284"/>
      <c r="H723" s="285"/>
      <c r="I723" s="77" t="str">
        <f t="shared" si="113"/>
        <v/>
      </c>
      <c r="J723" s="288"/>
      <c r="K723" s="288"/>
      <c r="L723" s="77" t="str">
        <f t="shared" si="114"/>
        <v/>
      </c>
      <c r="M723" s="78"/>
      <c r="N723" s="301" t="s">
        <v>738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42.75" customHeight="1" x14ac:dyDescent="0.15">
      <c r="A724" s="779"/>
      <c r="B724" s="780"/>
      <c r="C724" s="293" t="s">
        <v>711</v>
      </c>
      <c r="D724" s="294"/>
      <c r="E724" s="294"/>
      <c r="F724" s="295"/>
      <c r="G724" s="284"/>
      <c r="H724" s="285"/>
      <c r="I724" s="77" t="str">
        <f t="shared" si="113"/>
        <v/>
      </c>
      <c r="J724" s="288"/>
      <c r="K724" s="288"/>
      <c r="L724" s="77" t="str">
        <f t="shared" si="114"/>
        <v/>
      </c>
      <c r="M724" s="78"/>
      <c r="N724" s="301" t="s">
        <v>739</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42.75" customHeight="1" x14ac:dyDescent="0.15">
      <c r="A725" s="781"/>
      <c r="B725" s="782"/>
      <c r="C725" s="293" t="s">
        <v>711</v>
      </c>
      <c r="D725" s="294"/>
      <c r="E725" s="294"/>
      <c r="F725" s="295"/>
      <c r="G725" s="286"/>
      <c r="H725" s="287"/>
      <c r="I725" s="79" t="str">
        <f t="shared" si="113"/>
        <v/>
      </c>
      <c r="J725" s="289"/>
      <c r="K725" s="289"/>
      <c r="L725" s="79" t="str">
        <f t="shared" si="114"/>
        <v/>
      </c>
      <c r="M725" s="80"/>
      <c r="N725" s="270" t="s">
        <v>740</v>
      </c>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1"/>
      <c r="C737" s="211"/>
      <c r="D737" s="212"/>
      <c r="E737" s="953" t="s">
        <v>741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398</v>
      </c>
      <c r="B738" s="361"/>
      <c r="C738" s="361"/>
      <c r="D738" s="361"/>
      <c r="E738" s="953" t="s">
        <v>742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397</v>
      </c>
      <c r="B739" s="361"/>
      <c r="C739" s="361"/>
      <c r="D739" s="361"/>
      <c r="E739" s="953" t="s">
        <v>743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396</v>
      </c>
      <c r="B740" s="361"/>
      <c r="C740" s="361"/>
      <c r="D740" s="361"/>
      <c r="E740" s="953" t="s">
        <v>744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395</v>
      </c>
      <c r="B741" s="361"/>
      <c r="C741" s="361"/>
      <c r="D741" s="361"/>
      <c r="E741" s="953" t="s">
        <v>744</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394</v>
      </c>
      <c r="B742" s="361"/>
      <c r="C742" s="361"/>
      <c r="D742" s="361"/>
      <c r="E742" s="953" t="s">
        <v>745</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393</v>
      </c>
      <c r="B743" s="361"/>
      <c r="C743" s="361"/>
      <c r="D743" s="361"/>
      <c r="E743" s="953" t="s">
        <v>746</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392</v>
      </c>
      <c r="B744" s="361"/>
      <c r="C744" s="361"/>
      <c r="D744" s="361"/>
      <c r="E744" s="953" t="s">
        <v>747</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746</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711</v>
      </c>
      <c r="F746" s="957"/>
      <c r="G746" s="957"/>
      <c r="H746" s="100" t="str">
        <f>IF(E746="","","-")</f>
        <v>-</v>
      </c>
      <c r="I746" s="957"/>
      <c r="J746" s="957"/>
      <c r="K746" s="100" t="str">
        <f>IF(I746="","","-")</f>
        <v/>
      </c>
      <c r="L746" s="958">
        <v>860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711</v>
      </c>
      <c r="F747" s="957"/>
      <c r="G747" s="957"/>
      <c r="H747" s="100" t="str">
        <f>IF(E747="","","-")</f>
        <v>-</v>
      </c>
      <c r="I747" s="957"/>
      <c r="J747" s="957"/>
      <c r="K747" s="100" t="str">
        <f>IF(I747="","","-")</f>
        <v/>
      </c>
      <c r="L747" s="958">
        <v>881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764</v>
      </c>
      <c r="H789" s="672"/>
      <c r="I789" s="672"/>
      <c r="J789" s="672"/>
      <c r="K789" s="673"/>
      <c r="L789" s="665" t="s">
        <v>790</v>
      </c>
      <c r="M789" s="666"/>
      <c r="N789" s="666"/>
      <c r="O789" s="666"/>
      <c r="P789" s="666"/>
      <c r="Q789" s="666"/>
      <c r="R789" s="666"/>
      <c r="S789" s="666"/>
      <c r="T789" s="666"/>
      <c r="U789" s="666"/>
      <c r="V789" s="666"/>
      <c r="W789" s="666"/>
      <c r="X789" s="667"/>
      <c r="Y789" s="385">
        <v>1</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764</v>
      </c>
      <c r="H790" s="608"/>
      <c r="I790" s="608"/>
      <c r="J790" s="608"/>
      <c r="K790" s="609"/>
      <c r="L790" s="599" t="s">
        <v>789</v>
      </c>
      <c r="M790" s="600"/>
      <c r="N790" s="600"/>
      <c r="O790" s="600"/>
      <c r="P790" s="600"/>
      <c r="Q790" s="600"/>
      <c r="R790" s="600"/>
      <c r="S790" s="600"/>
      <c r="T790" s="600"/>
      <c r="U790" s="600"/>
      <c r="V790" s="600"/>
      <c r="W790" s="600"/>
      <c r="X790" s="601"/>
      <c r="Y790" s="602">
        <v>0.7</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t="s">
        <v>765</v>
      </c>
      <c r="H791" s="608"/>
      <c r="I791" s="608"/>
      <c r="J791" s="608"/>
      <c r="K791" s="609"/>
      <c r="L791" s="599" t="s">
        <v>766</v>
      </c>
      <c r="M791" s="600"/>
      <c r="N791" s="600"/>
      <c r="O791" s="600"/>
      <c r="P791" s="600"/>
      <c r="Q791" s="600"/>
      <c r="R791" s="600"/>
      <c r="S791" s="600"/>
      <c r="T791" s="600"/>
      <c r="U791" s="600"/>
      <c r="V791" s="600"/>
      <c r="W791" s="600"/>
      <c r="X791" s="601"/>
      <c r="Y791" s="602">
        <v>0.5</v>
      </c>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2.2000000000000002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767</v>
      </c>
      <c r="D845" s="343"/>
      <c r="E845" s="343"/>
      <c r="F845" s="343"/>
      <c r="G845" s="343"/>
      <c r="H845" s="343"/>
      <c r="I845" s="343"/>
      <c r="J845" s="344">
        <v>8010001118361</v>
      </c>
      <c r="K845" s="345"/>
      <c r="L845" s="345"/>
      <c r="M845" s="345"/>
      <c r="N845" s="345"/>
      <c r="O845" s="345"/>
      <c r="P845" s="359" t="s">
        <v>768</v>
      </c>
      <c r="Q845" s="346"/>
      <c r="R845" s="346"/>
      <c r="S845" s="346"/>
      <c r="T845" s="346"/>
      <c r="U845" s="346"/>
      <c r="V845" s="346"/>
      <c r="W845" s="346"/>
      <c r="X845" s="346"/>
      <c r="Y845" s="347">
        <v>1</v>
      </c>
      <c r="Z845" s="348"/>
      <c r="AA845" s="348"/>
      <c r="AB845" s="349"/>
      <c r="AC845" s="350" t="s">
        <v>379</v>
      </c>
      <c r="AD845" s="351"/>
      <c r="AE845" s="351"/>
      <c r="AF845" s="351"/>
      <c r="AG845" s="351"/>
      <c r="AH845" s="366" t="s">
        <v>774</v>
      </c>
      <c r="AI845" s="367"/>
      <c r="AJ845" s="367"/>
      <c r="AK845" s="367"/>
      <c r="AL845" s="354">
        <v>100</v>
      </c>
      <c r="AM845" s="355"/>
      <c r="AN845" s="355"/>
      <c r="AO845" s="356"/>
      <c r="AP845" s="357" t="s">
        <v>774</v>
      </c>
      <c r="AQ845" s="357"/>
      <c r="AR845" s="357"/>
      <c r="AS845" s="357"/>
      <c r="AT845" s="357"/>
      <c r="AU845" s="357"/>
      <c r="AV845" s="357"/>
      <c r="AW845" s="357"/>
      <c r="AX845" s="357"/>
    </row>
    <row r="846" spans="1:51" ht="30" customHeight="1" x14ac:dyDescent="0.15">
      <c r="A846" s="370">
        <v>2</v>
      </c>
      <c r="B846" s="370">
        <v>1</v>
      </c>
      <c r="C846" s="371" t="s">
        <v>767</v>
      </c>
      <c r="D846" s="372"/>
      <c r="E846" s="372"/>
      <c r="F846" s="372"/>
      <c r="G846" s="372"/>
      <c r="H846" s="372"/>
      <c r="I846" s="373"/>
      <c r="J846" s="344">
        <v>8010001118361</v>
      </c>
      <c r="K846" s="345"/>
      <c r="L846" s="345"/>
      <c r="M846" s="345"/>
      <c r="N846" s="345"/>
      <c r="O846" s="345"/>
      <c r="P846" s="359" t="s">
        <v>788</v>
      </c>
      <c r="Q846" s="346"/>
      <c r="R846" s="346"/>
      <c r="S846" s="346"/>
      <c r="T846" s="346"/>
      <c r="U846" s="346"/>
      <c r="V846" s="346"/>
      <c r="W846" s="346"/>
      <c r="X846" s="346"/>
      <c r="Y846" s="347">
        <v>0.7</v>
      </c>
      <c r="Z846" s="348"/>
      <c r="AA846" s="348"/>
      <c r="AB846" s="349"/>
      <c r="AC846" s="350" t="s">
        <v>379</v>
      </c>
      <c r="AD846" s="351"/>
      <c r="AE846" s="351"/>
      <c r="AF846" s="351"/>
      <c r="AG846" s="351"/>
      <c r="AH846" s="366" t="s">
        <v>784</v>
      </c>
      <c r="AI846" s="367"/>
      <c r="AJ846" s="367"/>
      <c r="AK846" s="367"/>
      <c r="AL846" s="354">
        <v>100</v>
      </c>
      <c r="AM846" s="355"/>
      <c r="AN846" s="355"/>
      <c r="AO846" s="356"/>
      <c r="AP846" s="357" t="s">
        <v>784</v>
      </c>
      <c r="AQ846" s="357"/>
      <c r="AR846" s="357"/>
      <c r="AS846" s="357"/>
      <c r="AT846" s="357"/>
      <c r="AU846" s="357"/>
      <c r="AV846" s="357"/>
      <c r="AW846" s="357"/>
      <c r="AX846" s="357"/>
      <c r="AY846">
        <f>COUNTA($C$846)</f>
        <v>1</v>
      </c>
    </row>
    <row r="847" spans="1:51" ht="30" customHeight="1" x14ac:dyDescent="0.15">
      <c r="A847" s="370">
        <v>3</v>
      </c>
      <c r="B847" s="370">
        <v>1</v>
      </c>
      <c r="C847" s="358" t="s">
        <v>767</v>
      </c>
      <c r="D847" s="343"/>
      <c r="E847" s="343"/>
      <c r="F847" s="343"/>
      <c r="G847" s="343"/>
      <c r="H847" s="343"/>
      <c r="I847" s="343"/>
      <c r="J847" s="344">
        <v>8010001118361</v>
      </c>
      <c r="K847" s="345"/>
      <c r="L847" s="345"/>
      <c r="M847" s="345"/>
      <c r="N847" s="345"/>
      <c r="O847" s="345"/>
      <c r="P847" s="359" t="s">
        <v>779</v>
      </c>
      <c r="Q847" s="346"/>
      <c r="R847" s="346"/>
      <c r="S847" s="346"/>
      <c r="T847" s="346"/>
      <c r="U847" s="346"/>
      <c r="V847" s="346"/>
      <c r="W847" s="346"/>
      <c r="X847" s="346"/>
      <c r="Y847" s="347">
        <v>0.5</v>
      </c>
      <c r="Z847" s="348"/>
      <c r="AA847" s="348"/>
      <c r="AB847" s="349"/>
      <c r="AC847" s="350" t="s">
        <v>379</v>
      </c>
      <c r="AD847" s="351"/>
      <c r="AE847" s="351"/>
      <c r="AF847" s="351"/>
      <c r="AG847" s="351"/>
      <c r="AH847" s="352" t="s">
        <v>784</v>
      </c>
      <c r="AI847" s="353"/>
      <c r="AJ847" s="353"/>
      <c r="AK847" s="353"/>
      <c r="AL847" s="354">
        <v>100</v>
      </c>
      <c r="AM847" s="355"/>
      <c r="AN847" s="355"/>
      <c r="AO847" s="356"/>
      <c r="AP847" s="357" t="s">
        <v>784</v>
      </c>
      <c r="AQ847" s="357"/>
      <c r="AR847" s="357"/>
      <c r="AS847" s="357"/>
      <c r="AT847" s="357"/>
      <c r="AU847" s="357"/>
      <c r="AV847" s="357"/>
      <c r="AW847" s="357"/>
      <c r="AX847" s="357"/>
      <c r="AY847">
        <f>COUNTA($C$847)</f>
        <v>1</v>
      </c>
    </row>
    <row r="848" spans="1:51" ht="29.25" customHeight="1" x14ac:dyDescent="0.15">
      <c r="A848" s="370">
        <v>4</v>
      </c>
      <c r="B848" s="370">
        <v>1</v>
      </c>
      <c r="C848" s="358" t="s">
        <v>769</v>
      </c>
      <c r="D848" s="343"/>
      <c r="E848" s="343"/>
      <c r="F848" s="343"/>
      <c r="G848" s="343"/>
      <c r="H848" s="343"/>
      <c r="I848" s="343"/>
      <c r="J848" s="344">
        <v>7011301006050</v>
      </c>
      <c r="K848" s="345"/>
      <c r="L848" s="345"/>
      <c r="M848" s="345"/>
      <c r="N848" s="345"/>
      <c r="O848" s="345"/>
      <c r="P848" s="359" t="s">
        <v>772</v>
      </c>
      <c r="Q848" s="346"/>
      <c r="R848" s="346"/>
      <c r="S848" s="346"/>
      <c r="T848" s="346"/>
      <c r="U848" s="346"/>
      <c r="V848" s="346"/>
      <c r="W848" s="346"/>
      <c r="X848" s="346"/>
      <c r="Y848" s="347">
        <v>1</v>
      </c>
      <c r="Z848" s="348"/>
      <c r="AA848" s="348"/>
      <c r="AB848" s="349"/>
      <c r="AC848" s="350" t="s">
        <v>379</v>
      </c>
      <c r="AD848" s="351"/>
      <c r="AE848" s="351"/>
      <c r="AF848" s="351"/>
      <c r="AG848" s="351"/>
      <c r="AH848" s="352" t="s">
        <v>784</v>
      </c>
      <c r="AI848" s="353"/>
      <c r="AJ848" s="353"/>
      <c r="AK848" s="353"/>
      <c r="AL848" s="354">
        <v>100</v>
      </c>
      <c r="AM848" s="355"/>
      <c r="AN848" s="355"/>
      <c r="AO848" s="356"/>
      <c r="AP848" s="357" t="s">
        <v>784</v>
      </c>
      <c r="AQ848" s="357"/>
      <c r="AR848" s="357"/>
      <c r="AS848" s="357"/>
      <c r="AT848" s="357"/>
      <c r="AU848" s="357"/>
      <c r="AV848" s="357"/>
      <c r="AW848" s="357"/>
      <c r="AX848" s="357"/>
      <c r="AY848">
        <f>COUNTA($C$848)</f>
        <v>1</v>
      </c>
    </row>
    <row r="849" spans="1:51" ht="52.5" customHeight="1" x14ac:dyDescent="0.15">
      <c r="A849" s="370">
        <v>5</v>
      </c>
      <c r="B849" s="370">
        <v>1</v>
      </c>
      <c r="C849" s="358" t="s">
        <v>773</v>
      </c>
      <c r="D849" s="343"/>
      <c r="E849" s="343"/>
      <c r="F849" s="343"/>
      <c r="G849" s="343"/>
      <c r="H849" s="343"/>
      <c r="I849" s="343"/>
      <c r="J849" s="344" t="s">
        <v>718</v>
      </c>
      <c r="K849" s="345"/>
      <c r="L849" s="345"/>
      <c r="M849" s="345"/>
      <c r="N849" s="345"/>
      <c r="O849" s="345"/>
      <c r="P849" s="346" t="s">
        <v>775</v>
      </c>
      <c r="Q849" s="346"/>
      <c r="R849" s="346"/>
      <c r="S849" s="346"/>
      <c r="T849" s="346"/>
      <c r="U849" s="346"/>
      <c r="V849" s="346"/>
      <c r="W849" s="346"/>
      <c r="X849" s="346"/>
      <c r="Y849" s="347">
        <v>1</v>
      </c>
      <c r="Z849" s="348"/>
      <c r="AA849" s="348"/>
      <c r="AB849" s="349"/>
      <c r="AC849" s="350" t="s">
        <v>80</v>
      </c>
      <c r="AD849" s="351"/>
      <c r="AE849" s="351"/>
      <c r="AF849" s="351"/>
      <c r="AG849" s="351"/>
      <c r="AH849" s="352" t="s">
        <v>784</v>
      </c>
      <c r="AI849" s="353"/>
      <c r="AJ849" s="353"/>
      <c r="AK849" s="353"/>
      <c r="AL849" s="354">
        <v>100</v>
      </c>
      <c r="AM849" s="355"/>
      <c r="AN849" s="355"/>
      <c r="AO849" s="356"/>
      <c r="AP849" s="357" t="s">
        <v>784</v>
      </c>
      <c r="AQ849" s="357"/>
      <c r="AR849" s="357"/>
      <c r="AS849" s="357"/>
      <c r="AT849" s="357"/>
      <c r="AU849" s="357"/>
      <c r="AV849" s="357"/>
      <c r="AW849" s="357"/>
      <c r="AX849" s="357"/>
      <c r="AY849">
        <f>COUNTA($C$849)</f>
        <v>1</v>
      </c>
    </row>
    <row r="850" spans="1:51" ht="63" customHeight="1" x14ac:dyDescent="0.15">
      <c r="A850" s="370">
        <v>6</v>
      </c>
      <c r="B850" s="370">
        <v>1</v>
      </c>
      <c r="C850" s="358" t="s">
        <v>770</v>
      </c>
      <c r="D850" s="343"/>
      <c r="E850" s="343"/>
      <c r="F850" s="343"/>
      <c r="G850" s="343"/>
      <c r="H850" s="343"/>
      <c r="I850" s="343"/>
      <c r="J850" s="344">
        <v>6011201018576</v>
      </c>
      <c r="K850" s="345"/>
      <c r="L850" s="345"/>
      <c r="M850" s="345"/>
      <c r="N850" s="345"/>
      <c r="O850" s="345"/>
      <c r="P850" s="346" t="s">
        <v>766</v>
      </c>
      <c r="Q850" s="346"/>
      <c r="R850" s="346"/>
      <c r="S850" s="346"/>
      <c r="T850" s="346"/>
      <c r="U850" s="346"/>
      <c r="V850" s="346"/>
      <c r="W850" s="346"/>
      <c r="X850" s="346"/>
      <c r="Y850" s="347">
        <v>1</v>
      </c>
      <c r="Z850" s="348"/>
      <c r="AA850" s="348"/>
      <c r="AB850" s="349"/>
      <c r="AC850" s="350" t="s">
        <v>379</v>
      </c>
      <c r="AD850" s="351"/>
      <c r="AE850" s="351"/>
      <c r="AF850" s="351"/>
      <c r="AG850" s="351"/>
      <c r="AH850" s="352" t="s">
        <v>784</v>
      </c>
      <c r="AI850" s="353"/>
      <c r="AJ850" s="353"/>
      <c r="AK850" s="353"/>
      <c r="AL850" s="354">
        <v>100</v>
      </c>
      <c r="AM850" s="355"/>
      <c r="AN850" s="355"/>
      <c r="AO850" s="356"/>
      <c r="AP850" s="357" t="s">
        <v>784</v>
      </c>
      <c r="AQ850" s="357"/>
      <c r="AR850" s="357"/>
      <c r="AS850" s="357"/>
      <c r="AT850" s="357"/>
      <c r="AU850" s="357"/>
      <c r="AV850" s="357"/>
      <c r="AW850" s="357"/>
      <c r="AX850" s="357"/>
      <c r="AY850">
        <f>COUNTA($C$850)</f>
        <v>1</v>
      </c>
    </row>
    <row r="851" spans="1:51" ht="30" customHeight="1" x14ac:dyDescent="0.15">
      <c r="A851" s="370">
        <v>7</v>
      </c>
      <c r="B851" s="370">
        <v>1</v>
      </c>
      <c r="C851" s="358" t="s">
        <v>771</v>
      </c>
      <c r="D851" s="343"/>
      <c r="E851" s="343"/>
      <c r="F851" s="343"/>
      <c r="G851" s="343"/>
      <c r="H851" s="343"/>
      <c r="I851" s="343"/>
      <c r="J851" s="344">
        <v>2010001034952</v>
      </c>
      <c r="K851" s="345"/>
      <c r="L851" s="345"/>
      <c r="M851" s="345"/>
      <c r="N851" s="345"/>
      <c r="O851" s="345"/>
      <c r="P851" s="359" t="s">
        <v>766</v>
      </c>
      <c r="Q851" s="346"/>
      <c r="R851" s="346"/>
      <c r="S851" s="346"/>
      <c r="T851" s="346"/>
      <c r="U851" s="346"/>
      <c r="V851" s="346"/>
      <c r="W851" s="346"/>
      <c r="X851" s="346"/>
      <c r="Y851" s="347">
        <v>0.9</v>
      </c>
      <c r="Z851" s="348"/>
      <c r="AA851" s="348"/>
      <c r="AB851" s="349"/>
      <c r="AC851" s="350" t="s">
        <v>379</v>
      </c>
      <c r="AD851" s="351"/>
      <c r="AE851" s="351"/>
      <c r="AF851" s="351"/>
      <c r="AG851" s="351"/>
      <c r="AH851" s="352" t="s">
        <v>784</v>
      </c>
      <c r="AI851" s="353"/>
      <c r="AJ851" s="353"/>
      <c r="AK851" s="353"/>
      <c r="AL851" s="354">
        <v>100</v>
      </c>
      <c r="AM851" s="355"/>
      <c r="AN851" s="355"/>
      <c r="AO851" s="356"/>
      <c r="AP851" s="357" t="s">
        <v>784</v>
      </c>
      <c r="AQ851" s="357"/>
      <c r="AR851" s="357"/>
      <c r="AS851" s="357"/>
      <c r="AT851" s="357"/>
      <c r="AU851" s="357"/>
      <c r="AV851" s="357"/>
      <c r="AW851" s="357"/>
      <c r="AX851" s="357"/>
      <c r="AY851">
        <f>COUNTA($C$851)</f>
        <v>1</v>
      </c>
    </row>
    <row r="852" spans="1:51" ht="30" customHeight="1" x14ac:dyDescent="0.15">
      <c r="A852" s="370">
        <v>8</v>
      </c>
      <c r="B852" s="370">
        <v>1</v>
      </c>
      <c r="C852" s="343" t="s">
        <v>776</v>
      </c>
      <c r="D852" s="343"/>
      <c r="E852" s="343"/>
      <c r="F852" s="343"/>
      <c r="G852" s="343"/>
      <c r="H852" s="343"/>
      <c r="I852" s="343"/>
      <c r="J852" s="344">
        <v>3010001040339</v>
      </c>
      <c r="K852" s="345"/>
      <c r="L852" s="345"/>
      <c r="M852" s="345"/>
      <c r="N852" s="345"/>
      <c r="O852" s="345"/>
      <c r="P852" s="346" t="s">
        <v>772</v>
      </c>
      <c r="Q852" s="346"/>
      <c r="R852" s="346"/>
      <c r="S852" s="346"/>
      <c r="T852" s="346"/>
      <c r="U852" s="346"/>
      <c r="V852" s="346"/>
      <c r="W852" s="346"/>
      <c r="X852" s="346"/>
      <c r="Y852" s="347">
        <v>0.6</v>
      </c>
      <c r="Z852" s="348"/>
      <c r="AA852" s="348"/>
      <c r="AB852" s="349"/>
      <c r="AC852" s="350" t="s">
        <v>379</v>
      </c>
      <c r="AD852" s="351"/>
      <c r="AE852" s="351"/>
      <c r="AF852" s="351"/>
      <c r="AG852" s="351"/>
      <c r="AH852" s="352" t="s">
        <v>784</v>
      </c>
      <c r="AI852" s="353"/>
      <c r="AJ852" s="353"/>
      <c r="AK852" s="353"/>
      <c r="AL852" s="354">
        <v>100</v>
      </c>
      <c r="AM852" s="355"/>
      <c r="AN852" s="355"/>
      <c r="AO852" s="356"/>
      <c r="AP852" s="357" t="s">
        <v>784</v>
      </c>
      <c r="AQ852" s="357"/>
      <c r="AR852" s="357"/>
      <c r="AS852" s="357"/>
      <c r="AT852" s="357"/>
      <c r="AU852" s="357"/>
      <c r="AV852" s="357"/>
      <c r="AW852" s="357"/>
      <c r="AX852" s="357"/>
      <c r="AY852">
        <f>COUNTA($C$852)</f>
        <v>1</v>
      </c>
    </row>
    <row r="853" spans="1:51" ht="30" customHeight="1" x14ac:dyDescent="0.15">
      <c r="A853" s="370">
        <v>9</v>
      </c>
      <c r="B853" s="370">
        <v>1</v>
      </c>
      <c r="C853" s="358" t="s">
        <v>777</v>
      </c>
      <c r="D853" s="343"/>
      <c r="E853" s="343"/>
      <c r="F853" s="343"/>
      <c r="G853" s="343"/>
      <c r="H853" s="343"/>
      <c r="I853" s="343"/>
      <c r="J853" s="344">
        <v>7010401132178</v>
      </c>
      <c r="K853" s="345"/>
      <c r="L853" s="345"/>
      <c r="M853" s="345"/>
      <c r="N853" s="345"/>
      <c r="O853" s="345"/>
      <c r="P853" s="346" t="s">
        <v>778</v>
      </c>
      <c r="Q853" s="346"/>
      <c r="R853" s="346"/>
      <c r="S853" s="346"/>
      <c r="T853" s="346"/>
      <c r="U853" s="346"/>
      <c r="V853" s="346"/>
      <c r="W853" s="346"/>
      <c r="X853" s="346"/>
      <c r="Y853" s="347">
        <v>0.6</v>
      </c>
      <c r="Z853" s="348"/>
      <c r="AA853" s="348"/>
      <c r="AB853" s="349"/>
      <c r="AC853" s="350" t="s">
        <v>379</v>
      </c>
      <c r="AD853" s="351"/>
      <c r="AE853" s="351"/>
      <c r="AF853" s="351"/>
      <c r="AG853" s="351"/>
      <c r="AH853" s="352" t="s">
        <v>784</v>
      </c>
      <c r="AI853" s="353"/>
      <c r="AJ853" s="353"/>
      <c r="AK853" s="353"/>
      <c r="AL853" s="354">
        <v>100</v>
      </c>
      <c r="AM853" s="355"/>
      <c r="AN853" s="355"/>
      <c r="AO853" s="356"/>
      <c r="AP853" s="357" t="s">
        <v>784</v>
      </c>
      <c r="AQ853" s="357"/>
      <c r="AR853" s="357"/>
      <c r="AS853" s="357"/>
      <c r="AT853" s="357"/>
      <c r="AU853" s="357"/>
      <c r="AV853" s="357"/>
      <c r="AW853" s="357"/>
      <c r="AX853" s="357"/>
      <c r="AY853">
        <f>COUNTA($C$853)</f>
        <v>1</v>
      </c>
    </row>
    <row r="854" spans="1:51" ht="30" customHeight="1" x14ac:dyDescent="0.15">
      <c r="A854" s="370">
        <v>10</v>
      </c>
      <c r="B854" s="370">
        <v>1</v>
      </c>
      <c r="C854" s="358" t="s">
        <v>785</v>
      </c>
      <c r="D854" s="343"/>
      <c r="E854" s="343"/>
      <c r="F854" s="343"/>
      <c r="G854" s="343"/>
      <c r="H854" s="343"/>
      <c r="I854" s="343"/>
      <c r="J854" s="344">
        <v>3010001010696</v>
      </c>
      <c r="K854" s="345"/>
      <c r="L854" s="345"/>
      <c r="M854" s="345"/>
      <c r="N854" s="345"/>
      <c r="O854" s="345"/>
      <c r="P854" s="359" t="s">
        <v>766</v>
      </c>
      <c r="Q854" s="346"/>
      <c r="R854" s="346"/>
      <c r="S854" s="346"/>
      <c r="T854" s="346"/>
      <c r="U854" s="346"/>
      <c r="V854" s="346"/>
      <c r="W854" s="346"/>
      <c r="X854" s="346"/>
      <c r="Y854" s="347">
        <v>0.5</v>
      </c>
      <c r="Z854" s="348"/>
      <c r="AA854" s="348"/>
      <c r="AB854" s="349"/>
      <c r="AC854" s="350" t="s">
        <v>379</v>
      </c>
      <c r="AD854" s="351"/>
      <c r="AE854" s="351"/>
      <c r="AF854" s="351"/>
      <c r="AG854" s="351"/>
      <c r="AH854" s="352" t="s">
        <v>784</v>
      </c>
      <c r="AI854" s="353"/>
      <c r="AJ854" s="353"/>
      <c r="AK854" s="353"/>
      <c r="AL854" s="354">
        <v>100</v>
      </c>
      <c r="AM854" s="355"/>
      <c r="AN854" s="355"/>
      <c r="AO854" s="356"/>
      <c r="AP854" s="357" t="s">
        <v>784</v>
      </c>
      <c r="AQ854" s="357"/>
      <c r="AR854" s="357"/>
      <c r="AS854" s="357"/>
      <c r="AT854" s="357"/>
      <c r="AU854" s="357"/>
      <c r="AV854" s="357"/>
      <c r="AW854" s="357"/>
      <c r="AX854" s="357"/>
      <c r="AY854">
        <f>COUNTA($C$854)</f>
        <v>1</v>
      </c>
    </row>
    <row r="855" spans="1:51" ht="30" customHeight="1" x14ac:dyDescent="0.15">
      <c r="A855" s="370">
        <v>11</v>
      </c>
      <c r="B855" s="370">
        <v>1</v>
      </c>
      <c r="C855" s="343" t="s">
        <v>786</v>
      </c>
      <c r="D855" s="343"/>
      <c r="E855" s="343"/>
      <c r="F855" s="343"/>
      <c r="G855" s="343"/>
      <c r="H855" s="343"/>
      <c r="I855" s="343"/>
      <c r="J855" s="344">
        <v>6010401024970</v>
      </c>
      <c r="K855" s="345"/>
      <c r="L855" s="345"/>
      <c r="M855" s="345"/>
      <c r="N855" s="345"/>
      <c r="O855" s="345"/>
      <c r="P855" s="346" t="s">
        <v>787</v>
      </c>
      <c r="Q855" s="346"/>
      <c r="R855" s="346"/>
      <c r="S855" s="346"/>
      <c r="T855" s="346"/>
      <c r="U855" s="346"/>
      <c r="V855" s="346"/>
      <c r="W855" s="346"/>
      <c r="X855" s="346"/>
      <c r="Y855" s="347">
        <v>0.3</v>
      </c>
      <c r="Z855" s="348"/>
      <c r="AA855" s="348"/>
      <c r="AB855" s="349"/>
      <c r="AC855" s="350" t="s">
        <v>379</v>
      </c>
      <c r="AD855" s="351"/>
      <c r="AE855" s="351"/>
      <c r="AF855" s="351"/>
      <c r="AG855" s="351"/>
      <c r="AH855" s="352" t="s">
        <v>784</v>
      </c>
      <c r="AI855" s="353"/>
      <c r="AJ855" s="353"/>
      <c r="AK855" s="353"/>
      <c r="AL855" s="354">
        <v>100</v>
      </c>
      <c r="AM855" s="355"/>
      <c r="AN855" s="355"/>
      <c r="AO855" s="356"/>
      <c r="AP855" s="357" t="s">
        <v>784</v>
      </c>
      <c r="AQ855" s="357"/>
      <c r="AR855" s="357"/>
      <c r="AS855" s="357"/>
      <c r="AT855" s="357"/>
      <c r="AU855" s="357"/>
      <c r="AV855" s="357"/>
      <c r="AW855" s="357"/>
      <c r="AX855" s="357"/>
      <c r="AY855">
        <f>COUNTA($C$855)</f>
        <v>1</v>
      </c>
    </row>
    <row r="856" spans="1:51" ht="30" customHeight="1" x14ac:dyDescent="0.15">
      <c r="A856" s="370">
        <v>12</v>
      </c>
      <c r="B856" s="370">
        <v>1</v>
      </c>
      <c r="C856" s="343" t="s">
        <v>780</v>
      </c>
      <c r="D856" s="343"/>
      <c r="E856" s="343"/>
      <c r="F856" s="343"/>
      <c r="G856" s="343"/>
      <c r="H856" s="343"/>
      <c r="I856" s="343"/>
      <c r="J856" s="344">
        <v>6050001026257</v>
      </c>
      <c r="K856" s="345"/>
      <c r="L856" s="345"/>
      <c r="M856" s="345"/>
      <c r="N856" s="345"/>
      <c r="O856" s="345"/>
      <c r="P856" s="346" t="s">
        <v>766</v>
      </c>
      <c r="Q856" s="346"/>
      <c r="R856" s="346"/>
      <c r="S856" s="346"/>
      <c r="T856" s="346"/>
      <c r="U856" s="346"/>
      <c r="V856" s="346"/>
      <c r="W856" s="346"/>
      <c r="X856" s="346"/>
      <c r="Y856" s="347">
        <v>0.3</v>
      </c>
      <c r="Z856" s="348"/>
      <c r="AA856" s="348"/>
      <c r="AB856" s="349"/>
      <c r="AC856" s="350" t="s">
        <v>379</v>
      </c>
      <c r="AD856" s="351"/>
      <c r="AE856" s="351"/>
      <c r="AF856" s="351"/>
      <c r="AG856" s="351"/>
      <c r="AH856" s="352" t="s">
        <v>784</v>
      </c>
      <c r="AI856" s="353"/>
      <c r="AJ856" s="353"/>
      <c r="AK856" s="353"/>
      <c r="AL856" s="354">
        <v>100</v>
      </c>
      <c r="AM856" s="355"/>
      <c r="AN856" s="355"/>
      <c r="AO856" s="356"/>
      <c r="AP856" s="357" t="s">
        <v>784</v>
      </c>
      <c r="AQ856" s="357"/>
      <c r="AR856" s="357"/>
      <c r="AS856" s="357"/>
      <c r="AT856" s="357"/>
      <c r="AU856" s="357"/>
      <c r="AV856" s="357"/>
      <c r="AW856" s="357"/>
      <c r="AX856" s="357"/>
      <c r="AY856">
        <f>COUNTA($C$856)</f>
        <v>1</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774</v>
      </c>
      <c r="F1110" s="369"/>
      <c r="G1110" s="369"/>
      <c r="H1110" s="369"/>
      <c r="I1110" s="369"/>
      <c r="J1110" s="344" t="s">
        <v>774</v>
      </c>
      <c r="K1110" s="345"/>
      <c r="L1110" s="345"/>
      <c r="M1110" s="345"/>
      <c r="N1110" s="345"/>
      <c r="O1110" s="345"/>
      <c r="P1110" s="359" t="s">
        <v>774</v>
      </c>
      <c r="Q1110" s="346"/>
      <c r="R1110" s="346"/>
      <c r="S1110" s="346"/>
      <c r="T1110" s="346"/>
      <c r="U1110" s="346"/>
      <c r="V1110" s="346"/>
      <c r="W1110" s="346"/>
      <c r="X1110" s="346"/>
      <c r="Y1110" s="347" t="s">
        <v>774</v>
      </c>
      <c r="Z1110" s="348"/>
      <c r="AA1110" s="348"/>
      <c r="AB1110" s="349"/>
      <c r="AC1110" s="350"/>
      <c r="AD1110" s="351"/>
      <c r="AE1110" s="351"/>
      <c r="AF1110" s="351"/>
      <c r="AG1110" s="351"/>
      <c r="AH1110" s="352" t="s">
        <v>774</v>
      </c>
      <c r="AI1110" s="353"/>
      <c r="AJ1110" s="353"/>
      <c r="AK1110" s="353"/>
      <c r="AL1110" s="354" t="s">
        <v>774</v>
      </c>
      <c r="AM1110" s="355"/>
      <c r="AN1110" s="355"/>
      <c r="AO1110" s="356"/>
      <c r="AP1110" s="357" t="s">
        <v>774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1" max="49" man="1"/>
    <brk id="77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748</v>
      </c>
      <c r="C2" s="13" t="str">
        <f>IF(B2="","",A2)</f>
        <v>医療分野の研究開発関連</v>
      </c>
      <c r="D2" s="13" t="str">
        <f>IF(C2="","",IF(D1&lt;&gt;"",CONCATENATE(D1,"、",C2),C2))</f>
        <v>医療分野の研究開発関連</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2021-05-18T02:46:26Z</cp:lastPrinted>
  <dcterms:created xsi:type="dcterms:W3CDTF">2012-03-13T00:50:25Z</dcterms:created>
  <dcterms:modified xsi:type="dcterms:W3CDTF">2021-05-18T02:46:33Z</dcterms:modified>
</cp:coreProperties>
</file>