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科学院\"/>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17" i="3"/>
  <c r="AY213" i="3"/>
  <c r="AY235" i="3"/>
  <c r="AY369" i="3"/>
  <c r="AY255" i="3"/>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<sst xmlns="http://schemas.openxmlformats.org/spreadsheetml/2006/main" count="3202" uniqueCount="844">
  <si>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</si>
  <si>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</si>
  <si>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</si>
  <si>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</si>
  <si>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</si>
  <si>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</si>
  <si>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</si>
  <si>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</si>
  <si>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</si>
  <si>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</si>
  <si>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</si>
  <si>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</si>
  <si>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</si>
  <si>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</si>
  <si>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</si>
  <si>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</si>
  <si>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</si>
  <si>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</si>
  <si>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</si>
  <si>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</si>
  <si>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</si>
  <si>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</si>
  <si>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</si>
  <si>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</si>
  <si>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</si>
  <si>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</si>
  <si>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</si>
  <si>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</si>
  <si>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</si>
  <si>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</si>
  <si>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</si>
  <si>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</si>
  <si>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</si>
  <si>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</si>
  <si>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</si>
  <si>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</si>
  <si>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</si>
  <si>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</si>
  <si>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</si>
  <si>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</si>
  <si>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</si>
  <si>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</si>
  <si>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</si>
  <si>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</si>
  <si>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</si>
  <si>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</si>
  <si>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</si>
  <si>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</si>
  <si>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</si>
  <si>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</si>
  <si>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</si>
  <si>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</si>
  <si>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</si>
  <si>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</si>
  <si>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</si>
  <si>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</si>
  <si>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</si>
  <si>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</si>
  <si>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</si>
  <si>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</si>
  <si>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</si>
  <si>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</si>
  <si>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</si>
  <si>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</si>
  <si>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</si>
  <si>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</si>
  <si>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</si>
  <si>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</si>
  <si>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</si>
  <si>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</si>
  <si>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</si>
  <si>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</si>
  <si>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</si>
  <si>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</si>
  <si>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</si>
  <si>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</si>
  <si>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</si>
  <si>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</si>
  <si>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</si>
  <si>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</si>
  <si>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</si>
  <si>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</si>
  <si>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</si>
  <si>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</si>
  <si>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</si>
  <si>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</si>
  <si>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</si>
  <si>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</si>
  <si>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</si>
  <si>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</si>
  <si>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</si>
  <si>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</si>
  <si>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</si>
  <si>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</si>
  <si>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</si>
  <si>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</si>
  <si>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</si>
  <si>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</si>
  <si>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</si>
  <si>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</si>
  <si>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</si>
  <si>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</si>
  <si>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</si>
  <si>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</si>
  <si>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</si>
  <si>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</si>
  <si>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</si>
  <si>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</si>
  <si>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</si>
  <si>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</si>
  <si>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</si>
  <si>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</si>
  <si>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</si>
  <si>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</si>
  <si>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</si>
  <si>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</si>
  <si>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</si>
  <si>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</si>
  <si>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</si>
  <si>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</si>
  <si>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</si>
  <si>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</si>
  <si>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</si>
  <si>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</si>
  <si>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</si>
  <si>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</si>
  <si>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</si>
  <si>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</si>
  <si>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</si>
  <si>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</si>
  <si>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</si>
  <si>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</si>
  <si>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</si>
  <si>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</si>
  <si>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</si>
  <si>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</si>
  <si>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</si>
  <si>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</si>
  <si>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</si>
  <si>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</si>
  <si>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</si>
  <si>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</si>
  <si>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</si>
  <si>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</si>
  <si>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</si>
  <si>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</si>
  <si>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</si>
  <si>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</si>
  <si>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</si>
  <si>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</si>
  <si>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</si>
  <si>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</si>
  <si>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</si>
  <si>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</si>
  <si>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</si>
  <si>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</si>
  <si>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</si>
  <si>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</si>
  <si>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</si>
  <si>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</si>
  <si>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</si>
  <si>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</si>
  <si>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</si>
  <si>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</si>
  <si>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</si>
  <si>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</si>
  <si>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</si>
  <si>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</si>
  <si>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</si>
  <si>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</si>
  <si>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</si>
  <si>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</si>
  <si>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</si>
  <si>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</si>
  <si>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</si>
  <si>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</si>
  <si>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</si>
  <si>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</si>
  <si>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</si>
  <si>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</si>
  <si>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</si>
  <si>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</si>
  <si>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</si>
  <si>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</si>
  <si>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</si>
  <si>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</si>
  <si>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</si>
  <si>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</si>
  <si>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</si>
  <si>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</si>
  <si>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</si>
  <si>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</si>
  <si>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</si>
  <si>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</si>
  <si>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</si>
  <si>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</si>
  <si>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</si>
  <si>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</si>
  <si>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</si>
  <si>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</si>
  <si>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</si>
  <si>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</si>
  <si>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</si>
  <si>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</si>
  <si>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</si>
  <si>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</si>
  <si>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</si>
  <si>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</si>
  <si>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</si>
  <si>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</si>
  <si>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</si>
  <si>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</si>
  <si>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</si>
  <si>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</si>
  <si>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</si>
  <si>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</si>
  <si>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</si>
  <si>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</si>
  <si>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</si>
  <si>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</si>
  <si>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</si>
  <si>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</si>
  <si>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</si>
  <si>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</si>
  <si>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</si>
  <si>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</si>
  <si>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</si>
  <si>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</si>
  <si>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</si>
  <si>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</si>
  <si>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</si>
  <si>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</si>
  <si>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</si>
  <si>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</si>
  <si>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</si>
  <si>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</si>
  <si>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</si>
  <si>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</si>
  <si>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</si>
  <si>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</si>
  <si>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</si>
  <si>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</si>
  <si>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</si>
  <si>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</si>
  <si>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</si>
  <si>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</si>
  <si>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</si>
  <si>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</si>
  <si>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</si>
  <si>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</si>
  <si>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</si>
  <si>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</si>
  <si>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</si>
  <si>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</si>
  <si>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</si>
  <si>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</si>
  <si>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</si>
  <si>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</si>
  <si>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</si>
  <si>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</si>
  <si>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</si>
  <si>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</si>
  <si>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</si>
  <si>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</si>
  <si>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</si>
  <si>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</si>
  <si>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</si>
  <si>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</si>
  <si>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</si>
  <si>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</si>
  <si>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</si>
  <si>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</si>
  <si>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</si>
  <si>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</si>
  <si>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</si>
  <si>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</si>
  <si>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</si>
  <si>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</si>
  <si>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</si>
  <si>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</si>
  <si>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</si>
  <si>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</si>
  <si>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</si>
  <si>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</si>
  <si>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</si>
  <si>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</si>
  <si>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</si>
  <si>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</si>
  <si>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</si>
  <si>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</si>
  <si>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</si>
  <si>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</si>
  <si>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</si>
  <si>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</si>
  <si>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</si>
  <si>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</si>
  <si>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</si>
  <si>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</si>
  <si>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</si>
  <si>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</si>
  <si>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</si>
  <si>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</si>
  <si>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</si>
  <si>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</si>
  <si>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</si>
  <si>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</si>
  <si>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</si>
  <si>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</si>
  <si>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</si>
  <si>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</si>
  <si>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</si>
  <si>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</si>
  <si>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</si>
  <si>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</si>
  <si>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</si>
  <si>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</si>
  <si>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</si>
  <si>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</si>
  <si>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</si>
  <si>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</si>
  <si>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</si>
  <si>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</si>
  <si>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</si>
  <si>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</si>
  <si>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</si>
  <si>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</si>
  <si>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</si>
  <si>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</si>
  <si>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</si>
  <si>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</si>
  <si>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</si>
  <si>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</si>
  <si>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</si>
  <si>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</si>
  <si>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</si>
  <si>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</si>
  <si>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</si>
  <si>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</si>
  <si>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</si>
  <si>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</si>
  <si>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</si>
  <si>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</si>
  <si>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</si>
  <si>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</si>
  <si>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</si>
  <si>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</si>
  <si>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</si>
  <si>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</si>
  <si>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</si>
  <si>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</si>
  <si>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</si>
  <si>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</si>
  <si>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</si>
  <si>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</si>
  <si>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</si>
  <si>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</si>
  <si>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</si>
  <si>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</si>
  <si>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</si>
  <si>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</si>
  <si>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</si>
  <si>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</si>
  <si>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</si>
  <si>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</si>
  <si>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</si>
  <si>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</si>
  <si>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</si>
  <si>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</si>
  <si>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</si>
  <si>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</si>
  <si>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</si>
  <si>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</si>
  <si>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</si>
  <si>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</si>
  <si>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</si>
  <si>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</si>
  <si>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</si>
  <si>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</si>
  <si>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</si>
  <si>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</si>
  <si>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</si>
  <si>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</si>
  <si>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</si>
  <si>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</si>
  <si>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</si>
  <si>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</si>
  <si>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</si>
  <si>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</si>
  <si>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</si>
  <si>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</si>
  <si>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</si>
  <si>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</si>
  <si>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</si>
  <si>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</si>
  <si>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</si>
  <si>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</si>
  <si>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</si>
  <si>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</si>
  <si>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</si>
  <si>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</si>
  <si>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</si>
  <si>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</si>
  <si>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</si>
  <si>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</si>
  <si>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</si>
  <si>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</si>
  <si>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</si>
  <si>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</si>
  <si>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</si>
  <si>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</si>
  <si>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</si>
  <si>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</si>
  <si>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</si>
  <si>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</si>
  <si>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</si>
  <si>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</si>
  <si>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</si>
  <si>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</si>
  <si>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</si>
  <si>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</si>
  <si>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</si>
  <si>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</si>
  <si>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</si>
  <si>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</si>
  <si>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</si>
  <si>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</si>
  <si>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</si>
  <si>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</si>
  <si>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</si>
  <si>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</si>
  <si>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</si>
  <si>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</si>
  <si>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</si>
  <si>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</si>
  <si>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</si>
  <si>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</si>
  <si>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</si>
  <si>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</si>
  <si>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</si>
  <si>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</si>
  <si>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</si>
  <si>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</si>
  <si>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</si>
  <si>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</si>
  <si>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</si>
  <si>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</si>
  <si>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</si>
  <si>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</si>
  <si>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</si>
  <si>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</si>
  <si>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</si>
  <si>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</si>
  <si>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</si>
  <si>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</si>
  <si>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</si>
  <si>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</si>
  <si>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</si>
  <si>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</si>
  <si>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</si>
  <si>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</si>
  <si>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</si>
  <si>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</si>
  <si>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</si>
  <si>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</si>
  <si>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</si>
  <si>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</si>
  <si>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</si>
  <si>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</si>
  <si>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</si>
  <si>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</si>
  <si>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</si>
  <si>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</si>
  <si>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</si>
  <si>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</si>
  <si>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</si>
  <si>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</si>
  <si>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</si>
  <si>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</si>
  <si>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</si>
  <si>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</si>
  <si>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</si>
  <si>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</si>
  <si>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</si>
  <si>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</si>
  <si>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</si>
  <si>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</si>
  <si>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</si>
  <si>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</si>
  <si>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</si>
  <si>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</si>
  <si>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</si>
  <si>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</si>
  <si>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</si>
  <si>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</si>
  <si>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</si>
  <si>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</si>
  <si>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</si>
  <si>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</si>
  <si>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</si>
  <si>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</si>
  <si>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</si>
  <si>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</si>
  <si>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</si>
  <si>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</si>
  <si>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</si>
  <si>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</si>
  <si>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</si>
  <si>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</si>
  <si>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</si>
  <si>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</si>
  <si>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</si>
  <si>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</si>
  <si>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</si>
  <si>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</si>
  <si>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</si>
  <si>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</si>
  <si>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</si>
  <si>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</si>
  <si>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</si>
  <si>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</si>
  <si>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</si>
  <si>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</si>
  <si>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</si>
  <si>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</si>
  <si>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</si>
  <si>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</si>
  <si>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</si>
  <si>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</si>
  <si>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</si>
  <si>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</si>
  <si>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</si>
  <si>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</si>
  <si>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</si>
  <si>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</si>
  <si>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</si>
  <si>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</si>
  <si>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</si>
  <si>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</si>
  <si>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</si>
  <si>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</si>
  <si>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</si>
  <si>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</si>
  <si>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</si>
  <si>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</si>
  <si>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</si>
  <si>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</si>
  <si>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</si>
  <si>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</si>
  <si>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</si>
  <si>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</si>
  <si>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</si>
  <si>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</si>
  <si>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</si>
  <si>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</si>
  <si>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</si>
  <si>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</si>
  <si>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</si>
  <si>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</si>
  <si>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</si>
  <si>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</si>
  <si>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</si>
  <si>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</si>
  <si>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</si>
  <si>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</si>
  <si>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</si>
  <si>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</si>
  <si>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</si>
  <si>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</si>
  <si>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</si>
  <si>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</si>
  <si>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</si>
  <si>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</si>
  <si>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</si>
  <si>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</si>
  <si>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</si>
  <si>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</si>
  <si>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</si>
  <si>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</si>
  <si>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</si>
  <si>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</si>
  <si>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</si>
  <si>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</si>
  <si>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</si>
  <si>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</si>
  <si>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</si>
  <si>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</si>
  <si>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</si>
  <si>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</si>
  <si>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</si>
  <si>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</si>
  <si>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</si>
  <si>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</si>
  <si>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</si>
  <si>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</si>
  <si>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</si>
  <si>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</si>
  <si>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</si>
  <si>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</si>
  <si>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</si>
  <si>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</si>
  <si>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</si>
  <si>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</si>
  <si>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</si>
  <si>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</si>
  <si>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</si>
  <si>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</si>
  <si>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</si>
  <si>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</si>
  <si>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</si>
  <si>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</si>
  <si>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</si>
  <si>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</si>
  <si>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</si>
  <si>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</si>
  <si>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</si>
  <si>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</si>
  <si>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</si>
  <si>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</si>
  <si>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</si>
  <si>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</si>
  <si>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</si>
  <si>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</si>
  <si>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</si>
  <si>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</si>
  <si>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</si>
  <si>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</si>
  <si>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</si>
  <si>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</si>
  <si>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</si>
  <si>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</si>
  <si>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</si>
  <si>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</si>
  <si>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</si>
  <si>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</si>
  <si>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</si>
  <si>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</si>
  <si>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</si>
  <si>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</si>
  <si>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</si>
  <si>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</si>
  <si>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</si>
  <si>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</si>
  <si>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</si>
  <si>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</si>
  <si>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</si>
  <si>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</si>
  <si>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</si>
  <si>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</si>
  <si>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</si>
  <si>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</si>
  <si>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</si>
  <si>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</si>
  <si>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</si>
  <si>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</si>
  <si>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</si>
  <si>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</si>
  <si>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</si>
  <si>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</si>
  <si>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</si>
  <si>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</si>
  <si>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</si>
  <si>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</si>
  <si>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</si>
  <si>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</si>
  <si>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</si>
  <si>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</si>
  <si>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</si>
  <si>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</si>
  <si>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</si>
  <si>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</si>
  <si>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</si>
  <si>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</si>
  <si>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</si>
  <si>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</si>
  <si>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</si>
  <si>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</si>
  <si>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</si>
  <si>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</si>
  <si>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</si>
  <si>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</si>
  <si>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</si>
  <si>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</si>
  <si>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</si>
  <si>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</si>
  <si>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</si>
  <si>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</si>
  <si>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</si>
  <si>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</si>
  <si>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</si>
  <si>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</si>
  <si>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</si>
  <si>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</si>
  <si>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</si>
  <si>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</si>
  <si>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</si>
  <si>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</si>
  <si>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</si>
  <si>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</si>
  <si>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</si>
  <si>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</si>
  <si>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</si>
  <si>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</si>
  <si>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</si>
  <si>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</si>
  <si>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</si>
  <si>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</si>
  <si>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</si>
  <si>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</si>
  <si>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</si>
  <si>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</si>
  <si>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研究研修棟施設管理等事務経費</t>
  </si>
  <si>
    <t>国立保健医療科学院</t>
  </si>
  <si>
    <t>新津　幸義</t>
  </si>
  <si>
    <t>平成14年度</t>
  </si>
  <si>
    <t>終了予定なし</t>
  </si>
  <si>
    <t>総務部会計課</t>
  </si>
  <si>
    <t>-</t>
  </si>
  <si>
    <t>保健、医療、福祉及び生活環境に関する厚生労働行政施策の推進を図るため、地方自治体職員等の養成訓練を実施するとともに、これらに対する調査及び研究の円滑な実施に必要な研究研修棟及び研究機器等の維持管理を行うことを目的とする。</t>
  </si>
  <si>
    <t>保健、医療、福祉及び生活環境に関する養成訓練並びに、これらに対する調査及び研究の円滑な実施に必要な研究研修棟等の設備運転保守業務、光熱水料の支払、試験検査機器の賃貸借等を行う。</t>
  </si>
  <si>
    <t>試験研究費</t>
  </si>
  <si>
    <t>試験研究所研究設備整備費</t>
  </si>
  <si>
    <t>科学院が毎年行っている研究課題評価で3.5点以上を目標とする。</t>
  </si>
  <si>
    <t>研究課題評価の総合点</t>
  </si>
  <si>
    <t>点</t>
  </si>
  <si>
    <t>研修受講者数</t>
  </si>
  <si>
    <t>人</t>
  </si>
  <si>
    <t>X：執行額／Y：研究研修棟利用者数（職員数＋客員研究者数＋研修受講者数）　　　　　　　　　　　　　　　　　　　　　　　　</t>
    <phoneticPr fontId="5"/>
  </si>
  <si>
    <t>円</t>
  </si>
  <si>
    <t>　　X/Y</t>
    <phoneticPr fontId="5"/>
  </si>
  <si>
    <t>128,647,005円/1,460人</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</si>
  <si>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</si>
  <si>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</si>
  <si>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</si>
  <si>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平均3.5点以上</t>
  </si>
  <si>
    <t>国立医薬品食品衛生研究所施設管理事務経費</t>
  </si>
  <si>
    <t>国立感染症研究所施設管理事務経費</t>
  </si>
  <si>
    <t>598</t>
  </si>
  <si>
    <t>545</t>
  </si>
  <si>
    <t>484</t>
  </si>
  <si>
    <t>868</t>
  </si>
  <si>
    <t>879</t>
  </si>
  <si>
    <t>848</t>
  </si>
  <si>
    <t>851</t>
  </si>
  <si>
    <t>○</t>
  </si>
  <si>
    <t>清掃業務、設備運転保守業務、特定機器保守業務の事業を行う。
このように、庁舎の適正な維持管理に努めることで、国立保健医療科学院の効率的な運営に資するもの。</t>
    <phoneticPr fontId="5"/>
  </si>
  <si>
    <t>-</t>
    <phoneticPr fontId="5"/>
  </si>
  <si>
    <t>有</t>
  </si>
  <si>
    <t>‐</t>
  </si>
  <si>
    <t>国立保健医療科学院の研究研修棟及び研究機器の維持管理のため必要な事業であり、国費を投入する必要がある。</t>
    <phoneticPr fontId="5"/>
  </si>
  <si>
    <t>国立保健医療科学院の研究研修棟及び研究機器の維持管理にかかる経費のため他に委ねることは出来ない。</t>
    <phoneticPr fontId="5"/>
  </si>
  <si>
    <t>国立保健医療科学院の適正かつ効果的な運営を確保するため必要かつ適切な事業であり、優先度は高い。</t>
    <phoneticPr fontId="5"/>
  </si>
  <si>
    <t>妥当である。</t>
    <phoneticPr fontId="5"/>
  </si>
  <si>
    <t>事業の適切な遂行に必要な経費に限定している。</t>
    <phoneticPr fontId="5"/>
  </si>
  <si>
    <t>機器の運転や照明の管理により節電を図っている。</t>
    <phoneticPr fontId="5"/>
  </si>
  <si>
    <t>他機関においても、調査・研究を行うための施設整備を行うことを目的とする。</t>
    <phoneticPr fontId="5"/>
  </si>
  <si>
    <t>国立保健医療科学院の施設の維持管理という事業目的に即し、予算執行は妥当なものとなっている。
契約手続きについては、原則として一般競争入札を実施するとともに、少額の随意契約についても複数の者から見積書を取り寄せることにより競争性を確保し、予算の効率的な執行に努めている。</t>
    <phoneticPr fontId="5"/>
  </si>
  <si>
    <t>適切に予算を執行し、事業の目標が達成できており、このまま継続して事業を実施する。
なお、今後も研究研修棟等の維持管理に必要な契約を行いながら、応札条件の見直しや、より安価な調達ができないかを検討するなど、更なる見直しを行い経費削減に努める。</t>
    <phoneticPr fontId="5"/>
  </si>
  <si>
    <t>厚労</t>
  </si>
  <si>
    <t>-</t>
    <phoneticPr fontId="5"/>
  </si>
  <si>
    <t>132,902,993円/1,460人</t>
    <phoneticPr fontId="5"/>
  </si>
  <si>
    <t>A.ニュービルメン協同組合</t>
    <phoneticPr fontId="5"/>
  </si>
  <si>
    <t>ニュービルメン協同組合</t>
  </si>
  <si>
    <t>ニュービルメン協同組合</t>
    <phoneticPr fontId="5"/>
  </si>
  <si>
    <t>電気・空調・衛生設備の維持及び運転管理業務</t>
    <phoneticPr fontId="5"/>
  </si>
  <si>
    <t>雑役務費</t>
    <rPh sb="0" eb="1">
      <t>ザツ</t>
    </rPh>
    <rPh sb="1" eb="4">
      <t>エキムヒ</t>
    </rPh>
    <phoneticPr fontId="5"/>
  </si>
  <si>
    <t>冷却水系手動バイパス弁交換作業</t>
    <phoneticPr fontId="5"/>
  </si>
  <si>
    <t>吸収式冷温水機配管交換作業</t>
    <phoneticPr fontId="5"/>
  </si>
  <si>
    <t>-</t>
    <phoneticPr fontId="5"/>
  </si>
  <si>
    <t>ビソー工業株式会社</t>
    <phoneticPr fontId="5"/>
  </si>
  <si>
    <t>警備等業務</t>
    <phoneticPr fontId="5"/>
  </si>
  <si>
    <t>株式会社ミライト・テクノロジーズ</t>
    <phoneticPr fontId="5"/>
  </si>
  <si>
    <t>照明器具更新工事</t>
    <phoneticPr fontId="5"/>
  </si>
  <si>
    <t>株式会社美装</t>
    <phoneticPr fontId="5"/>
  </si>
  <si>
    <t>セミナー室改装工事</t>
    <phoneticPr fontId="5"/>
  </si>
  <si>
    <t>株式会社大西熱学</t>
    <phoneticPr fontId="5"/>
  </si>
  <si>
    <t>人工気候室ブライン交換作業</t>
    <phoneticPr fontId="5"/>
  </si>
  <si>
    <t>人工気候室空調機器等保守点検業務</t>
    <phoneticPr fontId="5"/>
  </si>
  <si>
    <t>人工気候室保守点検後　修理作業</t>
    <phoneticPr fontId="5"/>
  </si>
  <si>
    <t>株式会社大西熱学</t>
    <phoneticPr fontId="5"/>
  </si>
  <si>
    <t>-</t>
    <phoneticPr fontId="5"/>
  </si>
  <si>
    <t>株式会社クリーン工房</t>
    <phoneticPr fontId="5"/>
  </si>
  <si>
    <t>清掃業務</t>
    <phoneticPr fontId="5"/>
  </si>
  <si>
    <t>株式会社オガワライフデザイン</t>
  </si>
  <si>
    <t>株式会社オガワライフデザイン</t>
    <phoneticPr fontId="5"/>
  </si>
  <si>
    <t>八洲ファシリティサービス株式会社</t>
    <phoneticPr fontId="5"/>
  </si>
  <si>
    <t>太陽管財株式会社</t>
  </si>
  <si>
    <t>太陽管財株式会社</t>
    <phoneticPr fontId="5"/>
  </si>
  <si>
    <t>株式会社日本保健衛生協会</t>
    <phoneticPr fontId="5"/>
  </si>
  <si>
    <t>漏水修繕工事</t>
    <phoneticPr fontId="5"/>
  </si>
  <si>
    <t>空調機更新基本設計業務</t>
    <phoneticPr fontId="5"/>
  </si>
  <si>
    <t>漏水調査工事</t>
    <phoneticPr fontId="5"/>
  </si>
  <si>
    <t>床改修工事</t>
    <phoneticPr fontId="5"/>
  </si>
  <si>
    <t>空調機保守点検後修理作業</t>
    <phoneticPr fontId="5"/>
  </si>
  <si>
    <t>空調機保守点検</t>
    <phoneticPr fontId="5"/>
  </si>
  <si>
    <t>清掃業務等</t>
    <rPh sb="4" eb="5">
      <t>トウ</t>
    </rPh>
    <phoneticPr fontId="5"/>
  </si>
  <si>
    <t>作業環境測定業務</t>
    <phoneticPr fontId="5"/>
  </si>
  <si>
    <t>窓ガラス清掃業務等</t>
    <rPh sb="8" eb="9">
      <t>トウ</t>
    </rPh>
    <phoneticPr fontId="5"/>
  </si>
  <si>
    <t>B.三菱HCキャピタル株式会社</t>
    <phoneticPr fontId="5"/>
  </si>
  <si>
    <t>三菱HCキャピタル株式会社</t>
  </si>
  <si>
    <t>三菱HCキャピタル株式会社</t>
    <phoneticPr fontId="5"/>
  </si>
  <si>
    <t>賃貸借</t>
    <rPh sb="0" eb="3">
      <t>チンタイシャク</t>
    </rPh>
    <phoneticPr fontId="5"/>
  </si>
  <si>
    <t>検査機器賃貸借</t>
    <rPh sb="0" eb="2">
      <t>ケンサ</t>
    </rPh>
    <rPh sb="2" eb="4">
      <t>キキ</t>
    </rPh>
    <rPh sb="4" eb="7">
      <t>チンタイシャク</t>
    </rPh>
    <phoneticPr fontId="5"/>
  </si>
  <si>
    <t>検査機器３点賃貸借</t>
    <rPh sb="0" eb="2">
      <t>ケンサ</t>
    </rPh>
    <rPh sb="2" eb="4">
      <t>キキ</t>
    </rPh>
    <rPh sb="6" eb="9">
      <t>チンタイシャク</t>
    </rPh>
    <phoneticPr fontId="5"/>
  </si>
  <si>
    <t>検査機器２点賃貸借</t>
    <phoneticPr fontId="5"/>
  </si>
  <si>
    <t>検査機器３点賃貸借（令和２年度国庫債務）</t>
    <rPh sb="10" eb="12">
      <t>レイワ</t>
    </rPh>
    <phoneticPr fontId="5"/>
  </si>
  <si>
    <t>検査機器賃貸借（平成３０年度国庫債務）</t>
    <rPh sb="8" eb="10">
      <t>ヘイセイ</t>
    </rPh>
    <phoneticPr fontId="5"/>
  </si>
  <si>
    <t>検査機器２点賃貸借（令和元年度国庫債務）</t>
    <rPh sb="12" eb="13">
      <t>ガン</t>
    </rPh>
    <phoneticPr fontId="5"/>
  </si>
  <si>
    <t>国庫債務負担行為等</t>
  </si>
  <si>
    <t>遠藤サイエンス株式会社</t>
    <phoneticPr fontId="5"/>
  </si>
  <si>
    <t>検査機器定期点検一式</t>
    <rPh sb="0" eb="2">
      <t>ケンサ</t>
    </rPh>
    <rPh sb="2" eb="4">
      <t>キキ</t>
    </rPh>
    <phoneticPr fontId="5"/>
  </si>
  <si>
    <t>B</t>
  </si>
  <si>
    <t>検査機器３点賃貸借（令和２年度国庫債務）</t>
    <phoneticPr fontId="5"/>
  </si>
  <si>
    <t>C.東京電力エナジーパートナー株式会社</t>
    <phoneticPr fontId="5"/>
  </si>
  <si>
    <t>東京電力エナジーパートナー株式会社</t>
  </si>
  <si>
    <t>東京電力エナジーパートナー株式会社</t>
    <phoneticPr fontId="5"/>
  </si>
  <si>
    <t>電気使用</t>
    <phoneticPr fontId="5"/>
  </si>
  <si>
    <t>ガス使用</t>
  </si>
  <si>
    <t>ガス使用</t>
    <phoneticPr fontId="5"/>
  </si>
  <si>
    <t>光熱水料</t>
    <phoneticPr fontId="5"/>
  </si>
  <si>
    <t>スチール書架の納入及び設置業務</t>
    <phoneticPr fontId="5"/>
  </si>
  <si>
    <t>株式会社フォーサイト</t>
  </si>
  <si>
    <t>株式会社フォーサイト</t>
    <phoneticPr fontId="5"/>
  </si>
  <si>
    <t>消耗品の購入</t>
    <rPh sb="0" eb="3">
      <t>ショウモウヒン</t>
    </rPh>
    <rPh sb="4" eb="6">
      <t>コウニュウ</t>
    </rPh>
    <phoneticPr fontId="5"/>
  </si>
  <si>
    <t>ＥＮＥＯＳ株式会社</t>
  </si>
  <si>
    <t>個人A</t>
    <rPh sb="0" eb="2">
      <t>コジン</t>
    </rPh>
    <phoneticPr fontId="5"/>
  </si>
  <si>
    <t>非常勤職員賃金</t>
    <rPh sb="0" eb="3">
      <t>ヒジョウキン</t>
    </rPh>
    <rPh sb="3" eb="5">
      <t>ショクイン</t>
    </rPh>
    <rPh sb="5" eb="7">
      <t>チンギン</t>
    </rPh>
    <phoneticPr fontId="5"/>
  </si>
  <si>
    <t>畳張り替え作業</t>
    <phoneticPr fontId="5"/>
  </si>
  <si>
    <t>広友サービス株式会社</t>
    <phoneticPr fontId="5"/>
  </si>
  <si>
    <t xml:space="preserve">株式会社竹宝商会 </t>
    <phoneticPr fontId="5"/>
  </si>
  <si>
    <t>株式会社根本商事</t>
    <phoneticPr fontId="5"/>
  </si>
  <si>
    <t>寄宿舎用寝具等の購入</t>
    <phoneticPr fontId="5"/>
  </si>
  <si>
    <t>ア－スサポ－ト株式会社</t>
    <phoneticPr fontId="5"/>
  </si>
  <si>
    <t>株式会社パル環境開発</t>
    <phoneticPr fontId="5"/>
  </si>
  <si>
    <t>ハチの巣の駆除</t>
    <phoneticPr fontId="5"/>
  </si>
  <si>
    <t>石川金属工業株式会社</t>
    <phoneticPr fontId="5"/>
  </si>
  <si>
    <t>部品交換作業</t>
    <phoneticPr fontId="5"/>
  </si>
  <si>
    <t>154,823,093円/870人</t>
    <phoneticPr fontId="5"/>
  </si>
  <si>
    <t>162,103,000円/1,740人</t>
    <phoneticPr fontId="5"/>
  </si>
  <si>
    <t>成果実績は成果目標に見合っている。</t>
    <phoneticPr fontId="5"/>
  </si>
  <si>
    <t>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5"/>
  </si>
  <si>
    <t>令和2年度　研究課題評価報告書</t>
    <phoneticPr fontId="5"/>
  </si>
  <si>
    <t>△</t>
  </si>
  <si>
    <t>コロナウイルス感染症対策のため、研修を中止した結果、見込みより実績が減少した、</t>
    <rPh sb="7" eb="10">
      <t>カンセンショウ</t>
    </rPh>
    <rPh sb="10" eb="12">
      <t>タイサク</t>
    </rPh>
    <rPh sb="16" eb="18">
      <t>ケンシュウ</t>
    </rPh>
    <rPh sb="19" eb="21">
      <t>チュウシ</t>
    </rPh>
    <rPh sb="23" eb="25">
      <t>ケッカ</t>
    </rPh>
    <rPh sb="26" eb="28">
      <t>ミコミ</t>
    </rPh>
    <rPh sb="31" eb="33">
      <t>ジッセキ</t>
    </rPh>
    <rPh sb="34" eb="36">
      <t>ゲンショウ</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</si>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</sst>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68037</xdr:colOff>
      <xdr:row>748</xdr:row>
      <xdr:rowOff>136071</xdr:rowOff>
    </xdr:from>
    <xdr:to>
      <xdr:col>49</xdr:col>
      <xdr:colOff>67940</xdr:colOff>
      <xdr:row>768</xdr:row>
      <xdr:rowOff>17898</xdr:rowOff>
    </xdr:to>
    <xdr:grpSp>
      <xdr:nvGrpSpPr>
        <xdr:cNvPr id="2" name="グループ化 23">
          <a:extLst>
            <a:ext uri="{FF2B5EF4-FFF2-40B4-BE49-F238E27FC236}">
              <a16:creationId xmlns:a16="http://schemas.microsoft.com/office/drawing/2014/main" id="{66213898-BD51-4000-97A9-3855EF3DC8C6}"/>
            </a:ext>
          </a:extLst>
        </xdr:cNvPr>
        <xdr:cNvGrpSpPr>
          <a:grpSpLocks/>
        </xdr:cNvGrpSpPr>
      </xdr:nvGrpSpPr>
      <xdr:grpSpPr bwMode="auto">
        <a:xfrm>
          <a:off x="1687287" y="42343727"/>
          <a:ext cx="8298559" cy="7966171"/>
          <a:chOff x="1715406" y="30644925"/>
          <a:chExt cx="8142157" cy="6282139"/>
        </a:xfrm>
      </xdr:grpSpPr>
      <xdr:grpSp>
        <xdr:nvGrpSpPr>
          <xdr:cNvPr id="3" name="グループ化 16">
            <a:extLst>
              <a:ext uri="{FF2B5EF4-FFF2-40B4-BE49-F238E27FC236}">
                <a16:creationId xmlns:a16="http://schemas.microsoft.com/office/drawing/2014/main" id="{3CF51404-7EE6-4335-9628-CBD219148410}"/>
              </a:ext>
            </a:extLst>
          </xdr:cNvPr>
          <xdr:cNvGrpSpPr>
            <a:grpSpLocks/>
          </xdr:cNvGrpSpPr>
        </xdr:nvGrpSpPr>
        <xdr:grpSpPr bwMode="auto">
          <a:xfrm>
            <a:off x="1715406" y="30644925"/>
            <a:ext cx="6230433" cy="4787372"/>
            <a:chOff x="2197173" y="29239417"/>
            <a:chExt cx="6225714" cy="4581970"/>
          </a:xfrm>
        </xdr:grpSpPr>
        <xdr:grpSp>
          <xdr:nvGrpSpPr>
            <xdr:cNvPr id="9" name="グループ化 15">
              <a:extLst>
                <a:ext uri="{FF2B5EF4-FFF2-40B4-BE49-F238E27FC236}">
                  <a16:creationId xmlns:a16="http://schemas.microsoft.com/office/drawing/2014/main" id="{C98DB69A-F90F-45EE-9CD0-8497D93DCDC1}"/>
                </a:ext>
              </a:extLst>
            </xdr:cNvPr>
            <xdr:cNvGrpSpPr>
              <a:grpSpLocks/>
            </xdr:cNvGrpSpPr>
          </xdr:nvGrpSpPr>
          <xdr:grpSpPr bwMode="auto">
            <a:xfrm>
              <a:off x="2197173" y="29239417"/>
              <a:ext cx="6225714" cy="1310636"/>
              <a:chOff x="2197173" y="29239417"/>
              <a:chExt cx="6225714" cy="1310636"/>
            </a:xfrm>
          </xdr:grpSpPr>
          <xdr:sp macro="" textlink="">
            <xdr:nvSpPr>
              <xdr:cNvPr id="19" name="Rectangle 1">
                <a:extLst>
                  <a:ext uri="{FF2B5EF4-FFF2-40B4-BE49-F238E27FC236}">
                    <a16:creationId xmlns:a16="http://schemas.microsoft.com/office/drawing/2014/main" id="{DA371BE4-D8AF-4C02-9685-628C24BAAD76}"/>
                  </a:ext>
                </a:extLst>
              </xdr:cNvPr>
              <xdr:cNvSpPr>
                <a:spLocks noChangeArrowheads="1"/>
              </xdr:cNvSpPr>
            </xdr:nvSpPr>
            <xdr:spPr bwMode="auto">
              <a:xfrm>
                <a:off x="2197173" y="29239417"/>
                <a:ext cx="6225714" cy="89301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155</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0" name="大かっこ 18">
                <a:extLst>
                  <a:ext uri="{FF2B5EF4-FFF2-40B4-BE49-F238E27FC236}">
                    <a16:creationId xmlns:a16="http://schemas.microsoft.com/office/drawing/2014/main" id="{F6A57725-E462-4304-809C-ECD1BAA88141}"/>
                  </a:ext>
                </a:extLst>
              </xdr:cNvPr>
              <xdr:cNvSpPr>
                <a:spLocks noChangeArrowheads="1"/>
              </xdr:cNvSpPr>
            </xdr:nvSpPr>
            <xdr:spPr bwMode="auto">
              <a:xfrm>
                <a:off x="4354964" y="30304020"/>
                <a:ext cx="2321288" cy="246033"/>
              </a:xfrm>
              <a:prstGeom prst="bracketPair">
                <a:avLst>
                  <a:gd name="adj" fmla="val 16667"/>
                </a:avLst>
              </a:prstGeom>
              <a:noFill/>
              <a:ln w="9525" algn="ctr">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研究研修棟施設管理等事務経費</a:t>
                </a:r>
              </a:p>
            </xdr:txBody>
          </xdr:sp>
        </xdr:grpSp>
        <xdr:grpSp>
          <xdr:nvGrpSpPr>
            <xdr:cNvPr id="10" name="グループ化 9">
              <a:extLst>
                <a:ext uri="{FF2B5EF4-FFF2-40B4-BE49-F238E27FC236}">
                  <a16:creationId xmlns:a16="http://schemas.microsoft.com/office/drawing/2014/main" id="{50247A67-19C0-4EEE-95E2-3202B4F7DE87}"/>
                </a:ext>
              </a:extLst>
            </xdr:cNvPr>
            <xdr:cNvGrpSpPr>
              <a:grpSpLocks/>
            </xdr:cNvGrpSpPr>
          </xdr:nvGrpSpPr>
          <xdr:grpSpPr bwMode="auto">
            <a:xfrm>
              <a:off x="2665057" y="30197553"/>
              <a:ext cx="2430399" cy="3623834"/>
              <a:chOff x="1915757" y="30197553"/>
              <a:chExt cx="2430399" cy="3623834"/>
            </a:xfrm>
          </xdr:grpSpPr>
          <xdr:sp macro="" textlink="">
            <xdr:nvSpPr>
              <xdr:cNvPr id="15" name="大かっこ 3">
                <a:extLst>
                  <a:ext uri="{FF2B5EF4-FFF2-40B4-BE49-F238E27FC236}">
                    <a16:creationId xmlns:a16="http://schemas.microsoft.com/office/drawing/2014/main" id="{CA750E70-F349-466B-87B5-66BBA56C82D3}"/>
                  </a:ext>
                </a:extLst>
              </xdr:cNvPr>
              <xdr:cNvSpPr/>
            </xdr:nvSpPr>
            <xdr:spPr bwMode="auto">
              <a:xfrm>
                <a:off x="1973964" y="32964826"/>
                <a:ext cx="2020200" cy="8565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電気・空調・衛生設備の維持及び運転管理業務等</a:t>
                </a:r>
              </a:p>
            </xdr:txBody>
          </xdr:sp>
          <xdr:sp macro="" textlink="">
            <xdr:nvSpPr>
              <xdr:cNvPr id="16" name="Rectangle 3">
                <a:extLst>
                  <a:ext uri="{FF2B5EF4-FFF2-40B4-BE49-F238E27FC236}">
                    <a16:creationId xmlns:a16="http://schemas.microsoft.com/office/drawing/2014/main" id="{6C9EA156-7583-419B-A69A-20505E5CE77C}"/>
                  </a:ext>
                </a:extLst>
              </xdr:cNvPr>
              <xdr:cNvSpPr>
                <a:spLocks noChangeArrowheads="1"/>
              </xdr:cNvSpPr>
            </xdr:nvSpPr>
            <xdr:spPr bwMode="auto">
              <a:xfrm>
                <a:off x="2158502" y="32044479"/>
                <a:ext cx="1835663" cy="82922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Ａ．民間企業（</a:t>
                </a: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mn-ea"/>
                  </a:rPr>
                  <a:t>件）</a:t>
                </a:r>
              </a:p>
              <a:p>
                <a:pPr algn="ctr" rtl="0">
                  <a:defRPr sz="1000"/>
                </a:pPr>
                <a:r>
                  <a:rPr lang="en-US" altLang="ja-JP" sz="1100" b="0" i="0" u="none" strike="noStrike" baseline="0">
                    <a:solidFill>
                      <a:srgbClr val="000000"/>
                    </a:solidFill>
                    <a:latin typeface="ＭＳ Ｐゴシック"/>
                    <a:ea typeface="ＭＳ Ｐゴシック"/>
                  </a:rPr>
                  <a:t>61</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7" name="Line 9">
                <a:extLst>
                  <a:ext uri="{FF2B5EF4-FFF2-40B4-BE49-F238E27FC236}">
                    <a16:creationId xmlns:a16="http://schemas.microsoft.com/office/drawing/2014/main" id="{A1CEE31B-EC36-475E-B33A-D2802998BA6A}"/>
                  </a:ext>
                </a:extLst>
              </xdr:cNvPr>
              <xdr:cNvSpPr>
                <a:spLocks noChangeShapeType="1"/>
              </xdr:cNvSpPr>
            </xdr:nvSpPr>
            <xdr:spPr bwMode="auto">
              <a:xfrm>
                <a:off x="3184776" y="30197553"/>
                <a:ext cx="0" cy="1406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Text Box 8">
                <a:extLst>
                  <a:ext uri="{FF2B5EF4-FFF2-40B4-BE49-F238E27FC236}">
                    <a16:creationId xmlns:a16="http://schemas.microsoft.com/office/drawing/2014/main" id="{AD58BFD5-8EF6-4BAA-B6A9-B56CC292426B}"/>
                  </a:ext>
                </a:extLst>
              </xdr:cNvPr>
              <xdr:cNvSpPr txBox="1">
                <a:spLocks noChangeArrowheads="1"/>
              </xdr:cNvSpPr>
            </xdr:nvSpPr>
            <xdr:spPr bwMode="auto">
              <a:xfrm>
                <a:off x="1915757" y="31771109"/>
                <a:ext cx="2430399" cy="328045"/>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nvGrpSpPr>
            <xdr:cNvPr id="11" name="グループ化 10">
              <a:extLst>
                <a:ext uri="{FF2B5EF4-FFF2-40B4-BE49-F238E27FC236}">
                  <a16:creationId xmlns:a16="http://schemas.microsoft.com/office/drawing/2014/main" id="{A594724D-AD06-43BC-A5F0-2804150F4974}"/>
                </a:ext>
              </a:extLst>
            </xdr:cNvPr>
            <xdr:cNvGrpSpPr>
              <a:grpSpLocks/>
            </xdr:cNvGrpSpPr>
          </xdr:nvGrpSpPr>
          <xdr:grpSpPr bwMode="auto">
            <a:xfrm>
              <a:off x="5899679" y="30197553"/>
              <a:ext cx="2252873" cy="3623834"/>
              <a:chOff x="6331479" y="30197553"/>
              <a:chExt cx="2252873" cy="3623834"/>
            </a:xfrm>
          </xdr:grpSpPr>
          <xdr:sp macro="" textlink="">
            <xdr:nvSpPr>
              <xdr:cNvPr id="12" name="大かっこ 11">
                <a:extLst>
                  <a:ext uri="{FF2B5EF4-FFF2-40B4-BE49-F238E27FC236}">
                    <a16:creationId xmlns:a16="http://schemas.microsoft.com/office/drawing/2014/main" id="{35F87D4B-9BD3-4CE1-97C8-F4F792AF288B}"/>
                  </a:ext>
                </a:extLst>
              </xdr:cNvPr>
              <xdr:cNvSpPr/>
            </xdr:nvSpPr>
            <xdr:spPr bwMode="auto">
              <a:xfrm>
                <a:off x="6331479" y="32946602"/>
                <a:ext cx="2252873" cy="874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検査機器の購入、賃貸借等</a:t>
                </a:r>
                <a:endParaRPr kumimoji="1" lang="en-US" altLang="ja-JP" sz="1100"/>
              </a:p>
            </xdr:txBody>
          </xdr:sp>
          <xdr:sp macro="" textlink="">
            <xdr:nvSpPr>
              <xdr:cNvPr id="13" name="Rectangle 8">
                <a:extLst>
                  <a:ext uri="{FF2B5EF4-FFF2-40B4-BE49-F238E27FC236}">
                    <a16:creationId xmlns:a16="http://schemas.microsoft.com/office/drawing/2014/main" id="{0BD72103-2832-4819-8320-460749FCA4EB}"/>
                  </a:ext>
                </a:extLst>
              </xdr:cNvPr>
              <xdr:cNvSpPr>
                <a:spLocks noChangeArrowheads="1"/>
              </xdr:cNvSpPr>
            </xdr:nvSpPr>
            <xdr:spPr bwMode="auto">
              <a:xfrm>
                <a:off x="6457315" y="32030823"/>
                <a:ext cx="2010488" cy="7927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    </a:t>
                </a:r>
              </a:p>
              <a:p>
                <a:pPr algn="ctr" rtl="0">
                  <a:lnSpc>
                    <a:spcPts val="11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件）</a:t>
                </a:r>
              </a:p>
              <a:p>
                <a:pPr algn="ctr" rtl="0">
                  <a:lnSpc>
                    <a:spcPts val="1100"/>
                  </a:lnSpc>
                  <a:defRPr sz="1000"/>
                </a:pPr>
                <a:r>
                  <a:rPr lang="en-US" altLang="ja-JP" sz="1100" b="0" i="0" u="none" strike="noStrike" baseline="0">
                    <a:solidFill>
                      <a:srgbClr val="000000"/>
                    </a:solidFill>
                    <a:latin typeface="ＭＳ Ｐゴシック"/>
                    <a:ea typeface="ＭＳ Ｐゴシック"/>
                  </a:rPr>
                  <a:t>48</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a:p>
                <a:pPr algn="ctr" rtl="0">
                  <a:lnSpc>
                    <a:spcPts val="10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4" name="Line 10">
                <a:extLst>
                  <a:ext uri="{FF2B5EF4-FFF2-40B4-BE49-F238E27FC236}">
                    <a16:creationId xmlns:a16="http://schemas.microsoft.com/office/drawing/2014/main" id="{5D09E81F-D0C4-4476-82A9-AFC00840B4D6}"/>
                  </a:ext>
                </a:extLst>
              </xdr:cNvPr>
              <xdr:cNvSpPr>
                <a:spLocks noChangeShapeType="1"/>
              </xdr:cNvSpPr>
            </xdr:nvSpPr>
            <xdr:spPr bwMode="auto">
              <a:xfrm>
                <a:off x="7451875" y="30197553"/>
                <a:ext cx="9518" cy="14449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grpSp>
        <xdr:nvGrpSpPr>
          <xdr:cNvPr id="4" name="グループ化 22">
            <a:extLst>
              <a:ext uri="{FF2B5EF4-FFF2-40B4-BE49-F238E27FC236}">
                <a16:creationId xmlns:a16="http://schemas.microsoft.com/office/drawing/2014/main" id="{53F97282-368F-4519-98CC-1F4414F93B64}"/>
              </a:ext>
            </a:extLst>
          </xdr:cNvPr>
          <xdr:cNvGrpSpPr>
            <a:grpSpLocks/>
          </xdr:cNvGrpSpPr>
        </xdr:nvGrpSpPr>
        <xdr:grpSpPr bwMode="auto">
          <a:xfrm>
            <a:off x="7373294" y="31111442"/>
            <a:ext cx="2484269" cy="5815622"/>
            <a:chOff x="7373294" y="31111442"/>
            <a:chExt cx="2484269" cy="5815622"/>
          </a:xfrm>
        </xdr:grpSpPr>
        <xdr:sp macro="" textlink="">
          <xdr:nvSpPr>
            <xdr:cNvPr id="5" name="Rectangle 24">
              <a:extLst>
                <a:ext uri="{FF2B5EF4-FFF2-40B4-BE49-F238E27FC236}">
                  <a16:creationId xmlns:a16="http://schemas.microsoft.com/office/drawing/2014/main" id="{8C7681AE-2867-4E42-B0C5-E725198FAFC0}"/>
                </a:ext>
              </a:extLst>
            </xdr:cNvPr>
            <xdr:cNvSpPr>
              <a:spLocks noChangeArrowheads="1"/>
            </xdr:cNvSpPr>
          </xdr:nvSpPr>
          <xdr:spPr bwMode="auto">
            <a:xfrm>
              <a:off x="7753059" y="35698876"/>
              <a:ext cx="1846775" cy="799750"/>
            </a:xfrm>
            <a:prstGeom prst="rect">
              <a:avLst/>
            </a:prstGeom>
            <a:solidFill>
              <a:srgbClr val="FFFFFF"/>
            </a:solidFill>
            <a:ln w="9525" algn="ctr">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p>
          </xdr:txBody>
        </xdr:sp>
        <xdr:cxnSp macro="">
          <xdr:nvCxnSpPr>
            <xdr:cNvPr id="6" name="図形 5">
              <a:extLst>
                <a:ext uri="{FF2B5EF4-FFF2-40B4-BE49-F238E27FC236}">
                  <a16:creationId xmlns:a16="http://schemas.microsoft.com/office/drawing/2014/main" id="{71938AEF-73A9-435A-A687-1309CD71E9AF}"/>
                </a:ext>
              </a:extLst>
            </xdr:cNvPr>
            <xdr:cNvCxnSpPr>
              <a:stCxn id="19" idx="3"/>
            </xdr:cNvCxnSpPr>
          </xdr:nvCxnSpPr>
          <xdr:spPr bwMode="auto">
            <a:xfrm>
              <a:off x="7945838" y="31111442"/>
              <a:ext cx="651231" cy="40749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a:extLst>
                <a:ext uri="{FF2B5EF4-FFF2-40B4-BE49-F238E27FC236}">
                  <a16:creationId xmlns:a16="http://schemas.microsoft.com/office/drawing/2014/main" id="{C6E5E78C-AF36-4A60-BAB7-A67214BF255D}"/>
                </a:ext>
              </a:extLst>
            </xdr:cNvPr>
            <xdr:cNvSpPr/>
          </xdr:nvSpPr>
          <xdr:spPr bwMode="auto">
            <a:xfrm>
              <a:off x="7558661" y="36574793"/>
              <a:ext cx="2177250" cy="3522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光熱水費・消耗品等</a:t>
              </a:r>
              <a:endParaRPr kumimoji="1" lang="en-US" altLang="ja-JP" sz="1100"/>
            </a:p>
          </xdr:txBody>
        </xdr:sp>
        <xdr:sp macro="" textlink="">
          <xdr:nvSpPr>
            <xdr:cNvPr id="8" name="Text Box 8">
              <a:extLst>
                <a:ext uri="{FF2B5EF4-FFF2-40B4-BE49-F238E27FC236}">
                  <a16:creationId xmlns:a16="http://schemas.microsoft.com/office/drawing/2014/main" id="{CD22B586-CB5F-4AEF-8F69-56A468C8631E}"/>
                </a:ext>
              </a:extLst>
            </xdr:cNvPr>
            <xdr:cNvSpPr txBox="1">
              <a:spLocks noChangeArrowheads="1"/>
            </xdr:cNvSpPr>
          </xdr:nvSpPr>
          <xdr:spPr bwMode="auto">
            <a:xfrm>
              <a:off x="7373294" y="35365647"/>
              <a:ext cx="2484269" cy="295146"/>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D18" sqref="AD18:AJ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757</v>
      </c>
      <c r="AK2" s="206"/>
      <c r="AL2" s="206"/>
      <c r="AM2" s="206"/>
      <c r="AN2" s="98" t="s">
        <v>405</v>
      </c>
      <c r="AO2" s="206">
        <v>20</v>
      </c>
      <c r="AP2" s="206"/>
      <c r="AQ2" s="206"/>
      <c r="AR2" s="99" t="s">
        <v>708</v>
      </c>
      <c r="AS2" s="207">
        <v>965</v>
      </c>
      <c r="AT2" s="207"/>
      <c r="AU2" s="207"/>
      <c r="AV2" s="98" t="str">
        <f>IF(AW2="","","-")</f>
        <v/>
      </c>
      <c r="AW2" s="395"/>
      <c r="AX2" s="395"/>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3" t="s">
        <v>388</v>
      </c>
      <c r="Z7" s="296"/>
      <c r="AA7" s="296"/>
      <c r="AB7" s="296"/>
      <c r="AC7" s="296"/>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129</v>
      </c>
      <c r="Q13" s="164"/>
      <c r="R13" s="164"/>
      <c r="S13" s="164"/>
      <c r="T13" s="164"/>
      <c r="U13" s="164"/>
      <c r="V13" s="165"/>
      <c r="W13" s="163">
        <v>135</v>
      </c>
      <c r="X13" s="164"/>
      <c r="Y13" s="164"/>
      <c r="Z13" s="164"/>
      <c r="AA13" s="164"/>
      <c r="AB13" s="164"/>
      <c r="AC13" s="165"/>
      <c r="AD13" s="163">
        <v>155</v>
      </c>
      <c r="AE13" s="164"/>
      <c r="AF13" s="164"/>
      <c r="AG13" s="164"/>
      <c r="AH13" s="164"/>
      <c r="AI13" s="164"/>
      <c r="AJ13" s="165"/>
      <c r="AK13" s="163">
        <v>162</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129</v>
      </c>
      <c r="Q18" s="170"/>
      <c r="R18" s="170"/>
      <c r="S18" s="170"/>
      <c r="T18" s="170"/>
      <c r="U18" s="170"/>
      <c r="V18" s="171"/>
      <c r="W18" s="169">
        <f>SUM(W13:AC17)</f>
        <v>135</v>
      </c>
      <c r="X18" s="170"/>
      <c r="Y18" s="170"/>
      <c r="Z18" s="170"/>
      <c r="AA18" s="170"/>
      <c r="AB18" s="170"/>
      <c r="AC18" s="171"/>
      <c r="AD18" s="169">
        <f>SUM(AD13:AJ17)</f>
        <v>155</v>
      </c>
      <c r="AE18" s="170"/>
      <c r="AF18" s="170"/>
      <c r="AG18" s="170"/>
      <c r="AH18" s="170"/>
      <c r="AI18" s="170"/>
      <c r="AJ18" s="171"/>
      <c r="AK18" s="169">
        <f>SUM(AK13:AQ17)</f>
        <v>162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129</v>
      </c>
      <c r="Q19" s="164"/>
      <c r="R19" s="164"/>
      <c r="S19" s="164"/>
      <c r="T19" s="164"/>
      <c r="U19" s="164"/>
      <c r="V19" s="165"/>
      <c r="W19" s="163">
        <v>133</v>
      </c>
      <c r="X19" s="164"/>
      <c r="Y19" s="164"/>
      <c r="Z19" s="164"/>
      <c r="AA19" s="164"/>
      <c r="AB19" s="164"/>
      <c r="AC19" s="165"/>
      <c r="AD19" s="163">
        <v>155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0.98518518518518516</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1</v>
      </c>
      <c r="Q21" s="535"/>
      <c r="R21" s="535"/>
      <c r="S21" s="535"/>
      <c r="T21" s="535"/>
      <c r="U21" s="535"/>
      <c r="V21" s="535"/>
      <c r="W21" s="535">
        <f t="shared" ref="W21" si="2">IF(W19=0, "-", SUM(W19)/SUM(W13,W14))</f>
        <v>0.98518518518518516</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107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55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162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389</v>
      </c>
      <c r="AF30" s="384"/>
      <c r="AG30" s="384"/>
      <c r="AH30" s="385"/>
      <c r="AI30" s="386" t="s">
        <v>411</v>
      </c>
      <c r="AJ30" s="386"/>
      <c r="AK30" s="386"/>
      <c r="AL30" s="383"/>
      <c r="AM30" s="386" t="s">
        <v>508</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716</v>
      </c>
      <c r="AR31" s="178"/>
      <c r="AS31" s="179" t="s">
        <v>233</v>
      </c>
      <c r="AT31" s="202"/>
      <c r="AU31" s="271">
        <v>2</v>
      </c>
      <c r="AV31" s="271"/>
      <c r="AW31" s="376" t="s">
        <v>179</v>
      </c>
      <c r="AX31" s="377"/>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40" t="s">
        <v>12</v>
      </c>
      <c r="Z32" s="545"/>
      <c r="AA32" s="546"/>
      <c r="AB32" s="547" t="s">
        <v>723</v>
      </c>
      <c r="AC32" s="547"/>
      <c r="AD32" s="547"/>
      <c r="AE32" s="364">
        <v>4.2</v>
      </c>
      <c r="AF32" s="365"/>
      <c r="AG32" s="365"/>
      <c r="AH32" s="365"/>
      <c r="AI32" s="364">
        <v>3.9</v>
      </c>
      <c r="AJ32" s="365"/>
      <c r="AK32" s="365"/>
      <c r="AL32" s="365"/>
      <c r="AM32" s="364">
        <v>4.2</v>
      </c>
      <c r="AN32" s="365"/>
      <c r="AO32" s="365"/>
      <c r="AP32" s="365"/>
      <c r="AQ32" s="166" t="s">
        <v>716</v>
      </c>
      <c r="AR32" s="167"/>
      <c r="AS32" s="167"/>
      <c r="AT32" s="168"/>
      <c r="AU32" s="365" t="s">
        <v>716</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4">
        <v>3.5</v>
      </c>
      <c r="AF33" s="365"/>
      <c r="AG33" s="365"/>
      <c r="AH33" s="365"/>
      <c r="AI33" s="364">
        <v>3.5</v>
      </c>
      <c r="AJ33" s="365"/>
      <c r="AK33" s="365"/>
      <c r="AL33" s="365"/>
      <c r="AM33" s="364">
        <v>3.5</v>
      </c>
      <c r="AN33" s="365"/>
      <c r="AO33" s="365"/>
      <c r="AP33" s="365"/>
      <c r="AQ33" s="166" t="s">
        <v>716</v>
      </c>
      <c r="AR33" s="167"/>
      <c r="AS33" s="167"/>
      <c r="AT33" s="168"/>
      <c r="AU33" s="365">
        <v>3.5</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120</v>
      </c>
      <c r="AF34" s="365"/>
      <c r="AG34" s="365"/>
      <c r="AH34" s="365"/>
      <c r="AI34" s="364">
        <v>111</v>
      </c>
      <c r="AJ34" s="365"/>
      <c r="AK34" s="365"/>
      <c r="AL34" s="365"/>
      <c r="AM34" s="364">
        <v>120</v>
      </c>
      <c r="AN34" s="365"/>
      <c r="AO34" s="365"/>
      <c r="AP34" s="365"/>
      <c r="AQ34" s="166" t="s">
        <v>716</v>
      </c>
      <c r="AR34" s="167"/>
      <c r="AS34" s="167"/>
      <c r="AT34" s="168"/>
      <c r="AU34" s="365" t="s">
        <v>716</v>
      </c>
      <c r="AV34" s="365"/>
      <c r="AW34" s="365"/>
      <c r="AX34" s="366"/>
    </row>
    <row r="35" spans="1:51" ht="23.25" customHeight="1" x14ac:dyDescent="0.15">
      <c r="A35" s="891" t="s">
        <v>379</v>
      </c>
      <c r="B35" s="892"/>
      <c r="C35" s="892"/>
      <c r="D35" s="892"/>
      <c r="E35" s="892"/>
      <c r="F35" s="893"/>
      <c r="G35" s="897" t="s">
        <v>840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6" t="s">
        <v>389</v>
      </c>
      <c r="AF65" s="336"/>
      <c r="AG65" s="336"/>
      <c r="AH65" s="336"/>
      <c r="AI65" s="336" t="s">
        <v>411</v>
      </c>
      <c r="AJ65" s="336"/>
      <c r="AK65" s="336"/>
      <c r="AL65" s="336"/>
      <c r="AM65" s="336" t="s">
        <v>508</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9">
        <v>1255</v>
      </c>
      <c r="AF101" s="359"/>
      <c r="AG101" s="359"/>
      <c r="AH101" s="359"/>
      <c r="AI101" s="359">
        <v>1234</v>
      </c>
      <c r="AJ101" s="359"/>
      <c r="AK101" s="359"/>
      <c r="AL101" s="359"/>
      <c r="AM101" s="359">
        <v>720</v>
      </c>
      <c r="AN101" s="359"/>
      <c r="AO101" s="359"/>
      <c r="AP101" s="359"/>
      <c r="AQ101" s="359" t="s">
        <v>758</v>
      </c>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725</v>
      </c>
      <c r="AC102" s="547"/>
      <c r="AD102" s="547"/>
      <c r="AE102" s="359">
        <v>1185</v>
      </c>
      <c r="AF102" s="359"/>
      <c r="AG102" s="359"/>
      <c r="AH102" s="359"/>
      <c r="AI102" s="359">
        <v>1185</v>
      </c>
      <c r="AJ102" s="359"/>
      <c r="AK102" s="359"/>
      <c r="AL102" s="359"/>
      <c r="AM102" s="359">
        <v>1070</v>
      </c>
      <c r="AN102" s="359"/>
      <c r="AO102" s="359"/>
      <c r="AP102" s="359"/>
      <c r="AQ102" s="359">
        <v>1590</v>
      </c>
      <c r="AR102" s="359"/>
      <c r="AS102" s="359"/>
      <c r="AT102" s="359"/>
      <c r="AU102" s="372"/>
      <c r="AV102" s="373"/>
      <c r="AW102" s="373"/>
      <c r="AX102" s="924"/>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2"/>
      <c r="B116" s="293"/>
      <c r="C116" s="293"/>
      <c r="D116" s="293"/>
      <c r="E116" s="293"/>
      <c r="F116" s="294"/>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727</v>
      </c>
      <c r="AC116" s="301"/>
      <c r="AD116" s="302"/>
      <c r="AE116" s="359">
        <v>88114</v>
      </c>
      <c r="AF116" s="359"/>
      <c r="AG116" s="359"/>
      <c r="AH116" s="359"/>
      <c r="AI116" s="359">
        <v>91029</v>
      </c>
      <c r="AJ116" s="359"/>
      <c r="AK116" s="359"/>
      <c r="AL116" s="359"/>
      <c r="AM116" s="359">
        <v>177958</v>
      </c>
      <c r="AN116" s="359"/>
      <c r="AO116" s="359"/>
      <c r="AP116" s="359"/>
      <c r="AQ116" s="364">
        <v>93163</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728</v>
      </c>
      <c r="AC117" s="344"/>
      <c r="AD117" s="345"/>
      <c r="AE117" s="306" t="s">
        <v>729</v>
      </c>
      <c r="AF117" s="306"/>
      <c r="AG117" s="306"/>
      <c r="AH117" s="306"/>
      <c r="AI117" s="306" t="s">
        <v>759</v>
      </c>
      <c r="AJ117" s="306"/>
      <c r="AK117" s="306"/>
      <c r="AL117" s="306"/>
      <c r="AM117" s="306" t="s">
        <v>836</v>
      </c>
      <c r="AN117" s="306"/>
      <c r="AO117" s="306"/>
      <c r="AP117" s="306"/>
      <c r="AQ117" s="306" t="s">
        <v>837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v>4.2</v>
      </c>
      <c r="AF134" s="167"/>
      <c r="AG134" s="167"/>
      <c r="AH134" s="167"/>
      <c r="AI134" s="266">
        <v>3.9</v>
      </c>
      <c r="AJ134" s="167"/>
      <c r="AK134" s="167"/>
      <c r="AL134" s="167"/>
      <c r="AM134" s="266">
        <v>4.2</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733</v>
      </c>
      <c r="AC135" s="175"/>
      <c r="AD135" s="175"/>
      <c r="AE135" s="266">
        <v>3.5</v>
      </c>
      <c r="AF135" s="167"/>
      <c r="AG135" s="167"/>
      <c r="AH135" s="167"/>
      <c r="AI135" s="266">
        <v>3.5</v>
      </c>
      <c r="AJ135" s="167"/>
      <c r="AK135" s="167"/>
      <c r="AL135" s="167"/>
      <c r="AM135" s="266">
        <v>3.5</v>
      </c>
      <c r="AN135" s="167"/>
      <c r="AO135" s="167"/>
      <c r="AP135" s="167"/>
      <c r="AQ135" s="266" t="s">
        <v>716</v>
      </c>
      <c r="AR135" s="167"/>
      <c r="AS135" s="167"/>
      <c r="AT135" s="167"/>
      <c r="AU135" s="266">
        <v>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5"/>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758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398</v>
      </c>
      <c r="F430" s="444"/>
      <c r="G430" s="241" t="s">
        <v>252</v>
      </c>
      <c r="H430" s="188"/>
      <c r="I430" s="188"/>
      <c r="J430" s="242" t="s">
        <v>716</v>
      </c>
      <c r="K430" s="243"/>
      <c r="L430" s="243"/>
      <c r="M430" s="243"/>
      <c r="N430" s="243"/>
      <c r="O430" s="243"/>
      <c r="P430" s="243"/>
      <c r="Q430" s="243"/>
      <c r="R430" s="243"/>
      <c r="S430" s="243"/>
      <c r="T430" s="244"/>
      <c r="U430" s="245" t="s">
        <v>745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745</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745</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745</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745</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2.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743</v>
      </c>
      <c r="AE702" s="890"/>
      <c r="AF702" s="890"/>
      <c r="AG702" s="879" t="s">
        <v>748</v>
      </c>
      <c r="AH702" s="880"/>
      <c r="AI702" s="880"/>
      <c r="AJ702" s="880"/>
      <c r="AK702" s="880"/>
      <c r="AL702" s="880"/>
      <c r="AM702" s="880"/>
      <c r="AN702" s="880"/>
      <c r="AO702" s="880"/>
      <c r="AP702" s="880"/>
      <c r="AQ702" s="880"/>
      <c r="AR702" s="880"/>
      <c r="AS702" s="880"/>
      <c r="AT702" s="880"/>
      <c r="AU702" s="880"/>
      <c r="AV702" s="880"/>
      <c r="AW702" s="880"/>
      <c r="AX702" s="881"/>
    </row>
    <row r="703" spans="1:51" ht="32.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743</v>
      </c>
      <c r="AE703" s="185"/>
      <c r="AF703" s="185"/>
      <c r="AG703" s="663" t="s">
        <v>749</v>
      </c>
      <c r="AH703" s="664"/>
      <c r="AI703" s="664"/>
      <c r="AJ703" s="664"/>
      <c r="AK703" s="664"/>
      <c r="AL703" s="664"/>
      <c r="AM703" s="664"/>
      <c r="AN703" s="664"/>
      <c r="AO703" s="664"/>
      <c r="AP703" s="664"/>
      <c r="AQ703" s="664"/>
      <c r="AR703" s="664"/>
      <c r="AS703" s="664"/>
      <c r="AT703" s="664"/>
      <c r="AU703" s="664"/>
      <c r="AV703" s="664"/>
      <c r="AW703" s="664"/>
      <c r="AX703" s="665"/>
    </row>
    <row r="704" spans="1:51" ht="32.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743</v>
      </c>
      <c r="AE704" s="582"/>
      <c r="AF704" s="582"/>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41.2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743</v>
      </c>
      <c r="AE705" s="732"/>
      <c r="AF705" s="732"/>
      <c r="AG705" s="190" t="s">
        <v>839</v>
      </c>
      <c r="AH705" s="191"/>
      <c r="AI705" s="191"/>
      <c r="AJ705" s="191"/>
      <c r="AK705" s="191"/>
      <c r="AL705" s="191"/>
      <c r="AM705" s="191"/>
      <c r="AN705" s="191"/>
      <c r="AO705" s="191"/>
      <c r="AP705" s="191"/>
      <c r="AQ705" s="191"/>
      <c r="AR705" s="191"/>
      <c r="AS705" s="191"/>
      <c r="AT705" s="191"/>
      <c r="AU705" s="191"/>
      <c r="AV705" s="191"/>
      <c r="AW705" s="191"/>
      <c r="AX705" s="192"/>
    </row>
    <row r="706" spans="1:50" ht="41.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1.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843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747</v>
      </c>
      <c r="AE708" s="667"/>
      <c r="AF708" s="667"/>
      <c r="AG708" s="522" t="s">
        <v>745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743</v>
      </c>
      <c r="AE709" s="185"/>
      <c r="AF709" s="185"/>
      <c r="AG709" s="663" t="s">
        <v>751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747</v>
      </c>
      <c r="AE710" s="185"/>
      <c r="AF710" s="185"/>
      <c r="AG710" s="663" t="s">
        <v>745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743</v>
      </c>
      <c r="AE711" s="185"/>
      <c r="AF711" s="185"/>
      <c r="AG711" s="663" t="s">
        <v>752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747</v>
      </c>
      <c r="AE712" s="582"/>
      <c r="AF712" s="582"/>
      <c r="AG712" s="590" t="s">
        <v>745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3" t="s">
        <v>745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743</v>
      </c>
      <c r="AE714" s="588"/>
      <c r="AF714" s="589"/>
      <c r="AG714" s="688" t="s">
        <v>753</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743</v>
      </c>
      <c r="AE715" s="667"/>
      <c r="AF715" s="773"/>
      <c r="AG715" s="522" t="s">
        <v>838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747</v>
      </c>
      <c r="AE716" s="755"/>
      <c r="AF716" s="755"/>
      <c r="AG716" s="663" t="s">
        <v>745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841</v>
      </c>
      <c r="AE717" s="185"/>
      <c r="AF717" s="185"/>
      <c r="AG717" s="663" t="s">
        <v>842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747</v>
      </c>
      <c r="AE718" s="185"/>
      <c r="AF718" s="185"/>
      <c r="AG718" s="193" t="s">
        <v>745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743</v>
      </c>
      <c r="AE719" s="667"/>
      <c r="AF719" s="667"/>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709</v>
      </c>
      <c r="D721" s="913"/>
      <c r="E721" s="913"/>
      <c r="F721" s="914"/>
      <c r="G721" s="930"/>
      <c r="H721" s="931"/>
      <c r="I721" s="77" t="str">
        <f>IF(OR(G721="　", G721=""), "", "-")</f>
        <v/>
      </c>
      <c r="J721" s="911"/>
      <c r="K721" s="911"/>
      <c r="L721" s="77" t="str">
        <f>IF(M721="","","-")</f>
        <v/>
      </c>
      <c r="M721" s="78"/>
      <c r="N721" s="908" t="s">
        <v>734</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t="s">
        <v>709</v>
      </c>
      <c r="D722" s="913"/>
      <c r="E722" s="913"/>
      <c r="F722" s="914"/>
      <c r="G722" s="930"/>
      <c r="H722" s="931"/>
      <c r="I722" s="77" t="str">
        <f t="shared" ref="I722:I725" si="113">IF(OR(G722="　", G722=""), "", "-")</f>
        <v/>
      </c>
      <c r="J722" s="911"/>
      <c r="K722" s="911"/>
      <c r="L722" s="77" t="str">
        <f t="shared" ref="L722:L725" si="114">IF(M722="","","-")</f>
        <v/>
      </c>
      <c r="M722" s="78"/>
      <c r="N722" s="908" t="s">
        <v>735</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859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880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797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764</v>
      </c>
      <c r="H789" s="446"/>
      <c r="I789" s="446"/>
      <c r="J789" s="446"/>
      <c r="K789" s="447"/>
      <c r="L789" s="448" t="s">
        <v>763</v>
      </c>
      <c r="M789" s="449"/>
      <c r="N789" s="449"/>
      <c r="O789" s="449"/>
      <c r="P789" s="449"/>
      <c r="Q789" s="449"/>
      <c r="R789" s="449"/>
      <c r="S789" s="449"/>
      <c r="T789" s="449"/>
      <c r="U789" s="449"/>
      <c r="V789" s="449"/>
      <c r="W789" s="449"/>
      <c r="X789" s="450"/>
      <c r="Y789" s="451">
        <v>19</v>
      </c>
      <c r="Z789" s="452"/>
      <c r="AA789" s="452"/>
      <c r="AB789" s="553"/>
      <c r="AC789" s="445" t="s">
        <v>800</v>
      </c>
      <c r="AD789" s="446"/>
      <c r="AE789" s="446"/>
      <c r="AF789" s="446"/>
      <c r="AG789" s="447"/>
      <c r="AH789" s="448" t="s">
        <v>802</v>
      </c>
      <c r="AI789" s="449"/>
      <c r="AJ789" s="449"/>
      <c r="AK789" s="449"/>
      <c r="AL789" s="449"/>
      <c r="AM789" s="449"/>
      <c r="AN789" s="449"/>
      <c r="AO789" s="449"/>
      <c r="AP789" s="449"/>
      <c r="AQ789" s="449"/>
      <c r="AR789" s="449"/>
      <c r="AS789" s="449"/>
      <c r="AT789" s="450"/>
      <c r="AU789" s="451">
        <v>22</v>
      </c>
      <c r="AV789" s="452"/>
      <c r="AW789" s="452"/>
      <c r="AX789" s="453"/>
    </row>
    <row r="790" spans="1:51" ht="24.75" customHeight="1" x14ac:dyDescent="0.15">
      <c r="A790" s="552"/>
      <c r="B790" s="759"/>
      <c r="C790" s="759"/>
      <c r="D790" s="759"/>
      <c r="E790" s="759"/>
      <c r="F790" s="760"/>
      <c r="G790" s="349" t="s">
        <v>764</v>
      </c>
      <c r="H790" s="350"/>
      <c r="I790" s="350"/>
      <c r="J790" s="350"/>
      <c r="K790" s="351"/>
      <c r="L790" s="399" t="s">
        <v>765</v>
      </c>
      <c r="M790" s="400"/>
      <c r="N790" s="400"/>
      <c r="O790" s="400"/>
      <c r="P790" s="400"/>
      <c r="Q790" s="400"/>
      <c r="R790" s="400"/>
      <c r="S790" s="400"/>
      <c r="T790" s="400"/>
      <c r="U790" s="400"/>
      <c r="V790" s="400"/>
      <c r="W790" s="400"/>
      <c r="X790" s="401"/>
      <c r="Y790" s="396">
        <v>0.5</v>
      </c>
      <c r="Z790" s="397"/>
      <c r="AA790" s="397"/>
      <c r="AB790" s="403"/>
      <c r="AC790" s="349" t="s">
        <v>800</v>
      </c>
      <c r="AD790" s="350"/>
      <c r="AE790" s="350"/>
      <c r="AF790" s="350"/>
      <c r="AG790" s="351"/>
      <c r="AH790" s="399" t="s">
        <v>801</v>
      </c>
      <c r="AI790" s="400"/>
      <c r="AJ790" s="400"/>
      <c r="AK790" s="400"/>
      <c r="AL790" s="400"/>
      <c r="AM790" s="400"/>
      <c r="AN790" s="400"/>
      <c r="AO790" s="400"/>
      <c r="AP790" s="400"/>
      <c r="AQ790" s="400"/>
      <c r="AR790" s="400"/>
      <c r="AS790" s="400"/>
      <c r="AT790" s="401"/>
      <c r="AU790" s="396">
        <v>16</v>
      </c>
      <c r="AV790" s="397"/>
      <c r="AW790" s="397"/>
      <c r="AX790" s="398"/>
    </row>
    <row r="791" spans="1:51" ht="24.75" customHeight="1" x14ac:dyDescent="0.15">
      <c r="A791" s="552"/>
      <c r="B791" s="759"/>
      <c r="C791" s="759"/>
      <c r="D791" s="759"/>
      <c r="E791" s="759"/>
      <c r="F791" s="760"/>
      <c r="G791" s="349" t="s">
        <v>764</v>
      </c>
      <c r="H791" s="350"/>
      <c r="I791" s="350"/>
      <c r="J791" s="350"/>
      <c r="K791" s="351"/>
      <c r="L791" s="399" t="s">
        <v>766</v>
      </c>
      <c r="M791" s="400"/>
      <c r="N791" s="400"/>
      <c r="O791" s="400"/>
      <c r="P791" s="400"/>
      <c r="Q791" s="400"/>
      <c r="R791" s="400"/>
      <c r="S791" s="400"/>
      <c r="T791" s="400"/>
      <c r="U791" s="400"/>
      <c r="V791" s="400"/>
      <c r="W791" s="400"/>
      <c r="X791" s="401"/>
      <c r="Y791" s="396">
        <v>0.4</v>
      </c>
      <c r="Z791" s="397"/>
      <c r="AA791" s="397"/>
      <c r="AB791" s="403"/>
      <c r="AC791" s="349" t="s">
        <v>800</v>
      </c>
      <c r="AD791" s="350"/>
      <c r="AE791" s="350"/>
      <c r="AF791" s="350"/>
      <c r="AG791" s="351"/>
      <c r="AH791" s="399" t="s">
        <v>803</v>
      </c>
      <c r="AI791" s="400"/>
      <c r="AJ791" s="400"/>
      <c r="AK791" s="400"/>
      <c r="AL791" s="400"/>
      <c r="AM791" s="400"/>
      <c r="AN791" s="400"/>
      <c r="AO791" s="400"/>
      <c r="AP791" s="400"/>
      <c r="AQ791" s="400"/>
      <c r="AR791" s="400"/>
      <c r="AS791" s="400"/>
      <c r="AT791" s="401"/>
      <c r="AU791" s="396">
        <v>9</v>
      </c>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19.899999999999999</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47</v>
      </c>
      <c r="AV799" s="413"/>
      <c r="AW799" s="413"/>
      <c r="AX799" s="415"/>
    </row>
    <row r="800" spans="1:51" ht="24.75" customHeight="1" x14ac:dyDescent="0.15">
      <c r="A800" s="552"/>
      <c r="B800" s="759"/>
      <c r="C800" s="759"/>
      <c r="D800" s="759"/>
      <c r="E800" s="759"/>
      <c r="F800" s="760"/>
      <c r="G800" s="435" t="s">
        <v>812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818</v>
      </c>
      <c r="H802" s="446"/>
      <c r="I802" s="446"/>
      <c r="J802" s="446"/>
      <c r="K802" s="447"/>
      <c r="L802" s="448" t="s">
        <v>815</v>
      </c>
      <c r="M802" s="449"/>
      <c r="N802" s="449"/>
      <c r="O802" s="449"/>
      <c r="P802" s="449"/>
      <c r="Q802" s="449"/>
      <c r="R802" s="449"/>
      <c r="S802" s="449"/>
      <c r="T802" s="449"/>
      <c r="U802" s="449"/>
      <c r="V802" s="449"/>
      <c r="W802" s="449"/>
      <c r="X802" s="450"/>
      <c r="Y802" s="451">
        <v>26</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2"/>
      <c r="B803" s="759"/>
      <c r="C803" s="759"/>
      <c r="D803" s="759"/>
      <c r="E803" s="759"/>
      <c r="F803" s="760"/>
      <c r="G803" s="349" t="s">
        <v>818</v>
      </c>
      <c r="H803" s="350"/>
      <c r="I803" s="350"/>
      <c r="J803" s="350"/>
      <c r="K803" s="351"/>
      <c r="L803" s="399" t="s">
        <v>817</v>
      </c>
      <c r="M803" s="400"/>
      <c r="N803" s="400"/>
      <c r="O803" s="400"/>
      <c r="P803" s="400"/>
      <c r="Q803" s="400"/>
      <c r="R803" s="400"/>
      <c r="S803" s="400"/>
      <c r="T803" s="400"/>
      <c r="U803" s="400"/>
      <c r="V803" s="400"/>
      <c r="W803" s="400"/>
      <c r="X803" s="401"/>
      <c r="Y803" s="396">
        <v>4</v>
      </c>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30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337</v>
      </c>
      <c r="AD844" s="277"/>
      <c r="AE844" s="277"/>
      <c r="AF844" s="277"/>
      <c r="AG844" s="277"/>
      <c r="AH844" s="346" t="s">
        <v>366</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762</v>
      </c>
      <c r="D845" s="416"/>
      <c r="E845" s="416"/>
      <c r="F845" s="416"/>
      <c r="G845" s="416"/>
      <c r="H845" s="416"/>
      <c r="I845" s="416"/>
      <c r="J845" s="417">
        <v>8010505001534</v>
      </c>
      <c r="K845" s="418"/>
      <c r="L845" s="418"/>
      <c r="M845" s="418"/>
      <c r="N845" s="418"/>
      <c r="O845" s="418"/>
      <c r="P845" s="317" t="s">
        <v>763</v>
      </c>
      <c r="Q845" s="318"/>
      <c r="R845" s="318"/>
      <c r="S845" s="318"/>
      <c r="T845" s="318"/>
      <c r="U845" s="318"/>
      <c r="V845" s="318"/>
      <c r="W845" s="318"/>
      <c r="X845" s="318"/>
      <c r="Y845" s="319">
        <v>19</v>
      </c>
      <c r="Z845" s="320"/>
      <c r="AA845" s="320"/>
      <c r="AB845" s="321"/>
      <c r="AC845" s="323" t="s">
        <v>371</v>
      </c>
      <c r="AD845" s="324"/>
      <c r="AE845" s="324"/>
      <c r="AF845" s="324"/>
      <c r="AG845" s="324"/>
      <c r="AH845" s="419">
        <v>4</v>
      </c>
      <c r="AI845" s="420"/>
      <c r="AJ845" s="420"/>
      <c r="AK845" s="420"/>
      <c r="AL845" s="327">
        <v>99.9</v>
      </c>
      <c r="AM845" s="328"/>
      <c r="AN845" s="328"/>
      <c r="AO845" s="329"/>
      <c r="AP845" s="322" t="s">
        <v>779</v>
      </c>
      <c r="AQ845" s="322"/>
      <c r="AR845" s="322"/>
      <c r="AS845" s="322"/>
      <c r="AT845" s="322"/>
      <c r="AU845" s="322"/>
      <c r="AV845" s="322"/>
      <c r="AW845" s="322"/>
      <c r="AX845" s="322"/>
    </row>
    <row r="846" spans="1:51" ht="30" customHeight="1" x14ac:dyDescent="0.15">
      <c r="A846" s="402">
        <v>2</v>
      </c>
      <c r="B846" s="402">
        <v>1</v>
      </c>
      <c r="C846" s="421" t="s">
        <v>761</v>
      </c>
      <c r="D846" s="416"/>
      <c r="E846" s="416"/>
      <c r="F846" s="416"/>
      <c r="G846" s="416"/>
      <c r="H846" s="416"/>
      <c r="I846" s="416"/>
      <c r="J846" s="417">
        <v>8010505001534</v>
      </c>
      <c r="K846" s="418"/>
      <c r="L846" s="418"/>
      <c r="M846" s="418"/>
      <c r="N846" s="418"/>
      <c r="O846" s="418"/>
      <c r="P846" s="317" t="s">
        <v>765</v>
      </c>
      <c r="Q846" s="318"/>
      <c r="R846" s="318"/>
      <c r="S846" s="318"/>
      <c r="T846" s="318"/>
      <c r="U846" s="318"/>
      <c r="V846" s="318"/>
      <c r="W846" s="318"/>
      <c r="X846" s="318"/>
      <c r="Y846" s="319">
        <v>0.5</v>
      </c>
      <c r="Z846" s="320"/>
      <c r="AA846" s="320"/>
      <c r="AB846" s="321"/>
      <c r="AC846" s="323" t="s">
        <v>377</v>
      </c>
      <c r="AD846" s="324"/>
      <c r="AE846" s="324"/>
      <c r="AF846" s="324"/>
      <c r="AG846" s="324"/>
      <c r="AH846" s="419" t="s">
        <v>767</v>
      </c>
      <c r="AI846" s="420"/>
      <c r="AJ846" s="420"/>
      <c r="AK846" s="420"/>
      <c r="AL846" s="327">
        <v>100</v>
      </c>
      <c r="AM846" s="328"/>
      <c r="AN846" s="328"/>
      <c r="AO846" s="329"/>
      <c r="AP846" s="322" t="s">
        <v>779</v>
      </c>
      <c r="AQ846" s="322"/>
      <c r="AR846" s="322"/>
      <c r="AS846" s="322"/>
      <c r="AT846" s="322"/>
      <c r="AU846" s="322"/>
      <c r="AV846" s="322"/>
      <c r="AW846" s="322"/>
      <c r="AX846" s="322"/>
      <c r="AY846">
        <f>COUNTA($C$846)</f>
        <v>1</v>
      </c>
    </row>
    <row r="847" spans="1:51" ht="30" customHeight="1" x14ac:dyDescent="0.15">
      <c r="A847" s="402">
        <v>3</v>
      </c>
      <c r="B847" s="402">
        <v>1</v>
      </c>
      <c r="C847" s="421" t="s">
        <v>761</v>
      </c>
      <c r="D847" s="416"/>
      <c r="E847" s="416"/>
      <c r="F847" s="416"/>
      <c r="G847" s="416"/>
      <c r="H847" s="416"/>
      <c r="I847" s="416"/>
      <c r="J847" s="417">
        <v>8010505001534</v>
      </c>
      <c r="K847" s="418"/>
      <c r="L847" s="418"/>
      <c r="M847" s="418"/>
      <c r="N847" s="418"/>
      <c r="O847" s="418"/>
      <c r="P847" s="317" t="s">
        <v>766</v>
      </c>
      <c r="Q847" s="318"/>
      <c r="R847" s="318"/>
      <c r="S847" s="318"/>
      <c r="T847" s="318"/>
      <c r="U847" s="318"/>
      <c r="V847" s="318"/>
      <c r="W847" s="318"/>
      <c r="X847" s="318"/>
      <c r="Y847" s="319">
        <v>0.4</v>
      </c>
      <c r="Z847" s="320"/>
      <c r="AA847" s="320"/>
      <c r="AB847" s="321"/>
      <c r="AC847" s="323" t="s">
        <v>377</v>
      </c>
      <c r="AD847" s="324"/>
      <c r="AE847" s="324"/>
      <c r="AF847" s="324"/>
      <c r="AG847" s="324"/>
      <c r="AH847" s="325" t="s">
        <v>767</v>
      </c>
      <c r="AI847" s="326"/>
      <c r="AJ847" s="326"/>
      <c r="AK847" s="326"/>
      <c r="AL847" s="327">
        <v>100</v>
      </c>
      <c r="AM847" s="328"/>
      <c r="AN847" s="328"/>
      <c r="AO847" s="329"/>
      <c r="AP847" s="322" t="s">
        <v>779</v>
      </c>
      <c r="AQ847" s="322"/>
      <c r="AR847" s="322"/>
      <c r="AS847" s="322"/>
      <c r="AT847" s="322"/>
      <c r="AU847" s="322"/>
      <c r="AV847" s="322"/>
      <c r="AW847" s="322"/>
      <c r="AX847" s="322"/>
      <c r="AY847">
        <f>COUNTA($C$847)</f>
        <v>1</v>
      </c>
    </row>
    <row r="848" spans="1:51" ht="30" customHeight="1" x14ac:dyDescent="0.15">
      <c r="A848" s="402">
        <v>4</v>
      </c>
      <c r="B848" s="402">
        <v>1</v>
      </c>
      <c r="C848" s="421" t="s">
        <v>768</v>
      </c>
      <c r="D848" s="416"/>
      <c r="E848" s="416"/>
      <c r="F848" s="416"/>
      <c r="G848" s="416"/>
      <c r="H848" s="416"/>
      <c r="I848" s="416"/>
      <c r="J848" s="417">
        <v>2030001007106</v>
      </c>
      <c r="K848" s="418"/>
      <c r="L848" s="418"/>
      <c r="M848" s="418"/>
      <c r="N848" s="418"/>
      <c r="O848" s="418"/>
      <c r="P848" s="317" t="s">
        <v>769</v>
      </c>
      <c r="Q848" s="318"/>
      <c r="R848" s="318"/>
      <c r="S848" s="318"/>
      <c r="T848" s="318"/>
      <c r="U848" s="318"/>
      <c r="V848" s="318"/>
      <c r="W848" s="318"/>
      <c r="X848" s="318"/>
      <c r="Y848" s="319">
        <v>7</v>
      </c>
      <c r="Z848" s="320"/>
      <c r="AA848" s="320"/>
      <c r="AB848" s="321"/>
      <c r="AC848" s="323" t="s">
        <v>371</v>
      </c>
      <c r="AD848" s="324"/>
      <c r="AE848" s="324"/>
      <c r="AF848" s="324"/>
      <c r="AG848" s="324"/>
      <c r="AH848" s="325">
        <v>4</v>
      </c>
      <c r="AI848" s="326"/>
      <c r="AJ848" s="326"/>
      <c r="AK848" s="326"/>
      <c r="AL848" s="327">
        <v>78.599999999999994</v>
      </c>
      <c r="AM848" s="328"/>
      <c r="AN848" s="328"/>
      <c r="AO848" s="329"/>
      <c r="AP848" s="322" t="s">
        <v>779</v>
      </c>
      <c r="AQ848" s="322"/>
      <c r="AR848" s="322"/>
      <c r="AS848" s="322"/>
      <c r="AT848" s="322"/>
      <c r="AU848" s="322"/>
      <c r="AV848" s="322"/>
      <c r="AW848" s="322"/>
      <c r="AX848" s="322"/>
      <c r="AY848">
        <f>COUNTA($C$848)</f>
        <v>1</v>
      </c>
    </row>
    <row r="849" spans="1:51" ht="30" customHeight="1" x14ac:dyDescent="0.15">
      <c r="A849" s="402">
        <v>5</v>
      </c>
      <c r="B849" s="402">
        <v>1</v>
      </c>
      <c r="C849" s="421" t="s">
        <v>770</v>
      </c>
      <c r="D849" s="416"/>
      <c r="E849" s="416"/>
      <c r="F849" s="416"/>
      <c r="G849" s="416"/>
      <c r="H849" s="416"/>
      <c r="I849" s="416"/>
      <c r="J849" s="417">
        <v>4120001048989</v>
      </c>
      <c r="K849" s="418"/>
      <c r="L849" s="418"/>
      <c r="M849" s="418"/>
      <c r="N849" s="418"/>
      <c r="O849" s="418"/>
      <c r="P849" s="317" t="s">
        <v>771</v>
      </c>
      <c r="Q849" s="318"/>
      <c r="R849" s="318"/>
      <c r="S849" s="318"/>
      <c r="T849" s="318"/>
      <c r="U849" s="318"/>
      <c r="V849" s="318"/>
      <c r="W849" s="318"/>
      <c r="X849" s="318"/>
      <c r="Y849" s="319">
        <v>5</v>
      </c>
      <c r="Z849" s="320"/>
      <c r="AA849" s="320"/>
      <c r="AB849" s="321"/>
      <c r="AC849" s="323" t="s">
        <v>371</v>
      </c>
      <c r="AD849" s="324"/>
      <c r="AE849" s="324"/>
      <c r="AF849" s="324"/>
      <c r="AG849" s="324"/>
      <c r="AH849" s="325">
        <v>3</v>
      </c>
      <c r="AI849" s="326"/>
      <c r="AJ849" s="326"/>
      <c r="AK849" s="326"/>
      <c r="AL849" s="327">
        <v>56.3</v>
      </c>
      <c r="AM849" s="328"/>
      <c r="AN849" s="328"/>
      <c r="AO849" s="329"/>
      <c r="AP849" s="322" t="s">
        <v>779</v>
      </c>
      <c r="AQ849" s="322"/>
      <c r="AR849" s="322"/>
      <c r="AS849" s="322"/>
      <c r="AT849" s="322"/>
      <c r="AU849" s="322"/>
      <c r="AV849" s="322"/>
      <c r="AW849" s="322"/>
      <c r="AX849" s="322"/>
      <c r="AY849">
        <f>COUNTA($C$849)</f>
        <v>1</v>
      </c>
    </row>
    <row r="850" spans="1:51" ht="30" customHeight="1" x14ac:dyDescent="0.15">
      <c r="A850" s="402">
        <v>6</v>
      </c>
      <c r="B850" s="402">
        <v>1</v>
      </c>
      <c r="C850" s="421" t="s">
        <v>772</v>
      </c>
      <c r="D850" s="416"/>
      <c r="E850" s="416"/>
      <c r="F850" s="416"/>
      <c r="G850" s="416"/>
      <c r="H850" s="416"/>
      <c r="I850" s="416"/>
      <c r="J850" s="417">
        <v>9012401001410</v>
      </c>
      <c r="K850" s="418"/>
      <c r="L850" s="418"/>
      <c r="M850" s="418"/>
      <c r="N850" s="418"/>
      <c r="O850" s="418"/>
      <c r="P850" s="317" t="s">
        <v>773</v>
      </c>
      <c r="Q850" s="318"/>
      <c r="R850" s="318"/>
      <c r="S850" s="318"/>
      <c r="T850" s="318"/>
      <c r="U850" s="318"/>
      <c r="V850" s="318"/>
      <c r="W850" s="318"/>
      <c r="X850" s="318"/>
      <c r="Y850" s="319">
        <v>4</v>
      </c>
      <c r="Z850" s="320"/>
      <c r="AA850" s="320"/>
      <c r="AB850" s="321"/>
      <c r="AC850" s="323" t="s">
        <v>371</v>
      </c>
      <c r="AD850" s="324"/>
      <c r="AE850" s="324"/>
      <c r="AF850" s="324"/>
      <c r="AG850" s="324"/>
      <c r="AH850" s="325">
        <v>2</v>
      </c>
      <c r="AI850" s="326"/>
      <c r="AJ850" s="326"/>
      <c r="AK850" s="326"/>
      <c r="AL850" s="327">
        <v>91.5</v>
      </c>
      <c r="AM850" s="328"/>
      <c r="AN850" s="328"/>
      <c r="AO850" s="329"/>
      <c r="AP850" s="322" t="s">
        <v>779</v>
      </c>
      <c r="AQ850" s="322"/>
      <c r="AR850" s="322"/>
      <c r="AS850" s="322"/>
      <c r="AT850" s="322"/>
      <c r="AU850" s="322"/>
      <c r="AV850" s="322"/>
      <c r="AW850" s="322"/>
      <c r="AX850" s="322"/>
      <c r="AY850">
        <f>COUNTA($C$850)</f>
        <v>1</v>
      </c>
    </row>
    <row r="851" spans="1:51" ht="30" customHeight="1" x14ac:dyDescent="0.15">
      <c r="A851" s="402">
        <v>7</v>
      </c>
      <c r="B851" s="402">
        <v>1</v>
      </c>
      <c r="C851" s="421" t="s">
        <v>774</v>
      </c>
      <c r="D851" s="416"/>
      <c r="E851" s="416"/>
      <c r="F851" s="416"/>
      <c r="G851" s="416"/>
      <c r="H851" s="416"/>
      <c r="I851" s="416"/>
      <c r="J851" s="417">
        <v>4010601030250</v>
      </c>
      <c r="K851" s="418"/>
      <c r="L851" s="418"/>
      <c r="M851" s="418"/>
      <c r="N851" s="418"/>
      <c r="O851" s="418"/>
      <c r="P851" s="317" t="s">
        <v>775</v>
      </c>
      <c r="Q851" s="318"/>
      <c r="R851" s="318"/>
      <c r="S851" s="318"/>
      <c r="T851" s="318"/>
      <c r="U851" s="318"/>
      <c r="V851" s="318"/>
      <c r="W851" s="318"/>
      <c r="X851" s="318"/>
      <c r="Y851" s="319">
        <v>2</v>
      </c>
      <c r="Z851" s="320"/>
      <c r="AA851" s="320"/>
      <c r="AB851" s="321"/>
      <c r="AC851" s="323" t="s">
        <v>371</v>
      </c>
      <c r="AD851" s="324"/>
      <c r="AE851" s="324"/>
      <c r="AF851" s="324"/>
      <c r="AG851" s="324"/>
      <c r="AH851" s="325">
        <v>1</v>
      </c>
      <c r="AI851" s="326"/>
      <c r="AJ851" s="326"/>
      <c r="AK851" s="326"/>
      <c r="AL851" s="327">
        <v>88</v>
      </c>
      <c r="AM851" s="328"/>
      <c r="AN851" s="328"/>
      <c r="AO851" s="329"/>
      <c r="AP851" s="322" t="s">
        <v>779</v>
      </c>
      <c r="AQ851" s="322"/>
      <c r="AR851" s="322"/>
      <c r="AS851" s="322"/>
      <c r="AT851" s="322"/>
      <c r="AU851" s="322"/>
      <c r="AV851" s="322"/>
      <c r="AW851" s="322"/>
      <c r="AX851" s="322"/>
      <c r="AY851">
        <f>COUNTA($C$851)</f>
        <v>1</v>
      </c>
    </row>
    <row r="852" spans="1:51" ht="30" customHeight="1" x14ac:dyDescent="0.15">
      <c r="A852" s="402">
        <v>8</v>
      </c>
      <c r="B852" s="402">
        <v>1</v>
      </c>
      <c r="C852" s="421" t="s">
        <v>778</v>
      </c>
      <c r="D852" s="416"/>
      <c r="E852" s="416"/>
      <c r="F852" s="416"/>
      <c r="G852" s="416"/>
      <c r="H852" s="416"/>
      <c r="I852" s="416"/>
      <c r="J852" s="417">
        <v>4010601030250</v>
      </c>
      <c r="K852" s="418"/>
      <c r="L852" s="418"/>
      <c r="M852" s="418"/>
      <c r="N852" s="418"/>
      <c r="O852" s="418"/>
      <c r="P852" s="317" t="s">
        <v>776</v>
      </c>
      <c r="Q852" s="318"/>
      <c r="R852" s="318"/>
      <c r="S852" s="318"/>
      <c r="T852" s="318"/>
      <c r="U852" s="318"/>
      <c r="V852" s="318"/>
      <c r="W852" s="318"/>
      <c r="X852" s="318"/>
      <c r="Y852" s="319">
        <v>1</v>
      </c>
      <c r="Z852" s="320"/>
      <c r="AA852" s="320"/>
      <c r="AB852" s="321"/>
      <c r="AC852" s="323" t="s">
        <v>377</v>
      </c>
      <c r="AD852" s="324"/>
      <c r="AE852" s="324"/>
      <c r="AF852" s="324"/>
      <c r="AG852" s="324"/>
      <c r="AH852" s="325" t="s">
        <v>779</v>
      </c>
      <c r="AI852" s="326"/>
      <c r="AJ852" s="326"/>
      <c r="AK852" s="326"/>
      <c r="AL852" s="327">
        <v>100</v>
      </c>
      <c r="AM852" s="328"/>
      <c r="AN852" s="328"/>
      <c r="AO852" s="329"/>
      <c r="AP852" s="322" t="s">
        <v>779</v>
      </c>
      <c r="AQ852" s="322"/>
      <c r="AR852" s="322"/>
      <c r="AS852" s="322"/>
      <c r="AT852" s="322"/>
      <c r="AU852" s="322"/>
      <c r="AV852" s="322"/>
      <c r="AW852" s="322"/>
      <c r="AX852" s="322"/>
      <c r="AY852">
        <f>COUNTA($C$852)</f>
        <v>1</v>
      </c>
    </row>
    <row r="853" spans="1:51" ht="30" customHeight="1" x14ac:dyDescent="0.15">
      <c r="A853" s="402">
        <v>9</v>
      </c>
      <c r="B853" s="402">
        <v>1</v>
      </c>
      <c r="C853" s="421" t="s">
        <v>778</v>
      </c>
      <c r="D853" s="416"/>
      <c r="E853" s="416"/>
      <c r="F853" s="416"/>
      <c r="G853" s="416"/>
      <c r="H853" s="416"/>
      <c r="I853" s="416"/>
      <c r="J853" s="417">
        <v>4010601030250</v>
      </c>
      <c r="K853" s="418"/>
      <c r="L853" s="418"/>
      <c r="M853" s="418"/>
      <c r="N853" s="418"/>
      <c r="O853" s="418"/>
      <c r="P853" s="317" t="s">
        <v>777</v>
      </c>
      <c r="Q853" s="318"/>
      <c r="R853" s="318"/>
      <c r="S853" s="318"/>
      <c r="T853" s="318"/>
      <c r="U853" s="318"/>
      <c r="V853" s="318"/>
      <c r="W853" s="318"/>
      <c r="X853" s="318"/>
      <c r="Y853" s="319">
        <v>0.4</v>
      </c>
      <c r="Z853" s="320"/>
      <c r="AA853" s="320"/>
      <c r="AB853" s="321"/>
      <c r="AC853" s="323" t="s">
        <v>377</v>
      </c>
      <c r="AD853" s="324"/>
      <c r="AE853" s="324"/>
      <c r="AF853" s="324"/>
      <c r="AG853" s="324"/>
      <c r="AH853" s="325" t="s">
        <v>779</v>
      </c>
      <c r="AI853" s="326"/>
      <c r="AJ853" s="326"/>
      <c r="AK853" s="326"/>
      <c r="AL853" s="327">
        <v>100</v>
      </c>
      <c r="AM853" s="328"/>
      <c r="AN853" s="328"/>
      <c r="AO853" s="329"/>
      <c r="AP853" s="322" t="s">
        <v>779</v>
      </c>
      <c r="AQ853" s="322"/>
      <c r="AR853" s="322"/>
      <c r="AS853" s="322"/>
      <c r="AT853" s="322"/>
      <c r="AU853" s="322"/>
      <c r="AV853" s="322"/>
      <c r="AW853" s="322"/>
      <c r="AX853" s="322"/>
      <c r="AY853">
        <f>COUNTA($C$853)</f>
        <v>1</v>
      </c>
    </row>
    <row r="854" spans="1:51" ht="30" customHeight="1" x14ac:dyDescent="0.15">
      <c r="A854" s="402">
        <v>10</v>
      </c>
      <c r="B854" s="402">
        <v>1</v>
      </c>
      <c r="C854" s="421" t="s">
        <v>780</v>
      </c>
      <c r="D854" s="416"/>
      <c r="E854" s="416"/>
      <c r="F854" s="416"/>
      <c r="G854" s="416"/>
      <c r="H854" s="416"/>
      <c r="I854" s="416"/>
      <c r="J854" s="417">
        <v>4030001002410</v>
      </c>
      <c r="K854" s="418"/>
      <c r="L854" s="418"/>
      <c r="M854" s="418"/>
      <c r="N854" s="418"/>
      <c r="O854" s="418"/>
      <c r="P854" s="317" t="s">
        <v>781</v>
      </c>
      <c r="Q854" s="318"/>
      <c r="R854" s="318"/>
      <c r="S854" s="318"/>
      <c r="T854" s="318"/>
      <c r="U854" s="318"/>
      <c r="V854" s="318"/>
      <c r="W854" s="318"/>
      <c r="X854" s="318"/>
      <c r="Y854" s="319">
        <v>4</v>
      </c>
      <c r="Z854" s="320"/>
      <c r="AA854" s="320"/>
      <c r="AB854" s="321"/>
      <c r="AC854" s="323" t="s">
        <v>371</v>
      </c>
      <c r="AD854" s="324"/>
      <c r="AE854" s="324"/>
      <c r="AF854" s="324"/>
      <c r="AG854" s="324"/>
      <c r="AH854" s="325">
        <v>6</v>
      </c>
      <c r="AI854" s="326"/>
      <c r="AJ854" s="326"/>
      <c r="AK854" s="326"/>
      <c r="AL854" s="327">
        <v>79.599999999999994</v>
      </c>
      <c r="AM854" s="328"/>
      <c r="AN854" s="328"/>
      <c r="AO854" s="329"/>
      <c r="AP854" s="322" t="s">
        <v>779</v>
      </c>
      <c r="AQ854" s="322"/>
      <c r="AR854" s="322"/>
      <c r="AS854" s="322"/>
      <c r="AT854" s="322"/>
      <c r="AU854" s="322"/>
      <c r="AV854" s="322"/>
      <c r="AW854" s="322"/>
      <c r="AX854" s="322"/>
      <c r="AY854">
        <f>COUNTA($C$854)</f>
        <v>1</v>
      </c>
    </row>
    <row r="855" spans="1:51" ht="30" customHeight="1" x14ac:dyDescent="0.15">
      <c r="A855" s="402">
        <v>11</v>
      </c>
      <c r="B855" s="402">
        <v>1</v>
      </c>
      <c r="C855" s="421" t="s">
        <v>783</v>
      </c>
      <c r="D855" s="416"/>
      <c r="E855" s="416"/>
      <c r="F855" s="416"/>
      <c r="G855" s="416"/>
      <c r="H855" s="416"/>
      <c r="I855" s="416"/>
      <c r="J855" s="417">
        <v>8010001117231</v>
      </c>
      <c r="K855" s="418"/>
      <c r="L855" s="418"/>
      <c r="M855" s="418"/>
      <c r="N855" s="418"/>
      <c r="O855" s="418"/>
      <c r="P855" s="317" t="s">
        <v>788</v>
      </c>
      <c r="Q855" s="318"/>
      <c r="R855" s="318"/>
      <c r="S855" s="318"/>
      <c r="T855" s="318"/>
      <c r="U855" s="318"/>
      <c r="V855" s="318"/>
      <c r="W855" s="318"/>
      <c r="X855" s="318"/>
      <c r="Y855" s="319">
        <v>1</v>
      </c>
      <c r="Z855" s="320"/>
      <c r="AA855" s="320"/>
      <c r="AB855" s="321"/>
      <c r="AC855" s="323" t="s">
        <v>377</v>
      </c>
      <c r="AD855" s="324"/>
      <c r="AE855" s="324"/>
      <c r="AF855" s="324"/>
      <c r="AG855" s="324"/>
      <c r="AH855" s="325" t="s">
        <v>779</v>
      </c>
      <c r="AI855" s="326"/>
      <c r="AJ855" s="326"/>
      <c r="AK855" s="326"/>
      <c r="AL855" s="327">
        <v>100</v>
      </c>
      <c r="AM855" s="328"/>
      <c r="AN855" s="328"/>
      <c r="AO855" s="329"/>
      <c r="AP855" s="322" t="s">
        <v>779</v>
      </c>
      <c r="AQ855" s="322"/>
      <c r="AR855" s="322"/>
      <c r="AS855" s="322"/>
      <c r="AT855" s="322"/>
      <c r="AU855" s="322"/>
      <c r="AV855" s="322"/>
      <c r="AW855" s="322"/>
      <c r="AX855" s="322"/>
      <c r="AY855">
        <f>COUNTA($C$855)</f>
        <v>1</v>
      </c>
    </row>
    <row r="856" spans="1:51" ht="30" customHeight="1" x14ac:dyDescent="0.15">
      <c r="A856" s="402">
        <v>12</v>
      </c>
      <c r="B856" s="402">
        <v>1</v>
      </c>
      <c r="C856" s="416" t="s">
        <v>782</v>
      </c>
      <c r="D856" s="416"/>
      <c r="E856" s="416"/>
      <c r="F856" s="416"/>
      <c r="G856" s="416"/>
      <c r="H856" s="416"/>
      <c r="I856" s="416"/>
      <c r="J856" s="417">
        <v>8010001117231</v>
      </c>
      <c r="K856" s="418"/>
      <c r="L856" s="418"/>
      <c r="M856" s="418"/>
      <c r="N856" s="418"/>
      <c r="O856" s="418"/>
      <c r="P856" s="317" t="s">
        <v>789</v>
      </c>
      <c r="Q856" s="318"/>
      <c r="R856" s="318"/>
      <c r="S856" s="318"/>
      <c r="T856" s="318"/>
      <c r="U856" s="318"/>
      <c r="V856" s="318"/>
      <c r="W856" s="318"/>
      <c r="X856" s="318"/>
      <c r="Y856" s="319">
        <v>0.9</v>
      </c>
      <c r="Z856" s="320"/>
      <c r="AA856" s="320"/>
      <c r="AB856" s="321"/>
      <c r="AC856" s="323" t="s">
        <v>377</v>
      </c>
      <c r="AD856" s="324"/>
      <c r="AE856" s="324"/>
      <c r="AF856" s="324"/>
      <c r="AG856" s="324"/>
      <c r="AH856" s="325" t="s">
        <v>779</v>
      </c>
      <c r="AI856" s="326"/>
      <c r="AJ856" s="326"/>
      <c r="AK856" s="326"/>
      <c r="AL856" s="327">
        <v>100</v>
      </c>
      <c r="AM856" s="328"/>
      <c r="AN856" s="328"/>
      <c r="AO856" s="329"/>
      <c r="AP856" s="322" t="s">
        <v>779</v>
      </c>
      <c r="AQ856" s="322"/>
      <c r="AR856" s="322"/>
      <c r="AS856" s="322"/>
      <c r="AT856" s="322"/>
      <c r="AU856" s="322"/>
      <c r="AV856" s="322"/>
      <c r="AW856" s="322"/>
      <c r="AX856" s="322"/>
      <c r="AY856">
        <f>COUNTA($C$856)</f>
        <v>1</v>
      </c>
    </row>
    <row r="857" spans="1:51" ht="30" customHeight="1" x14ac:dyDescent="0.15">
      <c r="A857" s="402">
        <v>13</v>
      </c>
      <c r="B857" s="402">
        <v>1</v>
      </c>
      <c r="C857" s="416" t="s">
        <v>782</v>
      </c>
      <c r="D857" s="416"/>
      <c r="E857" s="416"/>
      <c r="F857" s="416"/>
      <c r="G857" s="416"/>
      <c r="H857" s="416"/>
      <c r="I857" s="416"/>
      <c r="J857" s="417">
        <v>8010001117231</v>
      </c>
      <c r="K857" s="418"/>
      <c r="L857" s="418"/>
      <c r="M857" s="418"/>
      <c r="N857" s="418"/>
      <c r="O857" s="418"/>
      <c r="P857" s="317" t="s">
        <v>790</v>
      </c>
      <c r="Q857" s="318"/>
      <c r="R857" s="318"/>
      <c r="S857" s="318"/>
      <c r="T857" s="318"/>
      <c r="U857" s="318"/>
      <c r="V857" s="318"/>
      <c r="W857" s="318"/>
      <c r="X857" s="318"/>
      <c r="Y857" s="319">
        <v>0.8</v>
      </c>
      <c r="Z857" s="320"/>
      <c r="AA857" s="320"/>
      <c r="AB857" s="321"/>
      <c r="AC857" s="323" t="s">
        <v>377</v>
      </c>
      <c r="AD857" s="324"/>
      <c r="AE857" s="324"/>
      <c r="AF857" s="324"/>
      <c r="AG857" s="324"/>
      <c r="AH857" s="325" t="s">
        <v>779</v>
      </c>
      <c r="AI857" s="326"/>
      <c r="AJ857" s="326"/>
      <c r="AK857" s="326"/>
      <c r="AL857" s="327">
        <v>100</v>
      </c>
      <c r="AM857" s="328"/>
      <c r="AN857" s="328"/>
      <c r="AO857" s="329"/>
      <c r="AP857" s="322" t="s">
        <v>779</v>
      </c>
      <c r="AQ857" s="322"/>
      <c r="AR857" s="322"/>
      <c r="AS857" s="322"/>
      <c r="AT857" s="322"/>
      <c r="AU857" s="322"/>
      <c r="AV857" s="322"/>
      <c r="AW857" s="322"/>
      <c r="AX857" s="322"/>
      <c r="AY857">
        <f>COUNTA($C$857)</f>
        <v>1</v>
      </c>
    </row>
    <row r="858" spans="1:51" ht="30" customHeight="1" x14ac:dyDescent="0.15">
      <c r="A858" s="402">
        <v>14</v>
      </c>
      <c r="B858" s="402">
        <v>1</v>
      </c>
      <c r="C858" s="416" t="s">
        <v>782</v>
      </c>
      <c r="D858" s="416"/>
      <c r="E858" s="416"/>
      <c r="F858" s="416"/>
      <c r="G858" s="416"/>
      <c r="H858" s="416"/>
      <c r="I858" s="416"/>
      <c r="J858" s="417">
        <v>8010001117231</v>
      </c>
      <c r="K858" s="418"/>
      <c r="L858" s="418"/>
      <c r="M858" s="418"/>
      <c r="N858" s="418"/>
      <c r="O858" s="418"/>
      <c r="P858" s="317" t="s">
        <v>791</v>
      </c>
      <c r="Q858" s="318"/>
      <c r="R858" s="318"/>
      <c r="S858" s="318"/>
      <c r="T858" s="318"/>
      <c r="U858" s="318"/>
      <c r="V858" s="318"/>
      <c r="W858" s="318"/>
      <c r="X858" s="318"/>
      <c r="Y858" s="319">
        <v>0.7</v>
      </c>
      <c r="Z858" s="320"/>
      <c r="AA858" s="320"/>
      <c r="AB858" s="321"/>
      <c r="AC858" s="323" t="s">
        <v>377</v>
      </c>
      <c r="AD858" s="324"/>
      <c r="AE858" s="324"/>
      <c r="AF858" s="324"/>
      <c r="AG858" s="324"/>
      <c r="AH858" s="325" t="s">
        <v>779</v>
      </c>
      <c r="AI858" s="326"/>
      <c r="AJ858" s="326"/>
      <c r="AK858" s="326"/>
      <c r="AL858" s="327">
        <v>100</v>
      </c>
      <c r="AM858" s="328"/>
      <c r="AN858" s="328"/>
      <c r="AO858" s="329"/>
      <c r="AP858" s="322" t="s">
        <v>779</v>
      </c>
      <c r="AQ858" s="322"/>
      <c r="AR858" s="322"/>
      <c r="AS858" s="322"/>
      <c r="AT858" s="322"/>
      <c r="AU858" s="322"/>
      <c r="AV858" s="322"/>
      <c r="AW858" s="322"/>
      <c r="AX858" s="322"/>
      <c r="AY858">
        <f>COUNTA($C$858)</f>
        <v>1</v>
      </c>
    </row>
    <row r="859" spans="1:51" ht="30" customHeight="1" x14ac:dyDescent="0.15">
      <c r="A859" s="402">
        <v>15</v>
      </c>
      <c r="B859" s="402">
        <v>1</v>
      </c>
      <c r="C859" s="421" t="s">
        <v>784</v>
      </c>
      <c r="D859" s="416"/>
      <c r="E859" s="416"/>
      <c r="F859" s="416"/>
      <c r="G859" s="416"/>
      <c r="H859" s="416"/>
      <c r="I859" s="416"/>
      <c r="J859" s="417">
        <v>9011801014501</v>
      </c>
      <c r="K859" s="418"/>
      <c r="L859" s="418"/>
      <c r="M859" s="418"/>
      <c r="N859" s="418"/>
      <c r="O859" s="418"/>
      <c r="P859" s="317" t="s">
        <v>792</v>
      </c>
      <c r="Q859" s="318"/>
      <c r="R859" s="318"/>
      <c r="S859" s="318"/>
      <c r="T859" s="318"/>
      <c r="U859" s="318"/>
      <c r="V859" s="318"/>
      <c r="W859" s="318"/>
      <c r="X859" s="318"/>
      <c r="Y859" s="319">
        <v>1</v>
      </c>
      <c r="Z859" s="320"/>
      <c r="AA859" s="320"/>
      <c r="AB859" s="321"/>
      <c r="AC859" s="323" t="s">
        <v>377</v>
      </c>
      <c r="AD859" s="324"/>
      <c r="AE859" s="324"/>
      <c r="AF859" s="324"/>
      <c r="AG859" s="324"/>
      <c r="AH859" s="325" t="s">
        <v>779</v>
      </c>
      <c r="AI859" s="326"/>
      <c r="AJ859" s="326"/>
      <c r="AK859" s="326"/>
      <c r="AL859" s="327">
        <v>100</v>
      </c>
      <c r="AM859" s="328"/>
      <c r="AN859" s="328"/>
      <c r="AO859" s="329"/>
      <c r="AP859" s="322" t="s">
        <v>779</v>
      </c>
      <c r="AQ859" s="322"/>
      <c r="AR859" s="322"/>
      <c r="AS859" s="322"/>
      <c r="AT859" s="322"/>
      <c r="AU859" s="322"/>
      <c r="AV859" s="322"/>
      <c r="AW859" s="322"/>
      <c r="AX859" s="322"/>
      <c r="AY859">
        <f>COUNTA($C$859)</f>
        <v>1</v>
      </c>
    </row>
    <row r="860" spans="1:51" ht="30" customHeight="1" x14ac:dyDescent="0.15">
      <c r="A860" s="402">
        <v>16</v>
      </c>
      <c r="B860" s="402">
        <v>1</v>
      </c>
      <c r="C860" s="421" t="s">
        <v>784</v>
      </c>
      <c r="D860" s="416"/>
      <c r="E860" s="416"/>
      <c r="F860" s="416"/>
      <c r="G860" s="416"/>
      <c r="H860" s="416"/>
      <c r="I860" s="416"/>
      <c r="J860" s="417">
        <v>9011801014501</v>
      </c>
      <c r="K860" s="418"/>
      <c r="L860" s="418"/>
      <c r="M860" s="418"/>
      <c r="N860" s="418"/>
      <c r="O860" s="418"/>
      <c r="P860" s="317" t="s">
        <v>793</v>
      </c>
      <c r="Q860" s="318"/>
      <c r="R860" s="318"/>
      <c r="S860" s="318"/>
      <c r="T860" s="318"/>
      <c r="U860" s="318"/>
      <c r="V860" s="318"/>
      <c r="W860" s="318"/>
      <c r="X860" s="318"/>
      <c r="Y860" s="319">
        <v>1</v>
      </c>
      <c r="Z860" s="320"/>
      <c r="AA860" s="320"/>
      <c r="AB860" s="321"/>
      <c r="AC860" s="323" t="s">
        <v>377</v>
      </c>
      <c r="AD860" s="324"/>
      <c r="AE860" s="324"/>
      <c r="AF860" s="324"/>
      <c r="AG860" s="324"/>
      <c r="AH860" s="325" t="s">
        <v>779</v>
      </c>
      <c r="AI860" s="326"/>
      <c r="AJ860" s="326"/>
      <c r="AK860" s="326"/>
      <c r="AL860" s="327">
        <v>100</v>
      </c>
      <c r="AM860" s="328"/>
      <c r="AN860" s="328"/>
      <c r="AO860" s="329"/>
      <c r="AP860" s="322" t="s">
        <v>779</v>
      </c>
      <c r="AQ860" s="322"/>
      <c r="AR860" s="322"/>
      <c r="AS860" s="322"/>
      <c r="AT860" s="322"/>
      <c r="AU860" s="322"/>
      <c r="AV860" s="322"/>
      <c r="AW860" s="322"/>
      <c r="AX860" s="322"/>
      <c r="AY860">
        <f>COUNTA($C$860)</f>
        <v>1</v>
      </c>
    </row>
    <row r="861" spans="1:51" s="16" customFormat="1" ht="30" customHeight="1" x14ac:dyDescent="0.15">
      <c r="A861" s="402">
        <v>17</v>
      </c>
      <c r="B861" s="402">
        <v>1</v>
      </c>
      <c r="C861" s="421" t="s">
        <v>786</v>
      </c>
      <c r="D861" s="416"/>
      <c r="E861" s="416"/>
      <c r="F861" s="416"/>
      <c r="G861" s="416"/>
      <c r="H861" s="416"/>
      <c r="I861" s="416"/>
      <c r="J861" s="417">
        <v>1030001005250</v>
      </c>
      <c r="K861" s="418"/>
      <c r="L861" s="418"/>
      <c r="M861" s="418"/>
      <c r="N861" s="418"/>
      <c r="O861" s="418"/>
      <c r="P861" s="317" t="s">
        <v>794</v>
      </c>
      <c r="Q861" s="318"/>
      <c r="R861" s="318"/>
      <c r="S861" s="318"/>
      <c r="T861" s="318"/>
      <c r="U861" s="318"/>
      <c r="V861" s="318"/>
      <c r="W861" s="318"/>
      <c r="X861" s="318"/>
      <c r="Y861" s="319">
        <v>1</v>
      </c>
      <c r="Z861" s="320"/>
      <c r="AA861" s="320"/>
      <c r="AB861" s="321"/>
      <c r="AC861" s="323" t="s">
        <v>377</v>
      </c>
      <c r="AD861" s="324"/>
      <c r="AE861" s="324"/>
      <c r="AF861" s="324"/>
      <c r="AG861" s="324"/>
      <c r="AH861" s="325" t="s">
        <v>779</v>
      </c>
      <c r="AI861" s="326"/>
      <c r="AJ861" s="326"/>
      <c r="AK861" s="326"/>
      <c r="AL861" s="327">
        <v>100</v>
      </c>
      <c r="AM861" s="328"/>
      <c r="AN861" s="328"/>
      <c r="AO861" s="329"/>
      <c r="AP861" s="322" t="s">
        <v>779</v>
      </c>
      <c r="AQ861" s="322"/>
      <c r="AR861" s="322"/>
      <c r="AS861" s="322"/>
      <c r="AT861" s="322"/>
      <c r="AU861" s="322"/>
      <c r="AV861" s="322"/>
      <c r="AW861" s="322"/>
      <c r="AX861" s="322"/>
      <c r="AY861">
        <f>COUNTA($C$861)</f>
        <v>1</v>
      </c>
    </row>
    <row r="862" spans="1:51" ht="30" customHeight="1" x14ac:dyDescent="0.15">
      <c r="A862" s="402">
        <v>18</v>
      </c>
      <c r="B862" s="402">
        <v>1</v>
      </c>
      <c r="C862" s="416" t="s">
        <v>785</v>
      </c>
      <c r="D862" s="416"/>
      <c r="E862" s="416"/>
      <c r="F862" s="416"/>
      <c r="G862" s="416"/>
      <c r="H862" s="416"/>
      <c r="I862" s="416"/>
      <c r="J862" s="417">
        <v>1030001005250</v>
      </c>
      <c r="K862" s="418"/>
      <c r="L862" s="418"/>
      <c r="M862" s="418"/>
      <c r="N862" s="418"/>
      <c r="O862" s="418"/>
      <c r="P862" s="317" t="s">
        <v>796</v>
      </c>
      <c r="Q862" s="318"/>
      <c r="R862" s="318"/>
      <c r="S862" s="318"/>
      <c r="T862" s="318"/>
      <c r="U862" s="318"/>
      <c r="V862" s="318"/>
      <c r="W862" s="318"/>
      <c r="X862" s="318"/>
      <c r="Y862" s="319">
        <v>1</v>
      </c>
      <c r="Z862" s="320"/>
      <c r="AA862" s="320"/>
      <c r="AB862" s="321"/>
      <c r="AC862" s="323" t="s">
        <v>377</v>
      </c>
      <c r="AD862" s="324"/>
      <c r="AE862" s="324"/>
      <c r="AF862" s="324"/>
      <c r="AG862" s="324"/>
      <c r="AH862" s="325" t="s">
        <v>779</v>
      </c>
      <c r="AI862" s="326"/>
      <c r="AJ862" s="326"/>
      <c r="AK862" s="326"/>
      <c r="AL862" s="327">
        <v>100</v>
      </c>
      <c r="AM862" s="328"/>
      <c r="AN862" s="328"/>
      <c r="AO862" s="329"/>
      <c r="AP862" s="322" t="s">
        <v>779</v>
      </c>
      <c r="AQ862" s="322"/>
      <c r="AR862" s="322"/>
      <c r="AS862" s="322"/>
      <c r="AT862" s="322"/>
      <c r="AU862" s="322"/>
      <c r="AV862" s="322"/>
      <c r="AW862" s="322"/>
      <c r="AX862" s="322"/>
      <c r="AY862">
        <f>COUNTA($C$862)</f>
        <v>1</v>
      </c>
    </row>
    <row r="863" spans="1:51" ht="30" customHeight="1" x14ac:dyDescent="0.15">
      <c r="A863" s="402">
        <v>19</v>
      </c>
      <c r="B863" s="402">
        <v>1</v>
      </c>
      <c r="C863" s="421" t="s">
        <v>787</v>
      </c>
      <c r="D863" s="416"/>
      <c r="E863" s="416"/>
      <c r="F863" s="416"/>
      <c r="G863" s="416"/>
      <c r="H863" s="416"/>
      <c r="I863" s="416"/>
      <c r="J863" s="417">
        <v>2120901007914</v>
      </c>
      <c r="K863" s="418"/>
      <c r="L863" s="418"/>
      <c r="M863" s="418"/>
      <c r="N863" s="418"/>
      <c r="O863" s="418"/>
      <c r="P863" s="317" t="s">
        <v>795</v>
      </c>
      <c r="Q863" s="318"/>
      <c r="R863" s="318"/>
      <c r="S863" s="318"/>
      <c r="T863" s="318"/>
      <c r="U863" s="318"/>
      <c r="V863" s="318"/>
      <c r="W863" s="318"/>
      <c r="X863" s="318"/>
      <c r="Y863" s="319">
        <v>1</v>
      </c>
      <c r="Z863" s="320"/>
      <c r="AA863" s="320"/>
      <c r="AB863" s="321"/>
      <c r="AC863" s="323" t="s">
        <v>371</v>
      </c>
      <c r="AD863" s="324"/>
      <c r="AE863" s="324"/>
      <c r="AF863" s="324"/>
      <c r="AG863" s="324"/>
      <c r="AH863" s="325">
        <v>1</v>
      </c>
      <c r="AI863" s="326"/>
      <c r="AJ863" s="326"/>
      <c r="AK863" s="326"/>
      <c r="AL863" s="327">
        <v>49.5</v>
      </c>
      <c r="AM863" s="328"/>
      <c r="AN863" s="328"/>
      <c r="AO863" s="329"/>
      <c r="AP863" s="322" t="s">
        <v>779</v>
      </c>
      <c r="AQ863" s="322"/>
      <c r="AR863" s="322"/>
      <c r="AS863" s="322"/>
      <c r="AT863" s="322"/>
      <c r="AU863" s="322"/>
      <c r="AV863" s="322"/>
      <c r="AW863" s="322"/>
      <c r="AX863" s="322"/>
      <c r="AY863">
        <f>COUNTA($C$863)</f>
        <v>1</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21"/>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337</v>
      </c>
      <c r="AD877" s="277"/>
      <c r="AE877" s="277"/>
      <c r="AF877" s="277"/>
      <c r="AG877" s="277"/>
      <c r="AH877" s="346" t="s">
        <v>366</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x14ac:dyDescent="0.15">
      <c r="A878" s="402">
        <v>1</v>
      </c>
      <c r="B878" s="402">
        <v>1</v>
      </c>
      <c r="C878" s="421" t="s">
        <v>799</v>
      </c>
      <c r="D878" s="416"/>
      <c r="E878" s="416"/>
      <c r="F878" s="416"/>
      <c r="G878" s="416"/>
      <c r="H878" s="416"/>
      <c r="I878" s="416"/>
      <c r="J878" s="417">
        <v>4010001049866</v>
      </c>
      <c r="K878" s="418"/>
      <c r="L878" s="418"/>
      <c r="M878" s="418"/>
      <c r="N878" s="418"/>
      <c r="O878" s="418"/>
      <c r="P878" s="317" t="s">
        <v>804</v>
      </c>
      <c r="Q878" s="318"/>
      <c r="R878" s="318"/>
      <c r="S878" s="318"/>
      <c r="T878" s="318"/>
      <c r="U878" s="318"/>
      <c r="V878" s="318"/>
      <c r="W878" s="318"/>
      <c r="X878" s="318"/>
      <c r="Y878" s="319">
        <v>22</v>
      </c>
      <c r="Z878" s="320"/>
      <c r="AA878" s="320"/>
      <c r="AB878" s="321"/>
      <c r="AC878" s="323" t="s">
        <v>807</v>
      </c>
      <c r="AD878" s="324"/>
      <c r="AE878" s="324"/>
      <c r="AF878" s="324"/>
      <c r="AG878" s="324"/>
      <c r="AH878" s="419" t="s">
        <v>779</v>
      </c>
      <c r="AI878" s="420"/>
      <c r="AJ878" s="420"/>
      <c r="AK878" s="420"/>
      <c r="AL878" s="327" t="s">
        <v>779</v>
      </c>
      <c r="AM878" s="328"/>
      <c r="AN878" s="328"/>
      <c r="AO878" s="329"/>
      <c r="AP878" s="322" t="s">
        <v>779</v>
      </c>
      <c r="AQ878" s="322"/>
      <c r="AR878" s="322"/>
      <c r="AS878" s="322"/>
      <c r="AT878" s="322"/>
      <c r="AU878" s="322"/>
      <c r="AV878" s="322"/>
      <c r="AW878" s="322"/>
      <c r="AX878" s="322"/>
      <c r="AY878">
        <f t="shared" si="118"/>
        <v>1</v>
      </c>
    </row>
    <row r="879" spans="1:51" ht="30" customHeight="1" x14ac:dyDescent="0.15">
      <c r="A879" s="402">
        <v>2</v>
      </c>
      <c r="B879" s="402">
        <v>1</v>
      </c>
      <c r="C879" s="421" t="s">
        <v>798</v>
      </c>
      <c r="D879" s="416"/>
      <c r="E879" s="416"/>
      <c r="F879" s="416"/>
      <c r="G879" s="416"/>
      <c r="H879" s="416"/>
      <c r="I879" s="416"/>
      <c r="J879" s="417">
        <v>4010001049866</v>
      </c>
      <c r="K879" s="418"/>
      <c r="L879" s="418"/>
      <c r="M879" s="418"/>
      <c r="N879" s="418"/>
      <c r="O879" s="418"/>
      <c r="P879" s="317" t="s">
        <v>805</v>
      </c>
      <c r="Q879" s="318"/>
      <c r="R879" s="318"/>
      <c r="S879" s="318"/>
      <c r="T879" s="318"/>
      <c r="U879" s="318"/>
      <c r="V879" s="318"/>
      <c r="W879" s="318"/>
      <c r="X879" s="318"/>
      <c r="Y879" s="319">
        <v>16</v>
      </c>
      <c r="Z879" s="320"/>
      <c r="AA879" s="320"/>
      <c r="AB879" s="321"/>
      <c r="AC879" s="323" t="s">
        <v>807</v>
      </c>
      <c r="AD879" s="324"/>
      <c r="AE879" s="324"/>
      <c r="AF879" s="324"/>
      <c r="AG879" s="324"/>
      <c r="AH879" s="419" t="s">
        <v>779</v>
      </c>
      <c r="AI879" s="420"/>
      <c r="AJ879" s="420"/>
      <c r="AK879" s="420"/>
      <c r="AL879" s="327" t="s">
        <v>779</v>
      </c>
      <c r="AM879" s="328"/>
      <c r="AN879" s="328"/>
      <c r="AO879" s="329"/>
      <c r="AP879" s="322" t="s">
        <v>779</v>
      </c>
      <c r="AQ879" s="322"/>
      <c r="AR879" s="322"/>
      <c r="AS879" s="322"/>
      <c r="AT879" s="322"/>
      <c r="AU879" s="322"/>
      <c r="AV879" s="322"/>
      <c r="AW879" s="322"/>
      <c r="AX879" s="322"/>
      <c r="AY879">
        <f>COUNTA($C$879)</f>
        <v>1</v>
      </c>
    </row>
    <row r="880" spans="1:51" ht="30" customHeight="1" x14ac:dyDescent="0.15">
      <c r="A880" s="402">
        <v>3</v>
      </c>
      <c r="B880" s="402">
        <v>1</v>
      </c>
      <c r="C880" s="421" t="s">
        <v>798</v>
      </c>
      <c r="D880" s="416"/>
      <c r="E880" s="416"/>
      <c r="F880" s="416"/>
      <c r="G880" s="416"/>
      <c r="H880" s="416"/>
      <c r="I880" s="416"/>
      <c r="J880" s="417">
        <v>4010001049866</v>
      </c>
      <c r="K880" s="418"/>
      <c r="L880" s="418"/>
      <c r="M880" s="418"/>
      <c r="N880" s="418"/>
      <c r="O880" s="418"/>
      <c r="P880" s="317" t="s">
        <v>806</v>
      </c>
      <c r="Q880" s="318"/>
      <c r="R880" s="318"/>
      <c r="S880" s="318"/>
      <c r="T880" s="318"/>
      <c r="U880" s="318"/>
      <c r="V880" s="318"/>
      <c r="W880" s="318"/>
      <c r="X880" s="318"/>
      <c r="Y880" s="319">
        <v>9</v>
      </c>
      <c r="Z880" s="320"/>
      <c r="AA880" s="320"/>
      <c r="AB880" s="321"/>
      <c r="AC880" s="323" t="s">
        <v>807</v>
      </c>
      <c r="AD880" s="324"/>
      <c r="AE880" s="324"/>
      <c r="AF880" s="324"/>
      <c r="AG880" s="324"/>
      <c r="AH880" s="325" t="s">
        <v>779</v>
      </c>
      <c r="AI880" s="326"/>
      <c r="AJ880" s="326"/>
      <c r="AK880" s="326"/>
      <c r="AL880" s="327" t="s">
        <v>779</v>
      </c>
      <c r="AM880" s="328"/>
      <c r="AN880" s="328"/>
      <c r="AO880" s="329"/>
      <c r="AP880" s="322" t="s">
        <v>779</v>
      </c>
      <c r="AQ880" s="322"/>
      <c r="AR880" s="322"/>
      <c r="AS880" s="322"/>
      <c r="AT880" s="322"/>
      <c r="AU880" s="322"/>
      <c r="AV880" s="322"/>
      <c r="AW880" s="322"/>
      <c r="AX880" s="322"/>
      <c r="AY880">
        <f>COUNTA($C$880)</f>
        <v>1</v>
      </c>
    </row>
    <row r="881" spans="1:51" ht="30" customHeight="1" x14ac:dyDescent="0.15">
      <c r="A881" s="402">
        <v>4</v>
      </c>
      <c r="B881" s="402">
        <v>1</v>
      </c>
      <c r="C881" s="421" t="s">
        <v>808</v>
      </c>
      <c r="D881" s="416"/>
      <c r="E881" s="416"/>
      <c r="F881" s="416"/>
      <c r="G881" s="416"/>
      <c r="H881" s="416"/>
      <c r="I881" s="416"/>
      <c r="J881" s="417">
        <v>2010601009429</v>
      </c>
      <c r="K881" s="418"/>
      <c r="L881" s="418"/>
      <c r="M881" s="418"/>
      <c r="N881" s="418"/>
      <c r="O881" s="418"/>
      <c r="P881" s="317" t="s">
        <v>809</v>
      </c>
      <c r="Q881" s="318"/>
      <c r="R881" s="318"/>
      <c r="S881" s="318"/>
      <c r="T881" s="318"/>
      <c r="U881" s="318"/>
      <c r="V881" s="318"/>
      <c r="W881" s="318"/>
      <c r="X881" s="318"/>
      <c r="Y881" s="319">
        <v>0.6</v>
      </c>
      <c r="Z881" s="320"/>
      <c r="AA881" s="320"/>
      <c r="AB881" s="321"/>
      <c r="AC881" s="323" t="s">
        <v>377</v>
      </c>
      <c r="AD881" s="324"/>
      <c r="AE881" s="324"/>
      <c r="AF881" s="324"/>
      <c r="AG881" s="324"/>
      <c r="AH881" s="325" t="s">
        <v>779</v>
      </c>
      <c r="AI881" s="326"/>
      <c r="AJ881" s="326"/>
      <c r="AK881" s="326"/>
      <c r="AL881" s="327">
        <v>100</v>
      </c>
      <c r="AM881" s="328"/>
      <c r="AN881" s="328"/>
      <c r="AO881" s="329"/>
      <c r="AP881" s="322" t="s">
        <v>779</v>
      </c>
      <c r="AQ881" s="322"/>
      <c r="AR881" s="322"/>
      <c r="AS881" s="322"/>
      <c r="AT881" s="322"/>
      <c r="AU881" s="322"/>
      <c r="AV881" s="322"/>
      <c r="AW881" s="322"/>
      <c r="AX881" s="322"/>
      <c r="AY881">
        <f>COUNTA($C$881)</f>
        <v>1</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337</v>
      </c>
      <c r="AD910" s="277"/>
      <c r="AE910" s="277"/>
      <c r="AF910" s="277"/>
      <c r="AG910" s="277"/>
      <c r="AH910" s="346" t="s">
        <v>366</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0" customHeight="1" x14ac:dyDescent="0.15">
      <c r="A911" s="402">
        <v>1</v>
      </c>
      <c r="B911" s="402">
        <v>1</v>
      </c>
      <c r="C911" s="421" t="s">
        <v>814</v>
      </c>
      <c r="D911" s="416"/>
      <c r="E911" s="416"/>
      <c r="F911" s="416"/>
      <c r="G911" s="416"/>
      <c r="H911" s="416"/>
      <c r="I911" s="416"/>
      <c r="J911" s="417">
        <v>8010001166930</v>
      </c>
      <c r="K911" s="418"/>
      <c r="L911" s="418"/>
      <c r="M911" s="418"/>
      <c r="N911" s="418"/>
      <c r="O911" s="418"/>
      <c r="P911" s="317" t="s">
        <v>815</v>
      </c>
      <c r="Q911" s="318"/>
      <c r="R911" s="318"/>
      <c r="S911" s="318"/>
      <c r="T911" s="318"/>
      <c r="U911" s="318"/>
      <c r="V911" s="318"/>
      <c r="W911" s="318"/>
      <c r="X911" s="318"/>
      <c r="Y911" s="319">
        <v>26</v>
      </c>
      <c r="Z911" s="320"/>
      <c r="AA911" s="320"/>
      <c r="AB911" s="321"/>
      <c r="AC911" s="323" t="s">
        <v>371</v>
      </c>
      <c r="AD911" s="324"/>
      <c r="AE911" s="324"/>
      <c r="AF911" s="324"/>
      <c r="AG911" s="324"/>
      <c r="AH911" s="419">
        <v>3</v>
      </c>
      <c r="AI911" s="420"/>
      <c r="AJ911" s="420"/>
      <c r="AK911" s="420"/>
      <c r="AL911" s="327">
        <v>71.099999999999994</v>
      </c>
      <c r="AM911" s="328"/>
      <c r="AN911" s="328"/>
      <c r="AO911" s="329"/>
      <c r="AP911" s="322" t="s">
        <v>779</v>
      </c>
      <c r="AQ911" s="322"/>
      <c r="AR911" s="322"/>
      <c r="AS911" s="322"/>
      <c r="AT911" s="322"/>
      <c r="AU911" s="322"/>
      <c r="AV911" s="322"/>
      <c r="AW911" s="322"/>
      <c r="AX911" s="322"/>
      <c r="AY911">
        <f t="shared" si="119"/>
        <v>1</v>
      </c>
    </row>
    <row r="912" spans="1:51" ht="30" customHeight="1" x14ac:dyDescent="0.15">
      <c r="A912" s="402">
        <v>2</v>
      </c>
      <c r="B912" s="402">
        <v>1</v>
      </c>
      <c r="C912" s="416" t="s">
        <v>813</v>
      </c>
      <c r="D912" s="416"/>
      <c r="E912" s="416"/>
      <c r="F912" s="416"/>
      <c r="G912" s="416"/>
      <c r="H912" s="416"/>
      <c r="I912" s="416"/>
      <c r="J912" s="417">
        <v>8010001166930</v>
      </c>
      <c r="K912" s="418"/>
      <c r="L912" s="418"/>
      <c r="M912" s="418"/>
      <c r="N912" s="418"/>
      <c r="O912" s="418"/>
      <c r="P912" s="317" t="s">
        <v>817</v>
      </c>
      <c r="Q912" s="318"/>
      <c r="R912" s="318"/>
      <c r="S912" s="318"/>
      <c r="T912" s="318"/>
      <c r="U912" s="318"/>
      <c r="V912" s="318"/>
      <c r="W912" s="318"/>
      <c r="X912" s="318"/>
      <c r="Y912" s="319">
        <v>4</v>
      </c>
      <c r="Z912" s="320"/>
      <c r="AA912" s="320"/>
      <c r="AB912" s="321"/>
      <c r="AC912" s="323" t="s">
        <v>371</v>
      </c>
      <c r="AD912" s="324"/>
      <c r="AE912" s="324"/>
      <c r="AF912" s="324"/>
      <c r="AG912" s="324"/>
      <c r="AH912" s="419">
        <v>3</v>
      </c>
      <c r="AI912" s="420"/>
      <c r="AJ912" s="420"/>
      <c r="AK912" s="420"/>
      <c r="AL912" s="327">
        <v>86.4</v>
      </c>
      <c r="AM912" s="328"/>
      <c r="AN912" s="328"/>
      <c r="AO912" s="329"/>
      <c r="AP912" s="322" t="s">
        <v>779</v>
      </c>
      <c r="AQ912" s="322"/>
      <c r="AR912" s="322"/>
      <c r="AS912" s="322"/>
      <c r="AT912" s="322"/>
      <c r="AU912" s="322"/>
      <c r="AV912" s="322"/>
      <c r="AW912" s="322"/>
      <c r="AX912" s="322"/>
      <c r="AY912">
        <f>COUNTA($C$912)</f>
        <v>1</v>
      </c>
    </row>
    <row r="913" spans="1:51" ht="30" customHeight="1" x14ac:dyDescent="0.15">
      <c r="A913" s="402">
        <v>3</v>
      </c>
      <c r="B913" s="402">
        <v>1</v>
      </c>
      <c r="C913" s="421" t="s">
        <v>821</v>
      </c>
      <c r="D913" s="416"/>
      <c r="E913" s="416"/>
      <c r="F913" s="416"/>
      <c r="G913" s="416"/>
      <c r="H913" s="416"/>
      <c r="I913" s="416"/>
      <c r="J913" s="417">
        <v>7011301006050</v>
      </c>
      <c r="K913" s="418"/>
      <c r="L913" s="418"/>
      <c r="M913" s="418"/>
      <c r="N913" s="418"/>
      <c r="O913" s="418"/>
      <c r="P913" s="317" t="s">
        <v>819</v>
      </c>
      <c r="Q913" s="318"/>
      <c r="R913" s="318"/>
      <c r="S913" s="318"/>
      <c r="T913" s="318"/>
      <c r="U913" s="318"/>
      <c r="V913" s="318"/>
      <c r="W913" s="318"/>
      <c r="X913" s="318"/>
      <c r="Y913" s="319">
        <v>5</v>
      </c>
      <c r="Z913" s="320"/>
      <c r="AA913" s="320"/>
      <c r="AB913" s="321"/>
      <c r="AC913" s="323" t="s">
        <v>371</v>
      </c>
      <c r="AD913" s="324"/>
      <c r="AE913" s="324"/>
      <c r="AF913" s="324"/>
      <c r="AG913" s="324"/>
      <c r="AH913" s="325">
        <v>2</v>
      </c>
      <c r="AI913" s="326"/>
      <c r="AJ913" s="326"/>
      <c r="AK913" s="326"/>
      <c r="AL913" s="327">
        <v>93.8</v>
      </c>
      <c r="AM913" s="328"/>
      <c r="AN913" s="328"/>
      <c r="AO913" s="329"/>
      <c r="AP913" s="322" t="s">
        <v>779</v>
      </c>
      <c r="AQ913" s="322"/>
      <c r="AR913" s="322"/>
      <c r="AS913" s="322"/>
      <c r="AT913" s="322"/>
      <c r="AU913" s="322"/>
      <c r="AV913" s="322"/>
      <c r="AW913" s="322"/>
      <c r="AX913" s="322"/>
      <c r="AY913">
        <f>COUNTA($C$913)</f>
        <v>1</v>
      </c>
    </row>
    <row r="914" spans="1:51" ht="30" customHeight="1" x14ac:dyDescent="0.15">
      <c r="A914" s="402">
        <v>4</v>
      </c>
      <c r="B914" s="402">
        <v>1</v>
      </c>
      <c r="C914" s="421" t="s">
        <v>820</v>
      </c>
      <c r="D914" s="416"/>
      <c r="E914" s="416"/>
      <c r="F914" s="416"/>
      <c r="G914" s="416"/>
      <c r="H914" s="416"/>
      <c r="I914" s="416"/>
      <c r="J914" s="417">
        <v>7011301006050</v>
      </c>
      <c r="K914" s="418"/>
      <c r="L914" s="418"/>
      <c r="M914" s="418"/>
      <c r="N914" s="418"/>
      <c r="O914" s="418"/>
      <c r="P914" s="317" t="s">
        <v>822</v>
      </c>
      <c r="Q914" s="318"/>
      <c r="R914" s="318"/>
      <c r="S914" s="318"/>
      <c r="T914" s="318"/>
      <c r="U914" s="318"/>
      <c r="V914" s="318"/>
      <c r="W914" s="318"/>
      <c r="X914" s="318"/>
      <c r="Y914" s="319">
        <v>0.9</v>
      </c>
      <c r="Z914" s="320"/>
      <c r="AA914" s="320"/>
      <c r="AB914" s="321"/>
      <c r="AC914" s="323" t="s">
        <v>377</v>
      </c>
      <c r="AD914" s="324"/>
      <c r="AE914" s="324"/>
      <c r="AF914" s="324"/>
      <c r="AG914" s="324"/>
      <c r="AH914" s="325" t="s">
        <v>779</v>
      </c>
      <c r="AI914" s="326"/>
      <c r="AJ914" s="326"/>
      <c r="AK914" s="326"/>
      <c r="AL914" s="327">
        <v>100</v>
      </c>
      <c r="AM914" s="328"/>
      <c r="AN914" s="328"/>
      <c r="AO914" s="329"/>
      <c r="AP914" s="322" t="s">
        <v>779</v>
      </c>
      <c r="AQ914" s="322"/>
      <c r="AR914" s="322"/>
      <c r="AS914" s="322"/>
      <c r="AT914" s="322"/>
      <c r="AU914" s="322"/>
      <c r="AV914" s="322"/>
      <c r="AW914" s="322"/>
      <c r="AX914" s="322"/>
      <c r="AY914">
        <f>COUNTA($C$914)</f>
        <v>1</v>
      </c>
    </row>
    <row r="915" spans="1:51" ht="30" customHeight="1" x14ac:dyDescent="0.15">
      <c r="A915" s="402">
        <v>5</v>
      </c>
      <c r="B915" s="402">
        <v>1</v>
      </c>
      <c r="C915" s="421" t="s">
        <v>824</v>
      </c>
      <c r="D915" s="416"/>
      <c r="E915" s="416"/>
      <c r="F915" s="416"/>
      <c r="G915" s="416"/>
      <c r="H915" s="416"/>
      <c r="I915" s="416"/>
      <c r="J915" s="417" t="s">
        <v>779</v>
      </c>
      <c r="K915" s="418"/>
      <c r="L915" s="418"/>
      <c r="M915" s="418"/>
      <c r="N915" s="418"/>
      <c r="O915" s="418"/>
      <c r="P915" s="317" t="s">
        <v>825</v>
      </c>
      <c r="Q915" s="318"/>
      <c r="R915" s="318"/>
      <c r="S915" s="318"/>
      <c r="T915" s="318"/>
      <c r="U915" s="318"/>
      <c r="V915" s="318"/>
      <c r="W915" s="318"/>
      <c r="X915" s="318"/>
      <c r="Y915" s="319">
        <v>3</v>
      </c>
      <c r="Z915" s="320"/>
      <c r="AA915" s="320"/>
      <c r="AB915" s="321"/>
      <c r="AC915" s="323" t="s">
        <v>80</v>
      </c>
      <c r="AD915" s="324"/>
      <c r="AE915" s="324"/>
      <c r="AF915" s="324"/>
      <c r="AG915" s="324"/>
      <c r="AH915" s="325" t="s">
        <v>779</v>
      </c>
      <c r="AI915" s="326"/>
      <c r="AJ915" s="326"/>
      <c r="AK915" s="326"/>
      <c r="AL915" s="327" t="s">
        <v>779</v>
      </c>
      <c r="AM915" s="328"/>
      <c r="AN915" s="328"/>
      <c r="AO915" s="329"/>
      <c r="AP915" s="322" t="s">
        <v>779</v>
      </c>
      <c r="AQ915" s="322"/>
      <c r="AR915" s="322"/>
      <c r="AS915" s="322"/>
      <c r="AT915" s="322"/>
      <c r="AU915" s="322"/>
      <c r="AV915" s="322"/>
      <c r="AW915" s="322"/>
      <c r="AX915" s="322"/>
      <c r="AY915">
        <f>COUNTA($C$915)</f>
        <v>1</v>
      </c>
    </row>
    <row r="916" spans="1:51" ht="30" customHeight="1" x14ac:dyDescent="0.15">
      <c r="A916" s="402">
        <v>6</v>
      </c>
      <c r="B916" s="402">
        <v>1</v>
      </c>
      <c r="C916" s="416" t="s">
        <v>823</v>
      </c>
      <c r="D916" s="416"/>
      <c r="E916" s="416"/>
      <c r="F916" s="416"/>
      <c r="G916" s="416"/>
      <c r="H916" s="416"/>
      <c r="I916" s="416"/>
      <c r="J916" s="417">
        <v>4010001133876</v>
      </c>
      <c r="K916" s="418"/>
      <c r="L916" s="418"/>
      <c r="M916" s="418"/>
      <c r="N916" s="418"/>
      <c r="O916" s="418"/>
      <c r="P916" s="318" t="s">
        <v>816</v>
      </c>
      <c r="Q916" s="318"/>
      <c r="R916" s="318"/>
      <c r="S916" s="318"/>
      <c r="T916" s="318"/>
      <c r="U916" s="318"/>
      <c r="V916" s="318"/>
      <c r="W916" s="318"/>
      <c r="X916" s="318"/>
      <c r="Y916" s="319">
        <v>3</v>
      </c>
      <c r="Z916" s="320"/>
      <c r="AA916" s="320"/>
      <c r="AB916" s="321"/>
      <c r="AC916" s="323" t="s">
        <v>371</v>
      </c>
      <c r="AD916" s="324"/>
      <c r="AE916" s="324"/>
      <c r="AF916" s="324"/>
      <c r="AG916" s="324"/>
      <c r="AH916" s="325">
        <v>3</v>
      </c>
      <c r="AI916" s="326"/>
      <c r="AJ916" s="326"/>
      <c r="AK916" s="326"/>
      <c r="AL916" s="327">
        <v>89</v>
      </c>
      <c r="AM916" s="328"/>
      <c r="AN916" s="328"/>
      <c r="AO916" s="329"/>
      <c r="AP916" s="322" t="s">
        <v>779</v>
      </c>
      <c r="AQ916" s="322"/>
      <c r="AR916" s="322"/>
      <c r="AS916" s="322"/>
      <c r="AT916" s="322"/>
      <c r="AU916" s="322"/>
      <c r="AV916" s="322"/>
      <c r="AW916" s="322"/>
      <c r="AX916" s="322"/>
      <c r="AY916">
        <f>COUNTA($C$916)</f>
        <v>1</v>
      </c>
    </row>
    <row r="917" spans="1:51" ht="30" customHeight="1" x14ac:dyDescent="0.15">
      <c r="A917" s="402">
        <v>7</v>
      </c>
      <c r="B917" s="402">
        <v>1</v>
      </c>
      <c r="C917" s="421" t="s">
        <v>827</v>
      </c>
      <c r="D917" s="416"/>
      <c r="E917" s="416"/>
      <c r="F917" s="416"/>
      <c r="G917" s="416"/>
      <c r="H917" s="416"/>
      <c r="I917" s="416"/>
      <c r="J917" s="417">
        <v>3010401009875</v>
      </c>
      <c r="K917" s="418"/>
      <c r="L917" s="418"/>
      <c r="M917" s="418"/>
      <c r="N917" s="418"/>
      <c r="O917" s="418"/>
      <c r="P917" s="317" t="s">
        <v>826</v>
      </c>
      <c r="Q917" s="318"/>
      <c r="R917" s="318"/>
      <c r="S917" s="318"/>
      <c r="T917" s="318"/>
      <c r="U917" s="318"/>
      <c r="V917" s="318"/>
      <c r="W917" s="318"/>
      <c r="X917" s="318"/>
      <c r="Y917" s="319">
        <v>1</v>
      </c>
      <c r="Z917" s="320"/>
      <c r="AA917" s="320"/>
      <c r="AB917" s="321"/>
      <c r="AC917" s="323" t="s">
        <v>377</v>
      </c>
      <c r="AD917" s="324"/>
      <c r="AE917" s="324"/>
      <c r="AF917" s="324"/>
      <c r="AG917" s="324"/>
      <c r="AH917" s="325" t="s">
        <v>779</v>
      </c>
      <c r="AI917" s="326"/>
      <c r="AJ917" s="326"/>
      <c r="AK917" s="326"/>
      <c r="AL917" s="327">
        <v>100</v>
      </c>
      <c r="AM917" s="328"/>
      <c r="AN917" s="328"/>
      <c r="AO917" s="329"/>
      <c r="AP917" s="322" t="s">
        <v>779</v>
      </c>
      <c r="AQ917" s="322"/>
      <c r="AR917" s="322"/>
      <c r="AS917" s="322"/>
      <c r="AT917" s="322"/>
      <c r="AU917" s="322"/>
      <c r="AV917" s="322"/>
      <c r="AW917" s="322"/>
      <c r="AX917" s="322"/>
      <c r="AY917">
        <f>COUNTA($C$917)</f>
        <v>1</v>
      </c>
    </row>
    <row r="918" spans="1:51" ht="30" customHeight="1" x14ac:dyDescent="0.15">
      <c r="A918" s="402">
        <v>8</v>
      </c>
      <c r="B918" s="402">
        <v>1</v>
      </c>
      <c r="C918" s="421" t="s">
        <v>828</v>
      </c>
      <c r="D918" s="416"/>
      <c r="E918" s="416"/>
      <c r="F918" s="416"/>
      <c r="G918" s="416"/>
      <c r="H918" s="416"/>
      <c r="I918" s="416"/>
      <c r="J918" s="417">
        <v>4011101012854</v>
      </c>
      <c r="K918" s="418"/>
      <c r="L918" s="418"/>
      <c r="M918" s="418"/>
      <c r="N918" s="418"/>
      <c r="O918" s="418"/>
      <c r="P918" s="317" t="s">
        <v>822</v>
      </c>
      <c r="Q918" s="318"/>
      <c r="R918" s="318"/>
      <c r="S918" s="318"/>
      <c r="T918" s="318"/>
      <c r="U918" s="318"/>
      <c r="V918" s="318"/>
      <c r="W918" s="318"/>
      <c r="X918" s="318"/>
      <c r="Y918" s="319">
        <v>0.9</v>
      </c>
      <c r="Z918" s="320"/>
      <c r="AA918" s="320"/>
      <c r="AB918" s="321"/>
      <c r="AC918" s="323" t="s">
        <v>377</v>
      </c>
      <c r="AD918" s="324"/>
      <c r="AE918" s="324"/>
      <c r="AF918" s="324"/>
      <c r="AG918" s="324"/>
      <c r="AH918" s="325" t="s">
        <v>779</v>
      </c>
      <c r="AI918" s="326"/>
      <c r="AJ918" s="326"/>
      <c r="AK918" s="326"/>
      <c r="AL918" s="327">
        <v>100</v>
      </c>
      <c r="AM918" s="328"/>
      <c r="AN918" s="328"/>
      <c r="AO918" s="329"/>
      <c r="AP918" s="322" t="s">
        <v>779</v>
      </c>
      <c r="AQ918" s="322"/>
      <c r="AR918" s="322"/>
      <c r="AS918" s="322"/>
      <c r="AT918" s="322"/>
      <c r="AU918" s="322"/>
      <c r="AV918" s="322"/>
      <c r="AW918" s="322"/>
      <c r="AX918" s="322"/>
      <c r="AY918">
        <f>COUNTA($C$918)</f>
        <v>1</v>
      </c>
    </row>
    <row r="919" spans="1:51" ht="30" customHeight="1" x14ac:dyDescent="0.15">
      <c r="A919" s="402">
        <v>9</v>
      </c>
      <c r="B919" s="402">
        <v>1</v>
      </c>
      <c r="C919" s="421" t="s">
        <v>829</v>
      </c>
      <c r="D919" s="416"/>
      <c r="E919" s="416"/>
      <c r="F919" s="416"/>
      <c r="G919" s="416"/>
      <c r="H919" s="416"/>
      <c r="I919" s="416"/>
      <c r="J919" s="417">
        <v>6050001026257</v>
      </c>
      <c r="K919" s="418"/>
      <c r="L919" s="418"/>
      <c r="M919" s="418"/>
      <c r="N919" s="418"/>
      <c r="O919" s="418"/>
      <c r="P919" s="318" t="s">
        <v>822</v>
      </c>
      <c r="Q919" s="318"/>
      <c r="R919" s="318"/>
      <c r="S919" s="318"/>
      <c r="T919" s="318"/>
      <c r="U919" s="318"/>
      <c r="V919" s="318"/>
      <c r="W919" s="318"/>
      <c r="X919" s="318"/>
      <c r="Y919" s="319">
        <v>0.5</v>
      </c>
      <c r="Z919" s="320"/>
      <c r="AA919" s="320"/>
      <c r="AB919" s="321"/>
      <c r="AC919" s="323" t="s">
        <v>377</v>
      </c>
      <c r="AD919" s="324"/>
      <c r="AE919" s="324"/>
      <c r="AF919" s="324"/>
      <c r="AG919" s="324"/>
      <c r="AH919" s="325" t="s">
        <v>779</v>
      </c>
      <c r="AI919" s="326"/>
      <c r="AJ919" s="326"/>
      <c r="AK919" s="326"/>
      <c r="AL919" s="327">
        <v>100</v>
      </c>
      <c r="AM919" s="328"/>
      <c r="AN919" s="328"/>
      <c r="AO919" s="329"/>
      <c r="AP919" s="322" t="s">
        <v>779</v>
      </c>
      <c r="AQ919" s="322"/>
      <c r="AR919" s="322"/>
      <c r="AS919" s="322"/>
      <c r="AT919" s="322"/>
      <c r="AU919" s="322"/>
      <c r="AV919" s="322"/>
      <c r="AW919" s="322"/>
      <c r="AX919" s="322"/>
      <c r="AY919">
        <f>COUNTA($C$919)</f>
        <v>1</v>
      </c>
    </row>
    <row r="920" spans="1:51" ht="30" customHeight="1" x14ac:dyDescent="0.15">
      <c r="A920" s="402">
        <v>10</v>
      </c>
      <c r="B920" s="402">
        <v>1</v>
      </c>
      <c r="C920" s="421" t="s">
        <v>831</v>
      </c>
      <c r="D920" s="416"/>
      <c r="E920" s="416"/>
      <c r="F920" s="416"/>
      <c r="G920" s="416"/>
      <c r="H920" s="416"/>
      <c r="I920" s="416"/>
      <c r="J920" s="417">
        <v>2011001027780</v>
      </c>
      <c r="K920" s="418"/>
      <c r="L920" s="418"/>
      <c r="M920" s="418"/>
      <c r="N920" s="418"/>
      <c r="O920" s="418"/>
      <c r="P920" s="317" t="s">
        <v>830</v>
      </c>
      <c r="Q920" s="318"/>
      <c r="R920" s="318"/>
      <c r="S920" s="318"/>
      <c r="T920" s="318"/>
      <c r="U920" s="318"/>
      <c r="V920" s="318"/>
      <c r="W920" s="318"/>
      <c r="X920" s="318"/>
      <c r="Y920" s="319">
        <v>0.3</v>
      </c>
      <c r="Z920" s="320"/>
      <c r="AA920" s="320"/>
      <c r="AB920" s="321"/>
      <c r="AC920" s="323" t="s">
        <v>377</v>
      </c>
      <c r="AD920" s="324"/>
      <c r="AE920" s="324"/>
      <c r="AF920" s="324"/>
      <c r="AG920" s="324"/>
      <c r="AH920" s="325" t="s">
        <v>779</v>
      </c>
      <c r="AI920" s="326"/>
      <c r="AJ920" s="326"/>
      <c r="AK920" s="326"/>
      <c r="AL920" s="327">
        <v>100</v>
      </c>
      <c r="AM920" s="328"/>
      <c r="AN920" s="328"/>
      <c r="AO920" s="329"/>
      <c r="AP920" s="322" t="s">
        <v>779</v>
      </c>
      <c r="AQ920" s="322"/>
      <c r="AR920" s="322"/>
      <c r="AS920" s="322"/>
      <c r="AT920" s="322"/>
      <c r="AU920" s="322"/>
      <c r="AV920" s="322"/>
      <c r="AW920" s="322"/>
      <c r="AX920" s="322"/>
      <c r="AY920">
        <f>COUNTA($C$920)</f>
        <v>1</v>
      </c>
    </row>
    <row r="921" spans="1:51" ht="30" customHeight="1" x14ac:dyDescent="0.15">
      <c r="A921" s="402">
        <v>11</v>
      </c>
      <c r="B921" s="402">
        <v>1</v>
      </c>
      <c r="C921" s="421" t="s">
        <v>832</v>
      </c>
      <c r="D921" s="416"/>
      <c r="E921" s="416"/>
      <c r="F921" s="416"/>
      <c r="G921" s="416"/>
      <c r="H921" s="416"/>
      <c r="I921" s="416"/>
      <c r="J921" s="417">
        <v>6030001046819</v>
      </c>
      <c r="K921" s="418"/>
      <c r="L921" s="418"/>
      <c r="M921" s="418"/>
      <c r="N921" s="418"/>
      <c r="O921" s="418"/>
      <c r="P921" s="317" t="s">
        <v>833</v>
      </c>
      <c r="Q921" s="318"/>
      <c r="R921" s="318"/>
      <c r="S921" s="318"/>
      <c r="T921" s="318"/>
      <c r="U921" s="318"/>
      <c r="V921" s="318"/>
      <c r="W921" s="318"/>
      <c r="X921" s="318"/>
      <c r="Y921" s="319">
        <v>0</v>
      </c>
      <c r="Z921" s="320"/>
      <c r="AA921" s="320"/>
      <c r="AB921" s="321"/>
      <c r="AC921" s="323" t="s">
        <v>377</v>
      </c>
      <c r="AD921" s="324"/>
      <c r="AE921" s="324"/>
      <c r="AF921" s="324"/>
      <c r="AG921" s="324"/>
      <c r="AH921" s="325" t="s">
        <v>779</v>
      </c>
      <c r="AI921" s="326"/>
      <c r="AJ921" s="326"/>
      <c r="AK921" s="326"/>
      <c r="AL921" s="327">
        <v>100</v>
      </c>
      <c r="AM921" s="328"/>
      <c r="AN921" s="328"/>
      <c r="AO921" s="329"/>
      <c r="AP921" s="322" t="s">
        <v>779</v>
      </c>
      <c r="AQ921" s="322"/>
      <c r="AR921" s="322"/>
      <c r="AS921" s="322"/>
      <c r="AT921" s="322"/>
      <c r="AU921" s="322"/>
      <c r="AV921" s="322"/>
      <c r="AW921" s="322"/>
      <c r="AX921" s="322"/>
      <c r="AY921">
        <f>COUNTA($C$921)</f>
        <v>1</v>
      </c>
    </row>
    <row r="922" spans="1:51" ht="30" customHeight="1" x14ac:dyDescent="0.15">
      <c r="A922" s="402">
        <v>12</v>
      </c>
      <c r="B922" s="402">
        <v>1</v>
      </c>
      <c r="C922" s="421" t="s">
        <v>834</v>
      </c>
      <c r="D922" s="416"/>
      <c r="E922" s="416"/>
      <c r="F922" s="416"/>
      <c r="G922" s="416"/>
      <c r="H922" s="416"/>
      <c r="I922" s="416"/>
      <c r="J922" s="417">
        <v>2290801000259</v>
      </c>
      <c r="K922" s="418"/>
      <c r="L922" s="418"/>
      <c r="M922" s="418"/>
      <c r="N922" s="418"/>
      <c r="O922" s="418"/>
      <c r="P922" s="317" t="s">
        <v>835</v>
      </c>
      <c r="Q922" s="318"/>
      <c r="R922" s="318"/>
      <c r="S922" s="318"/>
      <c r="T922" s="318"/>
      <c r="U922" s="318"/>
      <c r="V922" s="318"/>
      <c r="W922" s="318"/>
      <c r="X922" s="318"/>
      <c r="Y922" s="319">
        <v>0</v>
      </c>
      <c r="Z922" s="320"/>
      <c r="AA922" s="320"/>
      <c r="AB922" s="321"/>
      <c r="AC922" s="323" t="s">
        <v>377</v>
      </c>
      <c r="AD922" s="324"/>
      <c r="AE922" s="324"/>
      <c r="AF922" s="324"/>
      <c r="AG922" s="324"/>
      <c r="AH922" s="325" t="s">
        <v>779</v>
      </c>
      <c r="AI922" s="326"/>
      <c r="AJ922" s="326"/>
      <c r="AK922" s="326"/>
      <c r="AL922" s="327">
        <v>100</v>
      </c>
      <c r="AM922" s="328"/>
      <c r="AN922" s="328"/>
      <c r="AO922" s="329"/>
      <c r="AP922" s="322" t="s">
        <v>779</v>
      </c>
      <c r="AQ922" s="322"/>
      <c r="AR922" s="322"/>
      <c r="AS922" s="322"/>
      <c r="AT922" s="322"/>
      <c r="AU922" s="322"/>
      <c r="AV922" s="322"/>
      <c r="AW922" s="322"/>
      <c r="AX922" s="322"/>
      <c r="AY922">
        <f>COUNTA($C$922)</f>
        <v>1</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337</v>
      </c>
      <c r="AD943" s="277"/>
      <c r="AE943" s="277"/>
      <c r="AF943" s="277"/>
      <c r="AG943" s="277"/>
      <c r="AH943" s="346" t="s">
        <v>366</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337</v>
      </c>
      <c r="AD976" s="277"/>
      <c r="AE976" s="277"/>
      <c r="AF976" s="277"/>
      <c r="AG976" s="277"/>
      <c r="AH976" s="346" t="s">
        <v>366</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337</v>
      </c>
      <c r="AD1009" s="277"/>
      <c r="AE1009" s="277"/>
      <c r="AF1009" s="277"/>
      <c r="AG1009" s="277"/>
      <c r="AH1009" s="346" t="s">
        <v>366</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337</v>
      </c>
      <c r="AD1042" s="277"/>
      <c r="AE1042" s="277"/>
      <c r="AF1042" s="277"/>
      <c r="AG1042" s="277"/>
      <c r="AH1042" s="346" t="s">
        <v>366</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337</v>
      </c>
      <c r="AD1075" s="277"/>
      <c r="AE1075" s="277"/>
      <c r="AF1075" s="277"/>
      <c r="AG1075" s="277"/>
      <c r="AH1075" s="346" t="s">
        <v>366</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329</v>
      </c>
      <c r="AQ1109" s="423"/>
      <c r="AR1109" s="423"/>
      <c r="AS1109" s="423"/>
      <c r="AT1109" s="423"/>
      <c r="AU1109" s="423"/>
      <c r="AV1109" s="423"/>
      <c r="AW1109" s="423"/>
      <c r="AX1109" s="423"/>
    </row>
    <row r="1110" spans="1:51" ht="30" customHeight="1" x14ac:dyDescent="0.15">
      <c r="A1110" s="402">
        <v>1</v>
      </c>
      <c r="B1110" s="402">
        <v>1</v>
      </c>
      <c r="C1110" s="887" t="s">
        <v>810</v>
      </c>
      <c r="D1110" s="887"/>
      <c r="E1110" s="262" t="s">
        <v>799</v>
      </c>
      <c r="F1110" s="886"/>
      <c r="G1110" s="886"/>
      <c r="H1110" s="886"/>
      <c r="I1110" s="886"/>
      <c r="J1110" s="417">
        <v>4010001049866</v>
      </c>
      <c r="K1110" s="418"/>
      <c r="L1110" s="418"/>
      <c r="M1110" s="418"/>
      <c r="N1110" s="418"/>
      <c r="O1110" s="418"/>
      <c r="P1110" s="317" t="s">
        <v>811</v>
      </c>
      <c r="Q1110" s="318"/>
      <c r="R1110" s="318"/>
      <c r="S1110" s="318"/>
      <c r="T1110" s="318"/>
      <c r="U1110" s="318"/>
      <c r="V1110" s="318"/>
      <c r="W1110" s="318"/>
      <c r="X1110" s="318"/>
      <c r="Y1110" s="319">
        <v>142</v>
      </c>
      <c r="Z1110" s="320"/>
      <c r="AA1110" s="320"/>
      <c r="AB1110" s="321"/>
      <c r="AC1110" s="323" t="s">
        <v>371</v>
      </c>
      <c r="AD1110" s="324"/>
      <c r="AE1110" s="324"/>
      <c r="AF1110" s="324"/>
      <c r="AG1110" s="324"/>
      <c r="AH1110" s="325">
        <v>1</v>
      </c>
      <c r="AI1110" s="326"/>
      <c r="AJ1110" s="326"/>
      <c r="AK1110" s="326"/>
      <c r="AL1110" s="327">
        <v>99.4</v>
      </c>
      <c r="AM1110" s="328"/>
      <c r="AN1110" s="328"/>
      <c r="AO1110" s="329"/>
      <c r="AP1110" s="322" t="s">
        <v>779</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3:AX13 AR15:AX15 P15:AJ17">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31" max="49" man="1"/>
    <brk id="718" max="49" man="1"/>
    <brk id="747" max="49" man="1"/>
    <brk id="841" max="49" man="1"/>
    <brk id="91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743</v>
      </c>
      <c r="C2" s="13" t="str">
        <f>IF(B2="","",A2)</f>
        <v>医療分野の研究開発関連</v>
      </c>
      <c r="D2" s="13" t="str">
        <f>IF(C2="","",IF(D1&lt;&gt;"",CONCATENATE(D1,"、",C2),C2))</f>
        <v>医療分野の研究開発関連</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352</v>
      </c>
      <c r="Z3" s="347"/>
      <c r="AA3" s="347"/>
      <c r="AB3" s="347"/>
      <c r="AC3" s="277" t="s">
        <v>337</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352</v>
      </c>
      <c r="Z36" s="347"/>
      <c r="AA36" s="347"/>
      <c r="AB36" s="347"/>
      <c r="AC36" s="277" t="s">
        <v>337</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352</v>
      </c>
      <c r="Z69" s="347"/>
      <c r="AA69" s="347"/>
      <c r="AB69" s="347"/>
      <c r="AC69" s="277" t="s">
        <v>337</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352</v>
      </c>
      <c r="Z102" s="347"/>
      <c r="AA102" s="347"/>
      <c r="AB102" s="347"/>
      <c r="AC102" s="277" t="s">
        <v>337</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352</v>
      </c>
      <c r="Z135" s="347"/>
      <c r="AA135" s="347"/>
      <c r="AB135" s="347"/>
      <c r="AC135" s="277" t="s">
        <v>337</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352</v>
      </c>
      <c r="Z168" s="347"/>
      <c r="AA168" s="347"/>
      <c r="AB168" s="347"/>
      <c r="AC168" s="277" t="s">
        <v>337</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352</v>
      </c>
      <c r="Z201" s="347"/>
      <c r="AA201" s="347"/>
      <c r="AB201" s="347"/>
      <c r="AC201" s="277" t="s">
        <v>337</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352</v>
      </c>
      <c r="Z234" s="347"/>
      <c r="AA234" s="347"/>
      <c r="AB234" s="347"/>
      <c r="AC234" s="277" t="s">
        <v>337</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352</v>
      </c>
      <c r="Z267" s="347"/>
      <c r="AA267" s="347"/>
      <c r="AB267" s="347"/>
      <c r="AC267" s="277" t="s">
        <v>337</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352</v>
      </c>
      <c r="Z300" s="347"/>
      <c r="AA300" s="347"/>
      <c r="AB300" s="347"/>
      <c r="AC300" s="277" t="s">
        <v>337</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352</v>
      </c>
      <c r="Z333" s="347"/>
      <c r="AA333" s="347"/>
      <c r="AB333" s="347"/>
      <c r="AC333" s="277" t="s">
        <v>337</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352</v>
      </c>
      <c r="Z366" s="347"/>
      <c r="AA366" s="347"/>
      <c r="AB366" s="347"/>
      <c r="AC366" s="277" t="s">
        <v>337</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352</v>
      </c>
      <c r="Z399" s="347"/>
      <c r="AA399" s="347"/>
      <c r="AB399" s="347"/>
      <c r="AC399" s="277" t="s">
        <v>337</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352</v>
      </c>
      <c r="Z432" s="347"/>
      <c r="AA432" s="347"/>
      <c r="AB432" s="347"/>
      <c r="AC432" s="277" t="s">
        <v>337</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352</v>
      </c>
      <c r="Z465" s="347"/>
      <c r="AA465" s="347"/>
      <c r="AB465" s="347"/>
      <c r="AC465" s="277" t="s">
        <v>337</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352</v>
      </c>
      <c r="Z498" s="347"/>
      <c r="AA498" s="347"/>
      <c r="AB498" s="347"/>
      <c r="AC498" s="277" t="s">
        <v>337</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352</v>
      </c>
      <c r="Z531" s="347"/>
      <c r="AA531" s="347"/>
      <c r="AB531" s="347"/>
      <c r="AC531" s="277" t="s">
        <v>337</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352</v>
      </c>
      <c r="Z564" s="347"/>
      <c r="AA564" s="347"/>
      <c r="AB564" s="347"/>
      <c r="AC564" s="277" t="s">
        <v>337</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352</v>
      </c>
      <c r="Z597" s="347"/>
      <c r="AA597" s="347"/>
      <c r="AB597" s="347"/>
      <c r="AC597" s="277" t="s">
        <v>337</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352</v>
      </c>
      <c r="Z630" s="347"/>
      <c r="AA630" s="347"/>
      <c r="AB630" s="347"/>
      <c r="AC630" s="277" t="s">
        <v>337</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352</v>
      </c>
      <c r="Z663" s="347"/>
      <c r="AA663" s="347"/>
      <c r="AB663" s="347"/>
      <c r="AC663" s="277" t="s">
        <v>337</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352</v>
      </c>
      <c r="Z696" s="347"/>
      <c r="AA696" s="347"/>
      <c r="AB696" s="347"/>
      <c r="AC696" s="277" t="s">
        <v>337</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352</v>
      </c>
      <c r="Z729" s="347"/>
      <c r="AA729" s="347"/>
      <c r="AB729" s="347"/>
      <c r="AC729" s="277" t="s">
        <v>337</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352</v>
      </c>
      <c r="Z762" s="347"/>
      <c r="AA762" s="347"/>
      <c r="AB762" s="347"/>
      <c r="AC762" s="277" t="s">
        <v>337</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352</v>
      </c>
      <c r="Z795" s="347"/>
      <c r="AA795" s="347"/>
      <c r="AB795" s="347"/>
      <c r="AC795" s="277" t="s">
        <v>337</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352</v>
      </c>
      <c r="Z828" s="347"/>
      <c r="AA828" s="347"/>
      <c r="AB828" s="347"/>
      <c r="AC828" s="277" t="s">
        <v>337</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352</v>
      </c>
      <c r="Z861" s="347"/>
      <c r="AA861" s="347"/>
      <c r="AB861" s="347"/>
      <c r="AC861" s="277" t="s">
        <v>337</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352</v>
      </c>
      <c r="Z894" s="347"/>
      <c r="AA894" s="347"/>
      <c r="AB894" s="347"/>
      <c r="AC894" s="277" t="s">
        <v>337</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352</v>
      </c>
      <c r="Z927" s="347"/>
      <c r="AA927" s="347"/>
      <c r="AB927" s="347"/>
      <c r="AC927" s="277" t="s">
        <v>337</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352</v>
      </c>
      <c r="Z960" s="347"/>
      <c r="AA960" s="347"/>
      <c r="AB960" s="347"/>
      <c r="AC960" s="277" t="s">
        <v>337</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352</v>
      </c>
      <c r="Z993" s="347"/>
      <c r="AA993" s="347"/>
      <c r="AB993" s="347"/>
      <c r="AC993" s="277" t="s">
        <v>337</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352</v>
      </c>
      <c r="Z1026" s="347"/>
      <c r="AA1026" s="347"/>
      <c r="AB1026" s="347"/>
      <c r="AC1026" s="277" t="s">
        <v>337</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352</v>
      </c>
      <c r="Z1059" s="347"/>
      <c r="AA1059" s="347"/>
      <c r="AB1059" s="347"/>
      <c r="AC1059" s="277" t="s">
        <v>337</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352</v>
      </c>
      <c r="Z1092" s="347"/>
      <c r="AA1092" s="347"/>
      <c r="AB1092" s="347"/>
      <c r="AC1092" s="277" t="s">
        <v>337</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352</v>
      </c>
      <c r="Z1125" s="347"/>
      <c r="AA1125" s="347"/>
      <c r="AB1125" s="347"/>
      <c r="AC1125" s="277" t="s">
        <v>337</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352</v>
      </c>
      <c r="Z1158" s="347"/>
      <c r="AA1158" s="347"/>
      <c r="AB1158" s="347"/>
      <c r="AC1158" s="277" t="s">
        <v>337</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352</v>
      </c>
      <c r="Z1191" s="347"/>
      <c r="AA1191" s="347"/>
      <c r="AB1191" s="347"/>
      <c r="AC1191" s="277" t="s">
        <v>337</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352</v>
      </c>
      <c r="Z1224" s="347"/>
      <c r="AA1224" s="347"/>
      <c r="AB1224" s="347"/>
      <c r="AC1224" s="277" t="s">
        <v>337</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352</v>
      </c>
      <c r="Z1257" s="347"/>
      <c r="AA1257" s="347"/>
      <c r="AB1257" s="347"/>
      <c r="AC1257" s="277" t="s">
        <v>337</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352</v>
      </c>
      <c r="Z1290" s="347"/>
      <c r="AA1290" s="347"/>
      <c r="AB1290" s="347"/>
      <c r="AC1290" s="277" t="s">
        <v>337</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2021-05-22T07:59:03Z</cp:lastPrinted>
  <dcterms:created xsi:type="dcterms:W3CDTF">2012-03-13T00:50:25Z</dcterms:created>
  <dcterms:modified xsi:type="dcterms:W3CDTF">2021-05-22T07:59:35Z</dcterms:modified>
</cp:coreProperties>
</file>