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科学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45" i="3"/>
  <c r="AY606" i="3"/>
  <c r="AY417" i="3"/>
  <c r="AY213" i="3"/>
  <c r="AY235" i="3"/>
  <c r="AY369" i="3"/>
  <c r="AY25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<sst xmlns="http://schemas.openxmlformats.org/spreadsheetml/2006/main" count="3117" uniqueCount="803">
  <si>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</si>
  <si>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</si>
  <si>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</si>
  <si>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</si>
  <si>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</si>
  <si>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</si>
  <si>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</si>
  <si>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</si>
  <si>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</si>
  <si>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</si>
  <si>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</si>
  <si>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</si>
  <si>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</si>
  <si>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</si>
  <si>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</si>
  <si>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</si>
  <si>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</si>
  <si>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</si>
  <si>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</si>
  <si>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</si>
  <si>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</si>
  <si>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</si>
  <si>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</si>
  <si>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</si>
  <si>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</si>
  <si>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</si>
  <si>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</si>
  <si>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</si>
  <si>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</si>
  <si>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</si>
  <si>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</si>
  <si>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</si>
  <si>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</si>
  <si>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</si>
  <si>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</si>
  <si>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</si>
  <si>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</si>
  <si>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</si>
  <si>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</si>
  <si>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</si>
  <si>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</si>
  <si>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</si>
  <si>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</si>
  <si>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</si>
  <si>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</si>
  <si>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</si>
  <si>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</si>
  <si>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</si>
  <si>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</si>
  <si>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</si>
  <si>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</si>
  <si>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</si>
  <si>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</si>
  <si>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</si>
  <si>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</si>
  <si>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</si>
  <si>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</si>
  <si>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</si>
  <si>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</si>
  <si>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</si>
  <si>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</si>
  <si>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</si>
  <si>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</si>
  <si>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</si>
  <si>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</si>
  <si>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</si>
  <si>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</si>
  <si>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</si>
  <si>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</si>
  <si>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</si>
  <si>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</si>
  <si>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</si>
  <si>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</si>
  <si>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</si>
  <si>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</si>
  <si>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</si>
  <si>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</si>
  <si>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</si>
  <si>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</si>
  <si>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</si>
  <si>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</si>
  <si>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</si>
  <si>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</si>
  <si>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</si>
  <si>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</si>
  <si>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</si>
  <si>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</si>
  <si>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</si>
  <si>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</si>
  <si>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</si>
  <si>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</si>
  <si>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</si>
  <si>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</si>
  <si>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</si>
  <si>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</si>
  <si>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</si>
  <si>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</si>
  <si>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</si>
  <si>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</si>
  <si>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</si>
  <si>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</si>
  <si>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</si>
  <si>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</si>
  <si>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</si>
  <si>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</si>
  <si>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</si>
  <si>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</si>
  <si>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</si>
  <si>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</si>
  <si>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</si>
  <si>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</si>
  <si>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</si>
  <si>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</si>
  <si>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</si>
  <si>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</si>
  <si>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</si>
  <si>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</si>
  <si>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</si>
  <si>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</si>
  <si>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</si>
  <si>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</si>
  <si>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</si>
  <si>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</si>
  <si>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</si>
  <si>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</si>
  <si>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</si>
  <si>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</si>
  <si>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</si>
  <si>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</si>
  <si>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</si>
  <si>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</si>
  <si>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</si>
  <si>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</si>
  <si>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</si>
  <si>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</si>
  <si>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</si>
  <si>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</si>
  <si>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</si>
  <si>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</si>
  <si>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</si>
  <si>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</si>
  <si>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</si>
  <si>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</si>
  <si>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</si>
  <si>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</si>
  <si>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</si>
  <si>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</si>
  <si>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</si>
  <si>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</si>
  <si>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</si>
  <si>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</si>
  <si>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</si>
  <si>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</si>
  <si>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</si>
  <si>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</si>
  <si>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</si>
  <si>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</si>
  <si>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</si>
  <si>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</si>
  <si>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</si>
  <si>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</si>
  <si>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</si>
  <si>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</si>
  <si>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</si>
  <si>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</si>
  <si>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</si>
  <si>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</si>
  <si>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</si>
  <si>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</si>
  <si>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</si>
  <si>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</si>
  <si>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</si>
  <si>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</si>
  <si>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</si>
  <si>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</si>
  <si>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</si>
  <si>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</si>
  <si>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</si>
  <si>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</si>
  <si>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</si>
  <si>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</si>
  <si>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</si>
  <si>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</si>
  <si>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</si>
  <si>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</si>
  <si>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</si>
  <si>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</si>
  <si>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</si>
  <si>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</si>
  <si>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</si>
  <si>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</si>
  <si>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</si>
  <si>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</si>
  <si>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</si>
  <si>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</si>
  <si>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</si>
  <si>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</si>
  <si>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</si>
  <si>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</si>
  <si>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</si>
  <si>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</si>
  <si>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</si>
  <si>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</si>
  <si>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</si>
  <si>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</si>
  <si>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</si>
  <si>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</si>
  <si>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</si>
  <si>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</si>
  <si>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</si>
  <si>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</si>
  <si>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</si>
  <si>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</si>
  <si>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</si>
  <si>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</si>
  <si>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</si>
  <si>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</si>
  <si>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</si>
  <si>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</si>
  <si>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</si>
  <si>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</si>
  <si>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</si>
  <si>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</si>
  <si>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</si>
  <si>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</si>
  <si>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</si>
  <si>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</si>
  <si>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</si>
  <si>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</si>
  <si>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</si>
  <si>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</si>
  <si>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</si>
  <si>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</si>
  <si>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</si>
  <si>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</si>
  <si>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</si>
  <si>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</si>
  <si>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</si>
  <si>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</si>
  <si>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</si>
  <si>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</si>
  <si>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</si>
  <si>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</si>
  <si>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</si>
  <si>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</si>
  <si>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</si>
  <si>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</si>
  <si>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</si>
  <si>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</si>
  <si>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</si>
  <si>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</si>
  <si>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</si>
  <si>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</si>
  <si>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</si>
  <si>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</si>
  <si>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</si>
  <si>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</si>
  <si>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</si>
  <si>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</si>
  <si>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</si>
  <si>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</si>
  <si>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</si>
  <si>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</si>
  <si>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</si>
  <si>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</si>
  <si>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</si>
  <si>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</si>
  <si>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</si>
  <si>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</si>
  <si>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</si>
  <si>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</si>
  <si>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</si>
  <si>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</si>
  <si>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</si>
  <si>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</si>
  <si>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</si>
  <si>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</si>
  <si>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</si>
  <si>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</si>
  <si>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</si>
  <si>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</si>
  <si>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</si>
  <si>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</si>
  <si>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</si>
  <si>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</si>
  <si>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</si>
  <si>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</si>
  <si>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</si>
  <si>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</si>
  <si>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</si>
  <si>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</si>
  <si>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</si>
  <si>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</si>
  <si>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</si>
  <si>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</si>
  <si>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</si>
  <si>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</si>
  <si>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</si>
  <si>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</si>
  <si>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</si>
  <si>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</si>
  <si>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</si>
  <si>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</si>
  <si>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</si>
  <si>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</si>
  <si>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</si>
  <si>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</si>
  <si>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</si>
  <si>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</si>
  <si>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</si>
  <si>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</si>
  <si>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</si>
  <si>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</si>
  <si>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</si>
  <si>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</si>
  <si>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</si>
  <si>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</si>
  <si>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</si>
  <si>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</si>
  <si>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</si>
  <si>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</si>
  <si>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</si>
  <si>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</si>
  <si>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</si>
  <si>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</si>
  <si>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</si>
  <si>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</si>
  <si>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</si>
  <si>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</si>
  <si>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</si>
  <si>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</si>
  <si>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</si>
  <si>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</si>
  <si>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</si>
  <si>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</si>
  <si>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</si>
  <si>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</si>
  <si>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</si>
  <si>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</si>
  <si>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</si>
  <si>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</si>
  <si>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</si>
  <si>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</si>
  <si>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</si>
  <si>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</si>
  <si>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</si>
  <si>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</si>
  <si>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</si>
  <si>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</si>
  <si>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</si>
  <si>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</si>
  <si>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</si>
  <si>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</si>
  <si>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</si>
  <si>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</si>
  <si>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</si>
  <si>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</si>
  <si>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</si>
  <si>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</si>
  <si>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</si>
  <si>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</si>
  <si>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</si>
  <si>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</si>
  <si>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</si>
  <si>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</si>
  <si>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</si>
  <si>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</si>
  <si>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</si>
  <si>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</si>
  <si>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</si>
  <si>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</si>
  <si>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</si>
  <si>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</si>
  <si>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</si>
  <si>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</si>
  <si>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</si>
  <si>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</si>
  <si>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</si>
  <si>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</si>
  <si>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</si>
  <si>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</si>
  <si>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</si>
  <si>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</si>
  <si>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</si>
  <si>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</si>
  <si>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</si>
  <si>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</si>
  <si>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</si>
  <si>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</si>
  <si>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</si>
  <si>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</si>
  <si>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</si>
  <si>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</si>
  <si>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</si>
  <si>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</si>
  <si>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</si>
  <si>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</si>
  <si>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</si>
  <si>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</si>
  <si>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</si>
  <si>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</si>
  <si>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</si>
  <si>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</si>
  <si>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</si>
  <si>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</si>
  <si>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</si>
  <si>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</si>
  <si>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</si>
  <si>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</si>
  <si>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</si>
  <si>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</si>
  <si>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</si>
  <si>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</si>
  <si>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</si>
  <si>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</si>
  <si>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</si>
  <si>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</si>
  <si>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</si>
  <si>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</si>
  <si>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</si>
  <si>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</si>
  <si>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</si>
  <si>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</si>
  <si>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</si>
  <si>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</si>
  <si>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</si>
  <si>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</si>
  <si>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</si>
  <si>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</si>
  <si>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</si>
  <si>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</si>
  <si>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</si>
  <si>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</si>
  <si>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</si>
  <si>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</si>
  <si>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</si>
  <si>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</si>
  <si>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</si>
  <si>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</si>
  <si>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</si>
  <si>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</si>
  <si>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</si>
  <si>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</si>
  <si>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</si>
  <si>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</si>
  <si>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</si>
  <si>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</si>
  <si>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</si>
  <si>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</si>
  <si>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</si>
  <si>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</si>
  <si>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</si>
  <si>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</si>
  <si>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</si>
  <si>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</si>
  <si>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</si>
  <si>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</si>
  <si>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</si>
  <si>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</si>
  <si>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</si>
  <si>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</si>
  <si>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</si>
  <si>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</si>
  <si>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</si>
  <si>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</si>
  <si>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</si>
  <si>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</si>
  <si>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</si>
  <si>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</si>
  <si>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</si>
  <si>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</si>
  <si>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</si>
  <si>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</si>
  <si>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</si>
  <si>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</si>
  <si>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</si>
  <si>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</si>
  <si>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</si>
  <si>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</si>
  <si>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</si>
  <si>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</si>
  <si>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</si>
  <si>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</si>
  <si>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</si>
  <si>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</si>
  <si>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</si>
  <si>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</si>
  <si>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</si>
  <si>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</si>
  <si>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</si>
  <si>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</si>
  <si>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</si>
  <si>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</si>
  <si>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</si>
  <si>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</si>
  <si>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</si>
  <si>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</si>
  <si>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</si>
  <si>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</si>
  <si>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</si>
  <si>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</si>
  <si>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</si>
  <si>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</si>
  <si>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</si>
  <si>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</si>
  <si>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</si>
  <si>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</si>
  <si>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</si>
  <si>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</si>
  <si>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</si>
  <si>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</si>
  <si>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</si>
  <si>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</si>
  <si>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</si>
  <si>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</si>
  <si>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</si>
  <si>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</si>
  <si>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</si>
  <si>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</si>
  <si>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</si>
  <si>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</si>
  <si>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</si>
  <si>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</si>
  <si>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</si>
  <si>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</si>
  <si>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</si>
  <si>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</si>
  <si>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</si>
  <si>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</si>
  <si>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</si>
  <si>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</si>
  <si>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</si>
  <si>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</si>
  <si>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</si>
  <si>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</si>
  <si>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</si>
  <si>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</si>
  <si>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</si>
  <si>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</si>
  <si>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</si>
  <si>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</si>
  <si>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</si>
  <si>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</si>
  <si>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</si>
  <si>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</si>
  <si>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</si>
  <si>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</si>
  <si>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</si>
  <si>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</si>
  <si>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</si>
  <si>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</si>
  <si>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</si>
  <si>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</si>
  <si>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</si>
  <si>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</si>
  <si>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</si>
  <si>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</si>
  <si>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</si>
  <si>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</si>
  <si>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</si>
  <si>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</si>
  <si>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</si>
  <si>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</si>
  <si>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</si>
  <si>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</si>
  <si>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</si>
  <si>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</si>
  <si>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</si>
  <si>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</si>
  <si>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</si>
  <si>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</si>
  <si>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</si>
  <si>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</si>
  <si>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</si>
  <si>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</si>
  <si>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</si>
  <si>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</si>
  <si>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</si>
  <si>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</si>
  <si>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</si>
  <si>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</si>
  <si>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</si>
  <si>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</si>
  <si>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</si>
  <si>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</si>
  <si>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</si>
  <si>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</si>
  <si>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</si>
  <si>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</si>
  <si>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</si>
  <si>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</si>
  <si>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</si>
  <si>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</si>
  <si>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</si>
  <si>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</si>
  <si>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</si>
  <si>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</si>
  <si>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</si>
  <si>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</si>
  <si>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</si>
  <si>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</si>
  <si>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</si>
  <si>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</si>
  <si>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</si>
  <si>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</si>
  <si>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</si>
  <si>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</si>
  <si>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</si>
  <si>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</si>
  <si>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</si>
  <si>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</si>
  <si>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</si>
  <si>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</si>
  <si>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</si>
  <si>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</si>
  <si>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</si>
  <si>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</si>
  <si>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</si>
  <si>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</si>
  <si>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</si>
  <si>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</si>
  <si>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</si>
  <si>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</si>
  <si>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</si>
  <si>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</si>
  <si>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</si>
  <si>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</si>
  <si>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</si>
  <si>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</si>
  <si>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</si>
  <si>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</si>
  <si>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</si>
  <si>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</si>
  <si>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</si>
  <si>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</si>
  <si>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</si>
  <si>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</si>
  <si>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</si>
  <si>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</si>
  <si>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</si>
  <si>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</si>
  <si>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</si>
  <si>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</si>
  <si>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</si>
  <si>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</si>
  <si>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</si>
  <si>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</si>
  <si>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</si>
  <si>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</si>
  <si>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</si>
  <si>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</si>
  <si>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</si>
  <si>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</si>
  <si>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</si>
  <si>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</si>
  <si>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</si>
  <si>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</si>
  <si>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</si>
  <si>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</si>
  <si>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</si>
  <si>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</si>
  <si>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</si>
  <si>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</si>
  <si>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</si>
  <si>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</si>
  <si>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</si>
  <si>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</si>
  <si>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</si>
  <si>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</si>
  <si>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</si>
  <si>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</si>
  <si>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</si>
  <si>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</si>
  <si>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</si>
  <si>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</si>
  <si>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</si>
  <si>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</si>
  <si>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</si>
  <si>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</si>
  <si>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</si>
  <si>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</si>
  <si>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</si>
  <si>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</si>
  <si>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</si>
  <si>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</si>
  <si>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</si>
  <si>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</si>
  <si>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</si>
  <si>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</si>
  <si>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</si>
  <si>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</si>
  <si>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</si>
  <si>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</si>
  <si>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</si>
  <si>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</si>
  <si>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</si>
  <si>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</si>
  <si>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</si>
  <si>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</si>
  <si>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</si>
  <si>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</si>
  <si>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</si>
  <si>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</si>
  <si>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</si>
  <si>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</si>
  <si>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</si>
  <si>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</si>
  <si>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</si>
  <si>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</si>
  <si>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</si>
  <si>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国立保健医療科学院運営経費</t>
  </si>
  <si>
    <t>国立保健医療科学院</t>
  </si>
  <si>
    <t>新津　幸義</t>
  </si>
  <si>
    <t>平成14年度</t>
  </si>
  <si>
    <t>終了予定なし</t>
  </si>
  <si>
    <t>総務部会計課</t>
  </si>
  <si>
    <t>-</t>
  </si>
  <si>
    <t>国立保健医療科学院の調査研究事業を円滑に実施するための事務等を行うことを目的とする。</t>
  </si>
  <si>
    <t>以下の事業を行う。
研究調査の実施
年報作成
研究倫理審査委員会を開催
特殊施設（機器分析室）の管理運営
廃棄物の処理</t>
  </si>
  <si>
    <t>庁費</t>
  </si>
  <si>
    <t>諸謝金</t>
  </si>
  <si>
    <t>職員旅費</t>
  </si>
  <si>
    <t>外部委員による研究課題評価（毎年実施）で3.5点以上を目標とする。</t>
  </si>
  <si>
    <t>研究課題評価の総合点</t>
  </si>
  <si>
    <t>点</t>
  </si>
  <si>
    <t>研究倫理審査委員会における審査件数（書面審査含む）</t>
  </si>
  <si>
    <t>件</t>
  </si>
  <si>
    <t>年報作成部数</t>
  </si>
  <si>
    <t>部</t>
  </si>
  <si>
    <t>X:研究倫理審査委員会出席謝金+研究倫理審査委員会出席旅費+研究倫理審査委員会迅速審査（書面審査）謝金/Y:開催回数（審査件数）　　　　　　　　</t>
    <phoneticPr fontId="5"/>
  </si>
  <si>
    <t>円</t>
  </si>
  <si>
    <t>　　X/Y</t>
    <phoneticPr fontId="5"/>
  </si>
  <si>
    <t>1,003,200円/44件</t>
  </si>
  <si>
    <t>X:年報作成費用／Y:作成部数　　　　　　　</t>
    <phoneticPr fontId="5"/>
  </si>
  <si>
    <t>529,804円/1,250部</t>
  </si>
  <si>
    <t>X:廃棄物処理費用／Y:職員数　　　　　　　　　　　　　　　　　　　　　　　　　　　　　　　　　　　　　　　　　　</t>
    <phoneticPr fontId="5"/>
  </si>
  <si>
    <t>1,335,312円/151人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</si>
  <si>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</si>
  <si>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</si>
  <si>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</si>
  <si>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</si>
  <si>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国立保健医療科学院基盤的研究費</t>
  </si>
  <si>
    <t>国立社会保障・人口問題研究所運営経費</t>
  </si>
  <si>
    <t>国立感染症研究所運営経費</t>
  </si>
  <si>
    <t>597</t>
  </si>
  <si>
    <t>544</t>
  </si>
  <si>
    <t>483</t>
  </si>
  <si>
    <t>867</t>
  </si>
  <si>
    <t>878</t>
  </si>
  <si>
    <t>847</t>
  </si>
  <si>
    <t>850</t>
  </si>
  <si>
    <t>○</t>
  </si>
  <si>
    <t>①研究調査の実施
②年報作成
③研究倫理審査委員会を開催
④特殊施設（機器分析室）の管理運営
⑤廃棄物の処理
を行う。
このように、経費の適正な執行に努めることで、国立保健医療科学院の効率的な運営に資するもの。</t>
    <phoneticPr fontId="5"/>
  </si>
  <si>
    <t>-</t>
    <phoneticPr fontId="5"/>
  </si>
  <si>
    <t>有</t>
  </si>
  <si>
    <t>無</t>
  </si>
  <si>
    <t>‐</t>
  </si>
  <si>
    <t>国立保健医療科学院の養成訓練及び試験研究を円滑に遂行する上で必要な事業である。</t>
    <phoneticPr fontId="5"/>
  </si>
  <si>
    <t>国立保健医療科学院の運営にかかる経費のため、他に委ねることは出来ない。</t>
    <phoneticPr fontId="5"/>
  </si>
  <si>
    <t>科学院の調査研究に必要な経費であり、優先度は高い。</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</si>
  <si>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</si>
  <si>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概ね妥当である。</t>
    <phoneticPr fontId="5"/>
  </si>
  <si>
    <t>事業の適切な遂行に必要な経費に限定している。</t>
    <phoneticPr fontId="5"/>
  </si>
  <si>
    <t>両面コピーの活用やペーパーレス化の促進を行っている。</t>
    <phoneticPr fontId="5"/>
  </si>
  <si>
    <t>国立保健医療科学院における調査研究事業に関する経費という点で国立保健医療科学院基盤的研究費と類似しているが、それぞれ適切な役割分担となっている。
調査研究事業に密接に関係する事務費
調査研究事業
また、他機関もそれぞれの試験研究所において、調査研究事業を円滑に実施するための事務等を行うことを目的とする。</t>
    <phoneticPr fontId="5"/>
  </si>
  <si>
    <t>発注などの契約手続については、原則として一般競争入札を実施して競争性を確保している。
また、支出内容としても、廃棄物の処理費、委員会の運営等、科学院の運営に必要なものに支出している。</t>
    <phoneticPr fontId="5"/>
  </si>
  <si>
    <t>適切に予算を執行し、事業の目標が達成できており、このまま継続して事業を実施する。
今後も国立保健医療科学院の運営のために必要な支出について見直しを行い、より効果的・効率的な予算執行に努めるとともに、調達の際に一者応札となった案件に関しては、次回の調達の際に、応札条件の見直し等、競争性が確保されるよう検討したい。</t>
    <phoneticPr fontId="5"/>
  </si>
  <si>
    <t>厚労</t>
  </si>
  <si>
    <t>-</t>
    <phoneticPr fontId="5"/>
  </si>
  <si>
    <t>2,085,959円/48件</t>
    <phoneticPr fontId="5"/>
  </si>
  <si>
    <t>1,700,212円/143人</t>
    <phoneticPr fontId="5"/>
  </si>
  <si>
    <t>583,200円/1,200部</t>
    <phoneticPr fontId="5"/>
  </si>
  <si>
    <t>1,664,000円/151人</t>
    <phoneticPr fontId="5"/>
  </si>
  <si>
    <t>807,140円/41件</t>
    <phoneticPr fontId="5"/>
  </si>
  <si>
    <t>712,800円/1,200部</t>
    <phoneticPr fontId="5"/>
  </si>
  <si>
    <t>550,000円/1,100部</t>
    <phoneticPr fontId="5"/>
  </si>
  <si>
    <t>1,030,961円/148人</t>
    <phoneticPr fontId="5"/>
  </si>
  <si>
    <t>-</t>
    <phoneticPr fontId="5"/>
  </si>
  <si>
    <t>A.日本興業株式会社</t>
    <phoneticPr fontId="5"/>
  </si>
  <si>
    <t>雑役務費</t>
    <phoneticPr fontId="5"/>
  </si>
  <si>
    <t>一般廃棄物処理業務</t>
    <phoneticPr fontId="5"/>
  </si>
  <si>
    <t>日本興業株式会社</t>
    <phoneticPr fontId="5"/>
  </si>
  <si>
    <t>株式会社リバース</t>
    <phoneticPr fontId="5"/>
  </si>
  <si>
    <t>感染性廃棄物処理業務</t>
    <phoneticPr fontId="5"/>
  </si>
  <si>
    <t>株式会社キタジマ</t>
    <phoneticPr fontId="5"/>
  </si>
  <si>
    <t>年報　印刷・製本・発送料</t>
    <phoneticPr fontId="5"/>
  </si>
  <si>
    <t>B.株式会社キタジマ</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</si>
  <si>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</si>
  <si>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</si>
  <si>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</si>
  <si>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</si>
  <si>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職員旅費</t>
    <rPh sb="0" eb="2">
      <t>ショクイン</t>
    </rPh>
    <rPh sb="2" eb="4">
      <t>リョヒ</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</si>
  <si>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</si>
  <si>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</si>
  <si>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</si>
  <si>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</si>
  <si>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諸謝金</t>
    <rPh sb="0" eb="1">
      <t>ショ</t>
    </rPh>
    <rPh sb="1" eb="3">
      <t>シャキン</t>
    </rPh>
    <phoneticPr fontId="5"/>
  </si>
  <si>
    <t>個人I</t>
    <rPh sb="0" eb="2">
      <t>コジン</t>
    </rPh>
    <phoneticPr fontId="5"/>
  </si>
  <si>
    <t>成果実績は成果目標に見合っている。</t>
    <phoneticPr fontId="5"/>
  </si>
  <si>
    <t>令和2年度　研究課題評価報告書</t>
    <phoneticPr fontId="5"/>
  </si>
  <si>
    <t>474,000円/20件</t>
    <phoneticPr fontId="5"/>
  </si>
  <si>
    <t>見込みに見合ったものとなっている。</t>
    <rPh sb="0" eb="2">
      <t>ミコミ</t>
    </rPh>
    <rPh sb="4" eb="6">
      <t>ミア</t>
    </rPh>
    <phoneticPr fontId="5"/>
  </si>
  <si>
    <t>コロナウイルス感染症対策のため、学会等の出席が少なく、職員旅費等の執行が減少した。</t>
    <rPh sb="7" eb="10">
      <t>カンセンショウ</t>
    </rPh>
    <rPh sb="10" eb="12">
      <t>タイサク</t>
    </rPh>
    <rPh sb="16" eb="18">
      <t>ガッカイ</t>
    </rPh>
    <rPh sb="18" eb="19">
      <t>トウ</t>
    </rPh>
    <rPh sb="20" eb="22">
      <t>シュッセキ</t>
    </rPh>
    <rPh sb="23" eb="24">
      <t>スク</t>
    </rPh>
    <rPh sb="27" eb="29">
      <t>ショクイン</t>
    </rPh>
    <rPh sb="29" eb="31">
      <t>リョヒ</t>
    </rPh>
    <rPh sb="31" eb="32">
      <t>トウ</t>
    </rPh>
    <rPh sb="33" eb="35">
      <t>シッコウ</t>
    </rPh>
    <rPh sb="36" eb="3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</si>
</sst>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163286</xdr:colOff>
      <xdr:row>748</xdr:row>
      <xdr:rowOff>312963</xdr:rowOff>
    </xdr:from>
    <xdr:to>
      <xdr:col>46</xdr:col>
      <xdr:colOff>160200</xdr:colOff>
      <xdr:row>766</xdr:row>
      <xdr:rowOff>584836</xdr:rowOff>
    </xdr:to>
    <xdr:grpSp>
      <xdr:nvGrpSpPr>
        <xdr:cNvPr id="3" name="グループ化 2">
          <a:extLst>
            <a:ext uri="{FF2B5EF4-FFF2-40B4-BE49-F238E27FC236}">
              <a16:creationId xmlns:a16="http://schemas.microsoft.com/office/drawing/2014/main" id="{62B0F80F-6416-42C2-B5B6-B64D7A7DC326}"/>
            </a:ext>
          </a:extLst>
        </xdr:cNvPr>
        <xdr:cNvGrpSpPr>
          <a:grpSpLocks/>
        </xdr:cNvGrpSpPr>
      </xdr:nvGrpSpPr>
      <xdr:grpSpPr bwMode="auto">
        <a:xfrm>
          <a:off x="1992086" y="46375863"/>
          <a:ext cx="7515314" cy="7307673"/>
          <a:chOff x="2352303" y="29387798"/>
          <a:chExt cx="6986721" cy="4936531"/>
        </a:xfrm>
      </xdr:grpSpPr>
      <xdr:grpSp>
        <xdr:nvGrpSpPr>
          <xdr:cNvPr id="4" name="グループ化 15">
            <a:extLst>
              <a:ext uri="{FF2B5EF4-FFF2-40B4-BE49-F238E27FC236}">
                <a16:creationId xmlns:a16="http://schemas.microsoft.com/office/drawing/2014/main" id="{278AF02A-3B6C-46A0-9EC3-D63539CEF557}"/>
              </a:ext>
            </a:extLst>
          </xdr:cNvPr>
          <xdr:cNvGrpSpPr>
            <a:grpSpLocks/>
          </xdr:cNvGrpSpPr>
        </xdr:nvGrpSpPr>
        <xdr:grpSpPr bwMode="auto">
          <a:xfrm>
            <a:off x="2352303" y="29387798"/>
            <a:ext cx="4788118" cy="3618021"/>
            <a:chOff x="3241186" y="29387801"/>
            <a:chExt cx="4785214" cy="3618020"/>
          </a:xfrm>
        </xdr:grpSpPr>
        <xdr:grpSp>
          <xdr:nvGrpSpPr>
            <xdr:cNvPr id="8" name="グループ化 14">
              <a:extLst>
                <a:ext uri="{FF2B5EF4-FFF2-40B4-BE49-F238E27FC236}">
                  <a16:creationId xmlns:a16="http://schemas.microsoft.com/office/drawing/2014/main" id="{825BA94D-CAB5-4287-9B17-92C31BDF41D5}"/>
                </a:ext>
              </a:extLst>
            </xdr:cNvPr>
            <xdr:cNvGrpSpPr>
              <a:grpSpLocks/>
            </xdr:cNvGrpSpPr>
          </xdr:nvGrpSpPr>
          <xdr:grpSpPr bwMode="auto">
            <a:xfrm>
              <a:off x="3241186" y="29387801"/>
              <a:ext cx="4785214" cy="1152768"/>
              <a:chOff x="3241186" y="29387801"/>
              <a:chExt cx="4785214" cy="1152768"/>
            </a:xfrm>
          </xdr:grpSpPr>
          <xdr:sp macro="" textlink="">
            <xdr:nvSpPr>
              <xdr:cNvPr id="14" name="Rectangle 1">
                <a:extLst>
                  <a:ext uri="{FF2B5EF4-FFF2-40B4-BE49-F238E27FC236}">
                    <a16:creationId xmlns:a16="http://schemas.microsoft.com/office/drawing/2014/main" id="{45824B43-8158-4797-A269-7885FC519D57}"/>
                  </a:ext>
                </a:extLst>
              </xdr:cNvPr>
              <xdr:cNvSpPr>
                <a:spLocks noChangeArrowheads="1"/>
              </xdr:cNvSpPr>
            </xdr:nvSpPr>
            <xdr:spPr bwMode="auto">
              <a:xfrm>
                <a:off x="3240610" y="29387801"/>
                <a:ext cx="4795969" cy="80477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5" name="大かっこ 18">
                <a:extLst>
                  <a:ext uri="{FF2B5EF4-FFF2-40B4-BE49-F238E27FC236}">
                    <a16:creationId xmlns:a16="http://schemas.microsoft.com/office/drawing/2014/main" id="{D2B9D61F-A158-4CD7-BB2E-1438232CF66F}"/>
                  </a:ext>
                </a:extLst>
              </xdr:cNvPr>
              <xdr:cNvSpPr>
                <a:spLocks noChangeArrowheads="1"/>
              </xdr:cNvSpPr>
            </xdr:nvSpPr>
            <xdr:spPr bwMode="auto">
              <a:xfrm>
                <a:off x="4502200" y="30291411"/>
                <a:ext cx="2282419" cy="247081"/>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国立保健医療科学院運営経費</a:t>
                </a:r>
              </a:p>
            </xdr:txBody>
          </xdr:sp>
        </xdr:grpSp>
        <xdr:grpSp>
          <xdr:nvGrpSpPr>
            <xdr:cNvPr id="9" name="グループ化 8">
              <a:extLst>
                <a:ext uri="{FF2B5EF4-FFF2-40B4-BE49-F238E27FC236}">
                  <a16:creationId xmlns:a16="http://schemas.microsoft.com/office/drawing/2014/main" id="{50B5188F-FDD6-44AA-B80D-98955F4FEC28}"/>
                </a:ext>
              </a:extLst>
            </xdr:cNvPr>
            <xdr:cNvGrpSpPr>
              <a:grpSpLocks/>
            </xdr:cNvGrpSpPr>
          </xdr:nvGrpSpPr>
          <xdr:grpSpPr bwMode="auto">
            <a:xfrm>
              <a:off x="4698938" y="30709283"/>
              <a:ext cx="1970807" cy="2296538"/>
              <a:chOff x="4339855" y="30708514"/>
              <a:chExt cx="1963736" cy="2293116"/>
            </a:xfrm>
          </xdr:grpSpPr>
          <xdr:sp macro="" textlink="">
            <xdr:nvSpPr>
              <xdr:cNvPr id="10" name="Line 4">
                <a:extLst>
                  <a:ext uri="{FF2B5EF4-FFF2-40B4-BE49-F238E27FC236}">
                    <a16:creationId xmlns:a16="http://schemas.microsoft.com/office/drawing/2014/main" id="{70B39149-594D-47CB-B606-0D07BA45B859}"/>
                  </a:ext>
                </a:extLst>
              </xdr:cNvPr>
              <xdr:cNvSpPr>
                <a:spLocks noChangeShapeType="1"/>
              </xdr:cNvSpPr>
            </xdr:nvSpPr>
            <xdr:spPr bwMode="auto">
              <a:xfrm flipH="1">
                <a:off x="5308955" y="30708514"/>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Rectangle 8">
                <a:extLst>
                  <a:ext uri="{FF2B5EF4-FFF2-40B4-BE49-F238E27FC236}">
                    <a16:creationId xmlns:a16="http://schemas.microsoft.com/office/drawing/2014/main" id="{BB6EDEDC-DD5C-458C-8216-F73AD89FF4F6}"/>
                  </a:ext>
                </a:extLst>
              </xdr:cNvPr>
              <xdr:cNvSpPr>
                <a:spLocks noChangeArrowheads="1"/>
              </xdr:cNvSpPr>
            </xdr:nvSpPr>
            <xdr:spPr bwMode="auto">
              <a:xfrm>
                <a:off x="4517380" y="31718722"/>
                <a:ext cx="1612113" cy="8918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件）</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2" name="大かっこ 11">
                <a:extLst>
                  <a:ext uri="{FF2B5EF4-FFF2-40B4-BE49-F238E27FC236}">
                    <a16:creationId xmlns:a16="http://schemas.microsoft.com/office/drawing/2014/main" id="{26BD4D6D-E913-40FB-8B37-76AD57106F3A}"/>
                  </a:ext>
                </a:extLst>
              </xdr:cNvPr>
              <xdr:cNvSpPr/>
            </xdr:nvSpPr>
            <xdr:spPr>
              <a:xfrm>
                <a:off x="4339855" y="32613938"/>
                <a:ext cx="1963736" cy="387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一般廃棄物処理業務等</a:t>
                </a:r>
                <a:endParaRPr lang="en-US" altLang="ja-JP" sz="1100" b="0" i="0" u="none" strike="noStrike" baseline="0">
                  <a:solidFill>
                    <a:srgbClr val="000000"/>
                  </a:solidFill>
                  <a:latin typeface="ＭＳ Ｐゴシック"/>
                  <a:ea typeface="ＭＳ Ｐゴシック"/>
                </a:endParaRPr>
              </a:p>
            </xdr:txBody>
          </xdr:sp>
          <xdr:sp macro="" textlink="">
            <xdr:nvSpPr>
              <xdr:cNvPr id="13" name="Text Box 8">
                <a:extLst>
                  <a:ext uri="{FF2B5EF4-FFF2-40B4-BE49-F238E27FC236}">
                    <a16:creationId xmlns:a16="http://schemas.microsoft.com/office/drawing/2014/main" id="{7F33578C-F853-426E-8823-F00A3A140A83}"/>
                  </a:ext>
                </a:extLst>
              </xdr:cNvPr>
              <xdr:cNvSpPr txBox="1">
                <a:spLocks noChangeArrowheads="1"/>
              </xdr:cNvSpPr>
            </xdr:nvSpPr>
            <xdr:spPr bwMode="auto">
              <a:xfrm>
                <a:off x="4533828" y="31381941"/>
                <a:ext cx="1492164" cy="25585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grpSp>
        <xdr:nvGrpSpPr>
          <xdr:cNvPr id="5" name="グループ化 20">
            <a:extLst>
              <a:ext uri="{FF2B5EF4-FFF2-40B4-BE49-F238E27FC236}">
                <a16:creationId xmlns:a16="http://schemas.microsoft.com/office/drawing/2014/main" id="{A9C31DBB-1D03-41B5-9199-1F223A8134AD}"/>
              </a:ext>
            </a:extLst>
          </xdr:cNvPr>
          <xdr:cNvGrpSpPr>
            <a:grpSpLocks/>
          </xdr:cNvGrpSpPr>
        </xdr:nvGrpSpPr>
        <xdr:grpSpPr bwMode="auto">
          <a:xfrm>
            <a:off x="6769916" y="32615129"/>
            <a:ext cx="2569108" cy="1709200"/>
            <a:chOff x="6769916" y="32615129"/>
            <a:chExt cx="2569108" cy="1709200"/>
          </a:xfrm>
        </xdr:grpSpPr>
        <xdr:sp macro="" textlink="">
          <xdr:nvSpPr>
            <xdr:cNvPr id="6" name="Rectangle 12">
              <a:extLst>
                <a:ext uri="{FF2B5EF4-FFF2-40B4-BE49-F238E27FC236}">
                  <a16:creationId xmlns:a16="http://schemas.microsoft.com/office/drawing/2014/main" id="{74FE6980-8386-41C1-8C85-9CEF116FB6BE}"/>
                </a:ext>
              </a:extLst>
            </xdr:cNvPr>
            <xdr:cNvSpPr>
              <a:spLocks noChangeArrowheads="1"/>
            </xdr:cNvSpPr>
          </xdr:nvSpPr>
          <xdr:spPr bwMode="auto">
            <a:xfrm>
              <a:off x="7153358" y="32615129"/>
              <a:ext cx="1859807" cy="8307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事務費</a:t>
              </a: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大かっこ 6">
              <a:extLst>
                <a:ext uri="{FF2B5EF4-FFF2-40B4-BE49-F238E27FC236}">
                  <a16:creationId xmlns:a16="http://schemas.microsoft.com/office/drawing/2014/main" id="{0CC5015D-E0B4-4CFF-8003-E751C3480AAF}"/>
                </a:ext>
              </a:extLst>
            </xdr:cNvPr>
            <xdr:cNvSpPr/>
          </xdr:nvSpPr>
          <xdr:spPr bwMode="auto">
            <a:xfrm>
              <a:off x="6769916" y="33503844"/>
              <a:ext cx="2569108" cy="82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諸謝金、雑役務費、職員旅費等</a:t>
              </a:r>
              <a:endParaRPr lang="en-US" altLang="ja-JP" sz="1100" b="0" i="0" u="none" strike="noStrike" baseline="0">
                <a:solidFill>
                  <a:srgbClr val="000000"/>
                </a:solidFill>
                <a:latin typeface="ＭＳ Ｐゴシック"/>
                <a:ea typeface="ＭＳ Ｐゴシック"/>
              </a:endParaRPr>
            </a:p>
          </xdr:txBody>
        </xdr:sp>
      </xdr:grpSp>
    </xdr:grpSp>
    <xdr:clientData/>
  </xdr:twoCellAnchor>
  <xdr:twoCellAnchor>
    <xdr:from>
      <xdr:col>30</xdr:col>
      <xdr:colOff>68037</xdr:colOff>
      <xdr:row>754</xdr:row>
      <xdr:rowOff>108858</xdr:rowOff>
    </xdr:from>
    <xdr:to>
      <xdr:col>38</xdr:col>
      <xdr:colOff>198297</xdr:colOff>
      <xdr:row>761</xdr:row>
      <xdr:rowOff>85070</xdr:rowOff>
    </xdr:to>
    <xdr:sp macro="" textlink="">
      <xdr:nvSpPr>
        <xdr:cNvPr id="16" name="Line 4">
          <a:extLst>
            <a:ext uri="{FF2B5EF4-FFF2-40B4-BE49-F238E27FC236}">
              <a16:creationId xmlns:a16="http://schemas.microsoft.com/office/drawing/2014/main" id="{EB6DD510-F002-4E65-931B-74680D6D2EB1}"/>
            </a:ext>
          </a:extLst>
        </xdr:cNvPr>
        <xdr:cNvSpPr>
          <a:spLocks noChangeShapeType="1"/>
        </xdr:cNvSpPr>
      </xdr:nvSpPr>
      <xdr:spPr bwMode="auto">
        <a:xfrm>
          <a:off x="6191251" y="49911001"/>
          <a:ext cx="1763117" cy="24527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6" zoomScale="75" zoomScaleNormal="75" zoomScaleSheetLayoutView="75"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767</v>
      </c>
      <c r="AK2" s="206"/>
      <c r="AL2" s="206"/>
      <c r="AM2" s="206"/>
      <c r="AN2" s="98" t="s">
        <v>405</v>
      </c>
      <c r="AO2" s="206">
        <v>20</v>
      </c>
      <c r="AP2" s="206"/>
      <c r="AQ2" s="206"/>
      <c r="AR2" s="99" t="s">
        <v>708</v>
      </c>
      <c r="AS2" s="207">
        <v>964</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4.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41.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v>
      </c>
      <c r="Q13" s="164"/>
      <c r="R13" s="164"/>
      <c r="S13" s="164"/>
      <c r="T13" s="164"/>
      <c r="U13" s="164"/>
      <c r="V13" s="165"/>
      <c r="W13" s="163">
        <v>4</v>
      </c>
      <c r="X13" s="164"/>
      <c r="Y13" s="164"/>
      <c r="Z13" s="164"/>
      <c r="AA13" s="164"/>
      <c r="AB13" s="164"/>
      <c r="AC13" s="165"/>
      <c r="AD13" s="163">
        <v>4</v>
      </c>
      <c r="AE13" s="164"/>
      <c r="AF13" s="164"/>
      <c r="AG13" s="164"/>
      <c r="AH13" s="164"/>
      <c r="AI13" s="164"/>
      <c r="AJ13" s="165"/>
      <c r="AK13" s="163">
        <v>11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768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768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768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768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v>
      </c>
      <c r="Q18" s="170"/>
      <c r="R18" s="170"/>
      <c r="S18" s="170"/>
      <c r="T18" s="170"/>
      <c r="U18" s="170"/>
      <c r="V18" s="171"/>
      <c r="W18" s="169">
        <f>SUM(W13:AC17)</f>
        <v>4</v>
      </c>
      <c r="X18" s="170"/>
      <c r="Y18" s="170"/>
      <c r="Z18" s="170"/>
      <c r="AA18" s="170"/>
      <c r="AB18" s="170"/>
      <c r="AC18" s="171"/>
      <c r="AD18" s="169">
        <f>SUM(AD13:AJ17)</f>
        <v>4</v>
      </c>
      <c r="AE18" s="170"/>
      <c r="AF18" s="170"/>
      <c r="AG18" s="170"/>
      <c r="AH18" s="170"/>
      <c r="AI18" s="170"/>
      <c r="AJ18" s="171"/>
      <c r="AK18" s="169">
        <f>SUM(AK13:AQ17)</f>
        <v>11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v>
      </c>
      <c r="Q19" s="164"/>
      <c r="R19" s="164"/>
      <c r="S19" s="164"/>
      <c r="T19" s="164"/>
      <c r="U19" s="164"/>
      <c r="V19" s="165"/>
      <c r="W19" s="163">
        <v>4</v>
      </c>
      <c r="X19" s="164"/>
      <c r="Y19" s="164"/>
      <c r="Z19" s="164"/>
      <c r="AA19" s="164"/>
      <c r="AB19" s="164"/>
      <c r="AC19" s="165"/>
      <c r="AD19" s="163">
        <v>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0.75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0.75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4.2</v>
      </c>
      <c r="AF32" s="364"/>
      <c r="AG32" s="364"/>
      <c r="AH32" s="364"/>
      <c r="AI32" s="363">
        <v>3.9</v>
      </c>
      <c r="AJ32" s="364"/>
      <c r="AK32" s="364"/>
      <c r="AL32" s="364"/>
      <c r="AM32" s="363">
        <v>4.2</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3.5</v>
      </c>
      <c r="AF33" s="364"/>
      <c r="AG33" s="364"/>
      <c r="AH33" s="364"/>
      <c r="AI33" s="363">
        <v>3.5</v>
      </c>
      <c r="AJ33" s="364"/>
      <c r="AK33" s="364"/>
      <c r="AL33" s="364"/>
      <c r="AM33" s="363">
        <v>3.5</v>
      </c>
      <c r="AN33" s="364"/>
      <c r="AO33" s="364"/>
      <c r="AP33" s="364"/>
      <c r="AQ33" s="166" t="s">
        <v>716</v>
      </c>
      <c r="AR33" s="167"/>
      <c r="AS33" s="167"/>
      <c r="AT33" s="168"/>
      <c r="AU33" s="364">
        <v>3.5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120</v>
      </c>
      <c r="AF34" s="364"/>
      <c r="AG34" s="364"/>
      <c r="AH34" s="364"/>
      <c r="AI34" s="363">
        <v>111</v>
      </c>
      <c r="AJ34" s="364"/>
      <c r="AK34" s="364"/>
      <c r="AL34" s="364"/>
      <c r="AM34" s="363">
        <v>120</v>
      </c>
      <c r="AN34" s="364"/>
      <c r="AO34" s="364"/>
      <c r="AP34" s="364"/>
      <c r="AQ34" s="166" t="s">
        <v>716</v>
      </c>
      <c r="AR34" s="167"/>
      <c r="AS34" s="167"/>
      <c r="AT34" s="168"/>
      <c r="AU34" s="364" t="s">
        <v>716</v>
      </c>
      <c r="AV34" s="364"/>
      <c r="AW34" s="364"/>
      <c r="AX34" s="365"/>
    </row>
    <row r="35" spans="1:51" ht="23.25" customHeight="1" x14ac:dyDescent="0.15">
      <c r="A35" s="891" t="s">
        <v>379</v>
      </c>
      <c r="B35" s="892"/>
      <c r="C35" s="892"/>
      <c r="D35" s="892"/>
      <c r="E35" s="892"/>
      <c r="F35" s="893"/>
      <c r="G35" s="897" t="s">
        <v>799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44</v>
      </c>
      <c r="AF101" s="358"/>
      <c r="AG101" s="358"/>
      <c r="AH101" s="358"/>
      <c r="AI101" s="358">
        <v>48</v>
      </c>
      <c r="AJ101" s="358"/>
      <c r="AK101" s="358"/>
      <c r="AL101" s="358"/>
      <c r="AM101" s="358">
        <v>41</v>
      </c>
      <c r="AN101" s="358"/>
      <c r="AO101" s="358"/>
      <c r="AP101" s="358"/>
      <c r="AQ101" s="358" t="s">
        <v>768</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20</v>
      </c>
      <c r="AF102" s="358"/>
      <c r="AG102" s="358"/>
      <c r="AH102" s="358"/>
      <c r="AI102" s="358">
        <v>20</v>
      </c>
      <c r="AJ102" s="358"/>
      <c r="AK102" s="358"/>
      <c r="AL102" s="358"/>
      <c r="AM102" s="358">
        <v>20</v>
      </c>
      <c r="AN102" s="358"/>
      <c r="AO102" s="358"/>
      <c r="AP102" s="358"/>
      <c r="AQ102" s="358">
        <v>20</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8">
        <v>1250</v>
      </c>
      <c r="AF104" s="358"/>
      <c r="AG104" s="358"/>
      <c r="AH104" s="358"/>
      <c r="AI104" s="358">
        <v>1200</v>
      </c>
      <c r="AJ104" s="358"/>
      <c r="AK104" s="358"/>
      <c r="AL104" s="358"/>
      <c r="AM104" s="358">
        <v>1200</v>
      </c>
      <c r="AN104" s="358"/>
      <c r="AO104" s="358"/>
      <c r="AP104" s="358"/>
      <c r="AQ104" s="358" t="s">
        <v>768</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728</v>
      </c>
      <c r="AC105" s="404"/>
      <c r="AD105" s="405"/>
      <c r="AE105" s="358">
        <v>1250</v>
      </c>
      <c r="AF105" s="358"/>
      <c r="AG105" s="358"/>
      <c r="AH105" s="358"/>
      <c r="AI105" s="358">
        <v>1250</v>
      </c>
      <c r="AJ105" s="358"/>
      <c r="AK105" s="358"/>
      <c r="AL105" s="358"/>
      <c r="AM105" s="358">
        <v>1200</v>
      </c>
      <c r="AN105" s="358"/>
      <c r="AO105" s="358"/>
      <c r="AP105" s="358"/>
      <c r="AQ105" s="358">
        <v>1100</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22800</v>
      </c>
      <c r="AF116" s="358"/>
      <c r="AG116" s="358"/>
      <c r="AH116" s="358"/>
      <c r="AI116" s="358">
        <v>43457</v>
      </c>
      <c r="AJ116" s="358"/>
      <c r="AK116" s="358"/>
      <c r="AL116" s="358"/>
      <c r="AM116" s="358">
        <v>19686</v>
      </c>
      <c r="AN116" s="358"/>
      <c r="AO116" s="358"/>
      <c r="AP116" s="358"/>
      <c r="AQ116" s="363">
        <v>23700</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769</v>
      </c>
      <c r="AJ117" s="306"/>
      <c r="AK117" s="306"/>
      <c r="AL117" s="306"/>
      <c r="AM117" s="306" t="s">
        <v>773</v>
      </c>
      <c r="AN117" s="306"/>
      <c r="AO117" s="306"/>
      <c r="AP117" s="306"/>
      <c r="AQ117" s="306" t="s">
        <v>800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730</v>
      </c>
      <c r="AC119" s="301"/>
      <c r="AD119" s="302"/>
      <c r="AE119" s="358">
        <v>423</v>
      </c>
      <c r="AF119" s="358"/>
      <c r="AG119" s="358"/>
      <c r="AH119" s="358"/>
      <c r="AI119" s="358">
        <v>486</v>
      </c>
      <c r="AJ119" s="358"/>
      <c r="AK119" s="358"/>
      <c r="AL119" s="358"/>
      <c r="AM119" s="358">
        <v>594</v>
      </c>
      <c r="AN119" s="358"/>
      <c r="AO119" s="358"/>
      <c r="AP119" s="358"/>
      <c r="AQ119" s="358">
        <v>500</v>
      </c>
      <c r="AR119" s="358"/>
      <c r="AS119" s="358"/>
      <c r="AT119" s="358"/>
      <c r="AU119" s="358"/>
      <c r="AV119" s="358"/>
      <c r="AW119" s="358"/>
      <c r="AX119" s="359"/>
      <c r="AY119">
        <f>$AY$118</f>
        <v>1</v>
      </c>
    </row>
    <row r="120" spans="1:51" ht="39.7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t="s">
        <v>734</v>
      </c>
      <c r="AF120" s="306"/>
      <c r="AG120" s="306"/>
      <c r="AH120" s="306"/>
      <c r="AI120" s="306" t="s">
        <v>771</v>
      </c>
      <c r="AJ120" s="306"/>
      <c r="AK120" s="306"/>
      <c r="AL120" s="306"/>
      <c r="AM120" s="306" t="s">
        <v>774</v>
      </c>
      <c r="AN120" s="306"/>
      <c r="AO120" s="306"/>
      <c r="AP120" s="306"/>
      <c r="AQ120" s="306" t="s">
        <v>775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730</v>
      </c>
      <c r="AC122" s="301"/>
      <c r="AD122" s="302"/>
      <c r="AE122" s="358">
        <v>8843</v>
      </c>
      <c r="AF122" s="358"/>
      <c r="AG122" s="358"/>
      <c r="AH122" s="358"/>
      <c r="AI122" s="358">
        <v>11889</v>
      </c>
      <c r="AJ122" s="358"/>
      <c r="AK122" s="358"/>
      <c r="AL122" s="358"/>
      <c r="AM122" s="358">
        <v>6966</v>
      </c>
      <c r="AN122" s="358"/>
      <c r="AO122" s="358"/>
      <c r="AP122" s="358"/>
      <c r="AQ122" s="358">
        <v>11020</v>
      </c>
      <c r="AR122" s="358"/>
      <c r="AS122" s="358"/>
      <c r="AT122" s="358"/>
      <c r="AU122" s="358"/>
      <c r="AV122" s="358"/>
      <c r="AW122" s="358"/>
      <c r="AX122" s="359"/>
      <c r="AY122">
        <f>$AY$121</f>
        <v>1</v>
      </c>
    </row>
    <row r="123" spans="1:51" ht="39.7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731</v>
      </c>
      <c r="AC123" s="343"/>
      <c r="AD123" s="344"/>
      <c r="AE123" s="306" t="s">
        <v>736</v>
      </c>
      <c r="AF123" s="306"/>
      <c r="AG123" s="306"/>
      <c r="AH123" s="306"/>
      <c r="AI123" s="306" t="s">
        <v>770</v>
      </c>
      <c r="AJ123" s="306"/>
      <c r="AK123" s="306"/>
      <c r="AL123" s="306"/>
      <c r="AM123" s="306" t="s">
        <v>776</v>
      </c>
      <c r="AN123" s="306"/>
      <c r="AO123" s="306"/>
      <c r="AP123" s="306"/>
      <c r="AQ123" s="306" t="s">
        <v>772</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724</v>
      </c>
      <c r="AC134" s="224"/>
      <c r="AD134" s="224"/>
      <c r="AE134" s="266">
        <v>4.2</v>
      </c>
      <c r="AF134" s="167"/>
      <c r="AG134" s="167"/>
      <c r="AH134" s="167"/>
      <c r="AI134" s="266">
        <v>3.9</v>
      </c>
      <c r="AJ134" s="167"/>
      <c r="AK134" s="167"/>
      <c r="AL134" s="167"/>
      <c r="AM134" s="266">
        <v>4.2</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740</v>
      </c>
      <c r="AC135" s="175"/>
      <c r="AD135" s="175"/>
      <c r="AE135" s="266">
        <v>3.5</v>
      </c>
      <c r="AF135" s="167"/>
      <c r="AG135" s="167"/>
      <c r="AH135" s="167"/>
      <c r="AI135" s="266">
        <v>3.5</v>
      </c>
      <c r="AJ135" s="167"/>
      <c r="AK135" s="167"/>
      <c r="AL135" s="167"/>
      <c r="AM135" s="266">
        <v>3.5</v>
      </c>
      <c r="AN135" s="167"/>
      <c r="AO135" s="167"/>
      <c r="AP135" s="167"/>
      <c r="AQ135" s="266" t="s">
        <v>716</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8"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8"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8"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8"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777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8"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62.25" customHeight="1" x14ac:dyDescent="0.15">
      <c r="A188" s="988"/>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2.2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716</v>
      </c>
      <c r="K430" s="243"/>
      <c r="L430" s="243"/>
      <c r="M430" s="243"/>
      <c r="N430" s="243"/>
      <c r="O430" s="243"/>
      <c r="P430" s="243"/>
      <c r="Q430" s="243"/>
      <c r="R430" s="243"/>
      <c r="S430" s="243"/>
      <c r="T430" s="244"/>
      <c r="U430" s="245" t="s">
        <v>753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753</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753</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753</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0.25" customHeight="1" x14ac:dyDescent="0.15">
      <c r="A698" s="988"/>
      <c r="B698" s="253"/>
      <c r="C698" s="252"/>
      <c r="D698" s="253"/>
      <c r="E698" s="190" t="s">
        <v>753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0.2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751</v>
      </c>
      <c r="AE702" s="890"/>
      <c r="AF702" s="890"/>
      <c r="AG702" s="879" t="s">
        <v>757</v>
      </c>
      <c r="AH702" s="880"/>
      <c r="AI702" s="880"/>
      <c r="AJ702" s="880"/>
      <c r="AK702" s="880"/>
      <c r="AL702" s="880"/>
      <c r="AM702" s="880"/>
      <c r="AN702" s="880"/>
      <c r="AO702" s="880"/>
      <c r="AP702" s="880"/>
      <c r="AQ702" s="880"/>
      <c r="AR702" s="880"/>
      <c r="AS702" s="880"/>
      <c r="AT702" s="880"/>
      <c r="AU702" s="880"/>
      <c r="AV702" s="880"/>
      <c r="AW702" s="880"/>
      <c r="AX702" s="881"/>
    </row>
    <row r="703" spans="1:51" ht="3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751</v>
      </c>
      <c r="AE703" s="185"/>
      <c r="AF703" s="185"/>
      <c r="AG703" s="663" t="s">
        <v>758</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751</v>
      </c>
      <c r="AE704" s="582"/>
      <c r="AF704" s="582"/>
      <c r="AG704" s="424" t="s">
        <v>759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751</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756</v>
      </c>
      <c r="AE708" s="667"/>
      <c r="AF708" s="667"/>
      <c r="AG708" s="522" t="s">
        <v>753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751</v>
      </c>
      <c r="AE709" s="185"/>
      <c r="AF709" s="185"/>
      <c r="AG709" s="663" t="s">
        <v>761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756</v>
      </c>
      <c r="AE710" s="185"/>
      <c r="AF710" s="185"/>
      <c r="AG710" s="663" t="s">
        <v>753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751</v>
      </c>
      <c r="AE711" s="185"/>
      <c r="AF711" s="185"/>
      <c r="AG711" s="663" t="s">
        <v>762</v>
      </c>
      <c r="AH711" s="664"/>
      <c r="AI711" s="664"/>
      <c r="AJ711" s="664"/>
      <c r="AK711" s="664"/>
      <c r="AL711" s="664"/>
      <c r="AM711" s="664"/>
      <c r="AN711" s="664"/>
      <c r="AO711" s="664"/>
      <c r="AP711" s="664"/>
      <c r="AQ711" s="664"/>
      <c r="AR711" s="664"/>
      <c r="AS711" s="664"/>
      <c r="AT711" s="664"/>
      <c r="AU711" s="664"/>
      <c r="AV711" s="664"/>
      <c r="AW711" s="664"/>
      <c r="AX711" s="665"/>
    </row>
    <row r="712" spans="1:50" ht="33"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802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3" t="s">
        <v>753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751</v>
      </c>
      <c r="AE714" s="588"/>
      <c r="AF714" s="589"/>
      <c r="AG714" s="688" t="s">
        <v>763</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751</v>
      </c>
      <c r="AE715" s="667"/>
      <c r="AF715" s="773"/>
      <c r="AG715" s="522" t="s">
        <v>798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756</v>
      </c>
      <c r="AE716" s="755"/>
      <c r="AF716" s="755"/>
      <c r="AG716" s="663" t="s">
        <v>753</v>
      </c>
      <c r="AH716" s="664"/>
      <c r="AI716" s="664"/>
      <c r="AJ716" s="664"/>
      <c r="AK716" s="664"/>
      <c r="AL716" s="664"/>
      <c r="AM716" s="664"/>
      <c r="AN716" s="664"/>
      <c r="AO716" s="664"/>
      <c r="AP716" s="664"/>
      <c r="AQ716" s="664"/>
      <c r="AR716" s="664"/>
      <c r="AS716" s="664"/>
      <c r="AT716" s="664"/>
      <c r="AU716" s="664"/>
      <c r="AV716" s="664"/>
      <c r="AW716" s="664"/>
      <c r="AX716" s="665"/>
    </row>
    <row r="717" spans="1:50" ht="39"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751</v>
      </c>
      <c r="AE717" s="185"/>
      <c r="AF717" s="185"/>
      <c r="AG717" s="663" t="s">
        <v>801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756</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751</v>
      </c>
      <c r="AE719" s="667"/>
      <c r="AF719" s="667"/>
      <c r="AG719" s="190" t="s">
        <v>764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30"/>
      <c r="H721" s="931"/>
      <c r="I721" s="77" t="str">
        <f>IF(OR(G721="　", G721=""), "", "-")</f>
        <v/>
      </c>
      <c r="J721" s="911"/>
      <c r="K721" s="911"/>
      <c r="L721" s="77" t="str">
        <f>IF(M721="","","-")</f>
        <v/>
      </c>
      <c r="M721" s="78"/>
      <c r="N721" s="908" t="s">
        <v>741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709</v>
      </c>
      <c r="D722" s="913"/>
      <c r="E722" s="913"/>
      <c r="F722" s="914"/>
      <c r="G722" s="930"/>
      <c r="H722" s="931"/>
      <c r="I722" s="77" t="str">
        <f t="shared" ref="I722:I725" si="113">IF(OR(G722="　", G722=""), "", "-")</f>
        <v/>
      </c>
      <c r="J722" s="911"/>
      <c r="K722" s="911"/>
      <c r="L722" s="77" t="str">
        <f t="shared" ref="L722:L725" si="114">IF(M722="","","-")</f>
        <v/>
      </c>
      <c r="M722" s="78"/>
      <c r="N722" s="908" t="s">
        <v>742</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t="s">
        <v>709</v>
      </c>
      <c r="D723" s="913"/>
      <c r="E723" s="913"/>
      <c r="F723" s="914"/>
      <c r="G723" s="930"/>
      <c r="H723" s="931"/>
      <c r="I723" s="77" t="str">
        <f t="shared" si="113"/>
        <v/>
      </c>
      <c r="J723" s="911"/>
      <c r="K723" s="911"/>
      <c r="L723" s="77" t="str">
        <f t="shared" si="114"/>
        <v/>
      </c>
      <c r="M723" s="78"/>
      <c r="N723" s="908" t="s">
        <v>743</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858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879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75" customHeight="1" x14ac:dyDescent="0.15">
      <c r="A787" s="756" t="s">
        <v>385</v>
      </c>
      <c r="B787" s="757"/>
      <c r="C787" s="757"/>
      <c r="D787" s="757"/>
      <c r="E787" s="757"/>
      <c r="F787" s="758"/>
      <c r="G787" s="435" t="s">
        <v>778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6.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6.75" customHeight="1" x14ac:dyDescent="0.15">
      <c r="A789" s="552"/>
      <c r="B789" s="759"/>
      <c r="C789" s="759"/>
      <c r="D789" s="759"/>
      <c r="E789" s="759"/>
      <c r="F789" s="760"/>
      <c r="G789" s="445" t="s">
        <v>779</v>
      </c>
      <c r="H789" s="446"/>
      <c r="I789" s="446"/>
      <c r="J789" s="446"/>
      <c r="K789" s="447"/>
      <c r="L789" s="448" t="s">
        <v>780</v>
      </c>
      <c r="M789" s="449"/>
      <c r="N789" s="449"/>
      <c r="O789" s="449"/>
      <c r="P789" s="449"/>
      <c r="Q789" s="449"/>
      <c r="R789" s="449"/>
      <c r="S789" s="449"/>
      <c r="T789" s="449"/>
      <c r="U789" s="449"/>
      <c r="V789" s="449"/>
      <c r="W789" s="449"/>
      <c r="X789" s="450"/>
      <c r="Y789" s="451">
        <v>1</v>
      </c>
      <c r="Z789" s="452"/>
      <c r="AA789" s="452"/>
      <c r="AB789" s="553"/>
      <c r="AC789" s="445" t="s">
        <v>779</v>
      </c>
      <c r="AD789" s="446"/>
      <c r="AE789" s="446"/>
      <c r="AF789" s="446"/>
      <c r="AG789" s="447"/>
      <c r="AH789" s="448" t="s">
        <v>785</v>
      </c>
      <c r="AI789" s="449"/>
      <c r="AJ789" s="449"/>
      <c r="AK789" s="449"/>
      <c r="AL789" s="449"/>
      <c r="AM789" s="449"/>
      <c r="AN789" s="449"/>
      <c r="AO789" s="449"/>
      <c r="AP789" s="449"/>
      <c r="AQ789" s="449"/>
      <c r="AR789" s="449"/>
      <c r="AS789" s="449"/>
      <c r="AT789" s="450"/>
      <c r="AU789" s="451">
        <v>1</v>
      </c>
      <c r="AV789" s="452"/>
      <c r="AW789" s="452"/>
      <c r="AX789" s="453"/>
    </row>
    <row r="790" spans="1:51" ht="39.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6.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781</v>
      </c>
      <c r="D845" s="415"/>
      <c r="E845" s="415"/>
      <c r="F845" s="415"/>
      <c r="G845" s="415"/>
      <c r="H845" s="415"/>
      <c r="I845" s="415"/>
      <c r="J845" s="416">
        <v>6030001046802</v>
      </c>
      <c r="K845" s="417"/>
      <c r="L845" s="417"/>
      <c r="M845" s="417"/>
      <c r="N845" s="417"/>
      <c r="O845" s="417"/>
      <c r="P845" s="421" t="s">
        <v>780</v>
      </c>
      <c r="Q845" s="317"/>
      <c r="R845" s="317"/>
      <c r="S845" s="317"/>
      <c r="T845" s="317"/>
      <c r="U845" s="317"/>
      <c r="V845" s="317"/>
      <c r="W845" s="317"/>
      <c r="X845" s="317"/>
      <c r="Y845" s="318">
        <v>1</v>
      </c>
      <c r="Z845" s="319"/>
      <c r="AA845" s="319"/>
      <c r="AB845" s="320"/>
      <c r="AC845" s="322" t="s">
        <v>371</v>
      </c>
      <c r="AD845" s="323"/>
      <c r="AE845" s="323"/>
      <c r="AF845" s="323"/>
      <c r="AG845" s="323"/>
      <c r="AH845" s="418">
        <v>1</v>
      </c>
      <c r="AI845" s="419"/>
      <c r="AJ845" s="419"/>
      <c r="AK845" s="419"/>
      <c r="AL845" s="326">
        <v>93</v>
      </c>
      <c r="AM845" s="327"/>
      <c r="AN845" s="327"/>
      <c r="AO845" s="328"/>
      <c r="AP845" s="321" t="s">
        <v>777</v>
      </c>
      <c r="AQ845" s="321"/>
      <c r="AR845" s="321"/>
      <c r="AS845" s="321"/>
      <c r="AT845" s="321"/>
      <c r="AU845" s="321"/>
      <c r="AV845" s="321"/>
      <c r="AW845" s="321"/>
      <c r="AX845" s="321"/>
    </row>
    <row r="846" spans="1:51" ht="30" customHeight="1" x14ac:dyDescent="0.15">
      <c r="A846" s="401">
        <v>2</v>
      </c>
      <c r="B846" s="401">
        <v>1</v>
      </c>
      <c r="C846" s="420" t="s">
        <v>782</v>
      </c>
      <c r="D846" s="415"/>
      <c r="E846" s="415"/>
      <c r="F846" s="415"/>
      <c r="G846" s="415"/>
      <c r="H846" s="415"/>
      <c r="I846" s="415"/>
      <c r="J846" s="416">
        <v>1011401012350</v>
      </c>
      <c r="K846" s="417"/>
      <c r="L846" s="417"/>
      <c r="M846" s="417"/>
      <c r="N846" s="417"/>
      <c r="O846" s="417"/>
      <c r="P846" s="421" t="s">
        <v>783</v>
      </c>
      <c r="Q846" s="317"/>
      <c r="R846" s="317"/>
      <c r="S846" s="317"/>
      <c r="T846" s="317"/>
      <c r="U846" s="317"/>
      <c r="V846" s="317"/>
      <c r="W846" s="317"/>
      <c r="X846" s="317"/>
      <c r="Y846" s="318">
        <v>0</v>
      </c>
      <c r="Z846" s="319"/>
      <c r="AA846" s="319"/>
      <c r="AB846" s="320"/>
      <c r="AC846" s="322" t="s">
        <v>377</v>
      </c>
      <c r="AD846" s="323"/>
      <c r="AE846" s="323"/>
      <c r="AF846" s="323"/>
      <c r="AG846" s="323"/>
      <c r="AH846" s="418" t="s">
        <v>777</v>
      </c>
      <c r="AI846" s="419"/>
      <c r="AJ846" s="419"/>
      <c r="AK846" s="419"/>
      <c r="AL846" s="326" t="s">
        <v>777</v>
      </c>
      <c r="AM846" s="327"/>
      <c r="AN846" s="327"/>
      <c r="AO846" s="328"/>
      <c r="AP846" s="321" t="s">
        <v>777</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784</v>
      </c>
      <c r="D878" s="415"/>
      <c r="E878" s="415"/>
      <c r="F878" s="415"/>
      <c r="G878" s="415"/>
      <c r="H878" s="415"/>
      <c r="I878" s="415"/>
      <c r="J878" s="416">
        <v>5010601023501</v>
      </c>
      <c r="K878" s="417"/>
      <c r="L878" s="417"/>
      <c r="M878" s="417"/>
      <c r="N878" s="417"/>
      <c r="O878" s="417"/>
      <c r="P878" s="421" t="s">
        <v>785</v>
      </c>
      <c r="Q878" s="317"/>
      <c r="R878" s="317"/>
      <c r="S878" s="317"/>
      <c r="T878" s="317"/>
      <c r="U878" s="317"/>
      <c r="V878" s="317"/>
      <c r="W878" s="317"/>
      <c r="X878" s="317"/>
      <c r="Y878" s="318">
        <v>1</v>
      </c>
      <c r="Z878" s="319"/>
      <c r="AA878" s="319"/>
      <c r="AB878" s="320"/>
      <c r="AC878" s="322" t="s">
        <v>371</v>
      </c>
      <c r="AD878" s="323"/>
      <c r="AE878" s="323"/>
      <c r="AF878" s="323"/>
      <c r="AG878" s="323"/>
      <c r="AH878" s="418">
        <v>2</v>
      </c>
      <c r="AI878" s="419"/>
      <c r="AJ878" s="419"/>
      <c r="AK878" s="419"/>
      <c r="AL878" s="326">
        <v>82.6</v>
      </c>
      <c r="AM878" s="327"/>
      <c r="AN878" s="327"/>
      <c r="AO878" s="328"/>
      <c r="AP878" s="321" t="s">
        <v>777</v>
      </c>
      <c r="AQ878" s="321"/>
      <c r="AR878" s="321"/>
      <c r="AS878" s="321"/>
      <c r="AT878" s="321"/>
      <c r="AU878" s="321"/>
      <c r="AV878" s="321"/>
      <c r="AW878" s="321"/>
      <c r="AX878" s="321"/>
      <c r="AY878">
        <f t="shared" si="118"/>
        <v>1</v>
      </c>
    </row>
    <row r="879" spans="1:51" ht="30" customHeight="1" x14ac:dyDescent="0.15">
      <c r="A879" s="401">
        <v>2</v>
      </c>
      <c r="B879" s="401">
        <v>1</v>
      </c>
      <c r="C879" s="420" t="s">
        <v>787</v>
      </c>
      <c r="D879" s="415"/>
      <c r="E879" s="415"/>
      <c r="F879" s="415"/>
      <c r="G879" s="415"/>
      <c r="H879" s="415"/>
      <c r="I879" s="415"/>
      <c r="J879" s="416" t="s">
        <v>777</v>
      </c>
      <c r="K879" s="417"/>
      <c r="L879" s="417"/>
      <c r="M879" s="417"/>
      <c r="N879" s="417"/>
      <c r="O879" s="417"/>
      <c r="P879" s="421" t="s">
        <v>791</v>
      </c>
      <c r="Q879" s="317"/>
      <c r="R879" s="317"/>
      <c r="S879" s="317"/>
      <c r="T879" s="317"/>
      <c r="U879" s="317"/>
      <c r="V879" s="317"/>
      <c r="W879" s="317"/>
      <c r="X879" s="317"/>
      <c r="Y879" s="318">
        <v>0.3</v>
      </c>
      <c r="Z879" s="319"/>
      <c r="AA879" s="319"/>
      <c r="AB879" s="320"/>
      <c r="AC879" s="322" t="s">
        <v>80</v>
      </c>
      <c r="AD879" s="323"/>
      <c r="AE879" s="323"/>
      <c r="AF879" s="323"/>
      <c r="AG879" s="323"/>
      <c r="AH879" s="418" t="s">
        <v>777</v>
      </c>
      <c r="AI879" s="419"/>
      <c r="AJ879" s="419"/>
      <c r="AK879" s="419"/>
      <c r="AL879" s="326" t="s">
        <v>777</v>
      </c>
      <c r="AM879" s="327"/>
      <c r="AN879" s="327"/>
      <c r="AO879" s="328"/>
      <c r="AP879" s="321" t="s">
        <v>777</v>
      </c>
      <c r="AQ879" s="321"/>
      <c r="AR879" s="321"/>
      <c r="AS879" s="321"/>
      <c r="AT879" s="321"/>
      <c r="AU879" s="321"/>
      <c r="AV879" s="321"/>
      <c r="AW879" s="321"/>
      <c r="AX879" s="321"/>
      <c r="AY879">
        <f>COUNTA($C$879)</f>
        <v>1</v>
      </c>
    </row>
    <row r="880" spans="1:51" ht="30" customHeight="1" x14ac:dyDescent="0.15">
      <c r="A880" s="401">
        <v>3</v>
      </c>
      <c r="B880" s="401">
        <v>1</v>
      </c>
      <c r="C880" s="420" t="s">
        <v>788</v>
      </c>
      <c r="D880" s="415"/>
      <c r="E880" s="415"/>
      <c r="F880" s="415"/>
      <c r="G880" s="415"/>
      <c r="H880" s="415"/>
      <c r="I880" s="415"/>
      <c r="J880" s="416" t="s">
        <v>777</v>
      </c>
      <c r="K880" s="417"/>
      <c r="L880" s="417"/>
      <c r="M880" s="417"/>
      <c r="N880" s="417"/>
      <c r="O880" s="417"/>
      <c r="P880" s="421" t="s">
        <v>791</v>
      </c>
      <c r="Q880" s="317"/>
      <c r="R880" s="317"/>
      <c r="S880" s="317"/>
      <c r="T880" s="317"/>
      <c r="U880" s="317"/>
      <c r="V880" s="317"/>
      <c r="W880" s="317"/>
      <c r="X880" s="317"/>
      <c r="Y880" s="318">
        <v>0.1</v>
      </c>
      <c r="Z880" s="319"/>
      <c r="AA880" s="319"/>
      <c r="AB880" s="320"/>
      <c r="AC880" s="322" t="s">
        <v>80</v>
      </c>
      <c r="AD880" s="323"/>
      <c r="AE880" s="323"/>
      <c r="AF880" s="323"/>
      <c r="AG880" s="323"/>
      <c r="AH880" s="324" t="s">
        <v>777</v>
      </c>
      <c r="AI880" s="325"/>
      <c r="AJ880" s="325"/>
      <c r="AK880" s="325"/>
      <c r="AL880" s="326" t="s">
        <v>777</v>
      </c>
      <c r="AM880" s="327"/>
      <c r="AN880" s="327"/>
      <c r="AO880" s="328"/>
      <c r="AP880" s="321" t="s">
        <v>777</v>
      </c>
      <c r="AQ880" s="321"/>
      <c r="AR880" s="321"/>
      <c r="AS880" s="321"/>
      <c r="AT880" s="321"/>
      <c r="AU880" s="321"/>
      <c r="AV880" s="321"/>
      <c r="AW880" s="321"/>
      <c r="AX880" s="321"/>
      <c r="AY880">
        <f>COUNTA($C$880)</f>
        <v>1</v>
      </c>
    </row>
    <row r="881" spans="1:51" ht="30" customHeight="1" x14ac:dyDescent="0.15">
      <c r="A881" s="401">
        <v>4</v>
      </c>
      <c r="B881" s="401">
        <v>1</v>
      </c>
      <c r="C881" s="420" t="s">
        <v>789</v>
      </c>
      <c r="D881" s="415"/>
      <c r="E881" s="415"/>
      <c r="F881" s="415"/>
      <c r="G881" s="415"/>
      <c r="H881" s="415"/>
      <c r="I881" s="415"/>
      <c r="J881" s="416" t="s">
        <v>777</v>
      </c>
      <c r="K881" s="417"/>
      <c r="L881" s="417"/>
      <c r="M881" s="417"/>
      <c r="N881" s="417"/>
      <c r="O881" s="417"/>
      <c r="P881" s="421" t="s">
        <v>791</v>
      </c>
      <c r="Q881" s="317"/>
      <c r="R881" s="317"/>
      <c r="S881" s="317"/>
      <c r="T881" s="317"/>
      <c r="U881" s="317"/>
      <c r="V881" s="317"/>
      <c r="W881" s="317"/>
      <c r="X881" s="317"/>
      <c r="Y881" s="318">
        <v>0.1</v>
      </c>
      <c r="Z881" s="319"/>
      <c r="AA881" s="319"/>
      <c r="AB881" s="320"/>
      <c r="AC881" s="322" t="s">
        <v>80</v>
      </c>
      <c r="AD881" s="323"/>
      <c r="AE881" s="323"/>
      <c r="AF881" s="323"/>
      <c r="AG881" s="323"/>
      <c r="AH881" s="324" t="s">
        <v>777</v>
      </c>
      <c r="AI881" s="325"/>
      <c r="AJ881" s="325"/>
      <c r="AK881" s="325"/>
      <c r="AL881" s="326" t="s">
        <v>777</v>
      </c>
      <c r="AM881" s="327"/>
      <c r="AN881" s="327"/>
      <c r="AO881" s="328"/>
      <c r="AP881" s="321" t="s">
        <v>777</v>
      </c>
      <c r="AQ881" s="321"/>
      <c r="AR881" s="321"/>
      <c r="AS881" s="321"/>
      <c r="AT881" s="321"/>
      <c r="AU881" s="321"/>
      <c r="AV881" s="321"/>
      <c r="AW881" s="321"/>
      <c r="AX881" s="321"/>
      <c r="AY881">
        <f>COUNTA($C$881)</f>
        <v>1</v>
      </c>
    </row>
    <row r="882" spans="1:51" ht="30" customHeight="1" x14ac:dyDescent="0.15">
      <c r="A882" s="401">
        <v>5</v>
      </c>
      <c r="B882" s="401">
        <v>1</v>
      </c>
      <c r="C882" s="420" t="s">
        <v>790</v>
      </c>
      <c r="D882" s="415"/>
      <c r="E882" s="415"/>
      <c r="F882" s="415"/>
      <c r="G882" s="415"/>
      <c r="H882" s="415"/>
      <c r="I882" s="415"/>
      <c r="J882" s="416" t="s">
        <v>777</v>
      </c>
      <c r="K882" s="417"/>
      <c r="L882" s="417"/>
      <c r="M882" s="417"/>
      <c r="N882" s="417"/>
      <c r="O882" s="417"/>
      <c r="P882" s="317" t="s">
        <v>791</v>
      </c>
      <c r="Q882" s="317"/>
      <c r="R882" s="317"/>
      <c r="S882" s="317"/>
      <c r="T882" s="317"/>
      <c r="U882" s="317"/>
      <c r="V882" s="317"/>
      <c r="W882" s="317"/>
      <c r="X882" s="317"/>
      <c r="Y882" s="318">
        <v>0.1</v>
      </c>
      <c r="Z882" s="319"/>
      <c r="AA882" s="319"/>
      <c r="AB882" s="320"/>
      <c r="AC882" s="322" t="s">
        <v>80</v>
      </c>
      <c r="AD882" s="323"/>
      <c r="AE882" s="323"/>
      <c r="AF882" s="323"/>
      <c r="AG882" s="323"/>
      <c r="AH882" s="324" t="s">
        <v>777</v>
      </c>
      <c r="AI882" s="325"/>
      <c r="AJ882" s="325"/>
      <c r="AK882" s="325"/>
      <c r="AL882" s="326" t="s">
        <v>777</v>
      </c>
      <c r="AM882" s="327"/>
      <c r="AN882" s="327"/>
      <c r="AO882" s="328"/>
      <c r="AP882" s="321" t="s">
        <v>777</v>
      </c>
      <c r="AQ882" s="321"/>
      <c r="AR882" s="321"/>
      <c r="AS882" s="321"/>
      <c r="AT882" s="321"/>
      <c r="AU882" s="321"/>
      <c r="AV882" s="321"/>
      <c r="AW882" s="321"/>
      <c r="AX882" s="321"/>
      <c r="AY882">
        <f>COUNTA($C$882)</f>
        <v>1</v>
      </c>
    </row>
    <row r="883" spans="1:51" ht="30" customHeight="1" x14ac:dyDescent="0.15">
      <c r="A883" s="401">
        <v>6</v>
      </c>
      <c r="B883" s="401">
        <v>1</v>
      </c>
      <c r="C883" s="420" t="s">
        <v>792</v>
      </c>
      <c r="D883" s="415"/>
      <c r="E883" s="415"/>
      <c r="F883" s="415"/>
      <c r="G883" s="415"/>
      <c r="H883" s="415"/>
      <c r="I883" s="415"/>
      <c r="J883" s="416" t="s">
        <v>716</v>
      </c>
      <c r="K883" s="417"/>
      <c r="L883" s="417"/>
      <c r="M883" s="417"/>
      <c r="N883" s="417"/>
      <c r="O883" s="417"/>
      <c r="P883" s="421" t="s">
        <v>796</v>
      </c>
      <c r="Q883" s="317"/>
      <c r="R883" s="317"/>
      <c r="S883" s="317"/>
      <c r="T883" s="317"/>
      <c r="U883" s="317"/>
      <c r="V883" s="317"/>
      <c r="W883" s="317"/>
      <c r="X883" s="317"/>
      <c r="Y883" s="318">
        <v>0</v>
      </c>
      <c r="Z883" s="319"/>
      <c r="AA883" s="319"/>
      <c r="AB883" s="320"/>
      <c r="AC883" s="322" t="s">
        <v>80</v>
      </c>
      <c r="AD883" s="323"/>
      <c r="AE883" s="323"/>
      <c r="AF883" s="323"/>
      <c r="AG883" s="323"/>
      <c r="AH883" s="324" t="s">
        <v>777</v>
      </c>
      <c r="AI883" s="325"/>
      <c r="AJ883" s="325"/>
      <c r="AK883" s="325"/>
      <c r="AL883" s="326" t="s">
        <v>777</v>
      </c>
      <c r="AM883" s="327"/>
      <c r="AN883" s="327"/>
      <c r="AO883" s="328"/>
      <c r="AP883" s="321" t="s">
        <v>777</v>
      </c>
      <c r="AQ883" s="321"/>
      <c r="AR883" s="321"/>
      <c r="AS883" s="321"/>
      <c r="AT883" s="321"/>
      <c r="AU883" s="321"/>
      <c r="AV883" s="321"/>
      <c r="AW883" s="321"/>
      <c r="AX883" s="321"/>
      <c r="AY883">
        <f>COUNTA($C$883)</f>
        <v>1</v>
      </c>
    </row>
    <row r="884" spans="1:51" ht="30" customHeight="1" x14ac:dyDescent="0.15">
      <c r="A884" s="401">
        <v>7</v>
      </c>
      <c r="B884" s="401">
        <v>1</v>
      </c>
      <c r="C884" s="420" t="s">
        <v>793</v>
      </c>
      <c r="D884" s="415"/>
      <c r="E884" s="415"/>
      <c r="F884" s="415"/>
      <c r="G884" s="415"/>
      <c r="H884" s="415"/>
      <c r="I884" s="415"/>
      <c r="J884" s="416" t="s">
        <v>716</v>
      </c>
      <c r="K884" s="417"/>
      <c r="L884" s="417"/>
      <c r="M884" s="417"/>
      <c r="N884" s="417"/>
      <c r="O884" s="417"/>
      <c r="P884" s="421" t="s">
        <v>796</v>
      </c>
      <c r="Q884" s="317"/>
      <c r="R884" s="317"/>
      <c r="S884" s="317"/>
      <c r="T884" s="317"/>
      <c r="U884" s="317"/>
      <c r="V884" s="317"/>
      <c r="W884" s="317"/>
      <c r="X884" s="317"/>
      <c r="Y884" s="318">
        <v>0</v>
      </c>
      <c r="Z884" s="319"/>
      <c r="AA884" s="319"/>
      <c r="AB884" s="320"/>
      <c r="AC884" s="322" t="s">
        <v>80</v>
      </c>
      <c r="AD884" s="323"/>
      <c r="AE884" s="323"/>
      <c r="AF884" s="323"/>
      <c r="AG884" s="323"/>
      <c r="AH884" s="324" t="s">
        <v>777</v>
      </c>
      <c r="AI884" s="325"/>
      <c r="AJ884" s="325"/>
      <c r="AK884" s="325"/>
      <c r="AL884" s="326" t="s">
        <v>777</v>
      </c>
      <c r="AM884" s="327"/>
      <c r="AN884" s="327"/>
      <c r="AO884" s="328"/>
      <c r="AP884" s="321" t="s">
        <v>777</v>
      </c>
      <c r="AQ884" s="321"/>
      <c r="AR884" s="321"/>
      <c r="AS884" s="321"/>
      <c r="AT884" s="321"/>
      <c r="AU884" s="321"/>
      <c r="AV884" s="321"/>
      <c r="AW884" s="321"/>
      <c r="AX884" s="321"/>
      <c r="AY884">
        <f>COUNTA($C$884)</f>
        <v>1</v>
      </c>
    </row>
    <row r="885" spans="1:51" ht="30" customHeight="1" x14ac:dyDescent="0.15">
      <c r="A885" s="401">
        <v>8</v>
      </c>
      <c r="B885" s="401">
        <v>1</v>
      </c>
      <c r="C885" s="420" t="s">
        <v>794</v>
      </c>
      <c r="D885" s="415"/>
      <c r="E885" s="415"/>
      <c r="F885" s="415"/>
      <c r="G885" s="415"/>
      <c r="H885" s="415"/>
      <c r="I885" s="415"/>
      <c r="J885" s="416" t="s">
        <v>716</v>
      </c>
      <c r="K885" s="417"/>
      <c r="L885" s="417"/>
      <c r="M885" s="417"/>
      <c r="N885" s="417"/>
      <c r="O885" s="417"/>
      <c r="P885" s="317" t="s">
        <v>796</v>
      </c>
      <c r="Q885" s="317"/>
      <c r="R885" s="317"/>
      <c r="S885" s="317"/>
      <c r="T885" s="317"/>
      <c r="U885" s="317"/>
      <c r="V885" s="317"/>
      <c r="W885" s="317"/>
      <c r="X885" s="317"/>
      <c r="Y885" s="318">
        <v>0</v>
      </c>
      <c r="Z885" s="319"/>
      <c r="AA885" s="319"/>
      <c r="AB885" s="320"/>
      <c r="AC885" s="322" t="s">
        <v>80</v>
      </c>
      <c r="AD885" s="323"/>
      <c r="AE885" s="323"/>
      <c r="AF885" s="323"/>
      <c r="AG885" s="323"/>
      <c r="AH885" s="324" t="s">
        <v>777</v>
      </c>
      <c r="AI885" s="325"/>
      <c r="AJ885" s="325"/>
      <c r="AK885" s="325"/>
      <c r="AL885" s="326" t="s">
        <v>777</v>
      </c>
      <c r="AM885" s="327"/>
      <c r="AN885" s="327"/>
      <c r="AO885" s="328"/>
      <c r="AP885" s="321" t="s">
        <v>777</v>
      </c>
      <c r="AQ885" s="321"/>
      <c r="AR885" s="321"/>
      <c r="AS885" s="321"/>
      <c r="AT885" s="321"/>
      <c r="AU885" s="321"/>
      <c r="AV885" s="321"/>
      <c r="AW885" s="321"/>
      <c r="AX885" s="321"/>
      <c r="AY885">
        <f>COUNTA($C$885)</f>
        <v>1</v>
      </c>
    </row>
    <row r="886" spans="1:51" ht="30" customHeight="1" x14ac:dyDescent="0.15">
      <c r="A886" s="401">
        <v>9</v>
      </c>
      <c r="B886" s="401">
        <v>1</v>
      </c>
      <c r="C886" s="420" t="s">
        <v>795</v>
      </c>
      <c r="D886" s="415"/>
      <c r="E886" s="415"/>
      <c r="F886" s="415"/>
      <c r="G886" s="415"/>
      <c r="H886" s="415"/>
      <c r="I886" s="415"/>
      <c r="J886" s="416" t="s">
        <v>716</v>
      </c>
      <c r="K886" s="417"/>
      <c r="L886" s="417"/>
      <c r="M886" s="417"/>
      <c r="N886" s="417"/>
      <c r="O886" s="417"/>
      <c r="P886" s="317" t="s">
        <v>796</v>
      </c>
      <c r="Q886" s="317"/>
      <c r="R886" s="317"/>
      <c r="S886" s="317"/>
      <c r="T886" s="317"/>
      <c r="U886" s="317"/>
      <c r="V886" s="317"/>
      <c r="W886" s="317"/>
      <c r="X886" s="317"/>
      <c r="Y886" s="318">
        <v>0</v>
      </c>
      <c r="Z886" s="319"/>
      <c r="AA886" s="319"/>
      <c r="AB886" s="320"/>
      <c r="AC886" s="322" t="s">
        <v>80</v>
      </c>
      <c r="AD886" s="323"/>
      <c r="AE886" s="323"/>
      <c r="AF886" s="323"/>
      <c r="AG886" s="323"/>
      <c r="AH886" s="324" t="s">
        <v>777</v>
      </c>
      <c r="AI886" s="325"/>
      <c r="AJ886" s="325"/>
      <c r="AK886" s="325"/>
      <c r="AL886" s="326" t="s">
        <v>777</v>
      </c>
      <c r="AM886" s="327"/>
      <c r="AN886" s="327"/>
      <c r="AO886" s="328"/>
      <c r="AP886" s="321" t="s">
        <v>777</v>
      </c>
      <c r="AQ886" s="321"/>
      <c r="AR886" s="321"/>
      <c r="AS886" s="321"/>
      <c r="AT886" s="321"/>
      <c r="AU886" s="321"/>
      <c r="AV886" s="321"/>
      <c r="AW886" s="321"/>
      <c r="AX886" s="321"/>
      <c r="AY886">
        <f>COUNTA($C$886)</f>
        <v>1</v>
      </c>
    </row>
    <row r="887" spans="1:51" ht="30" customHeight="1" x14ac:dyDescent="0.15">
      <c r="A887" s="401">
        <v>10</v>
      </c>
      <c r="B887" s="401">
        <v>1</v>
      </c>
      <c r="C887" s="420" t="s">
        <v>797</v>
      </c>
      <c r="D887" s="415"/>
      <c r="E887" s="415"/>
      <c r="F887" s="415"/>
      <c r="G887" s="415"/>
      <c r="H887" s="415"/>
      <c r="I887" s="415"/>
      <c r="J887" s="416" t="s">
        <v>777</v>
      </c>
      <c r="K887" s="417"/>
      <c r="L887" s="417"/>
      <c r="M887" s="417"/>
      <c r="N887" s="417"/>
      <c r="O887" s="417"/>
      <c r="P887" s="317" t="s">
        <v>796</v>
      </c>
      <c r="Q887" s="317"/>
      <c r="R887" s="317"/>
      <c r="S887" s="317"/>
      <c r="T887" s="317"/>
      <c r="U887" s="317"/>
      <c r="V887" s="317"/>
      <c r="W887" s="317"/>
      <c r="X887" s="317"/>
      <c r="Y887" s="318">
        <v>0</v>
      </c>
      <c r="Z887" s="319"/>
      <c r="AA887" s="319"/>
      <c r="AB887" s="320"/>
      <c r="AC887" s="322" t="s">
        <v>80</v>
      </c>
      <c r="AD887" s="323"/>
      <c r="AE887" s="323"/>
      <c r="AF887" s="323"/>
      <c r="AG887" s="323"/>
      <c r="AH887" s="324" t="s">
        <v>777</v>
      </c>
      <c r="AI887" s="325"/>
      <c r="AJ887" s="325"/>
      <c r="AK887" s="325"/>
      <c r="AL887" s="326" t="s">
        <v>777</v>
      </c>
      <c r="AM887" s="327"/>
      <c r="AN887" s="327"/>
      <c r="AO887" s="328"/>
      <c r="AP887" s="321" t="s">
        <v>777</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777</v>
      </c>
      <c r="F1110" s="886"/>
      <c r="G1110" s="886"/>
      <c r="H1110" s="886"/>
      <c r="I1110" s="886"/>
      <c r="J1110" s="416" t="s">
        <v>777</v>
      </c>
      <c r="K1110" s="417"/>
      <c r="L1110" s="417"/>
      <c r="M1110" s="417"/>
      <c r="N1110" s="417"/>
      <c r="O1110" s="417"/>
      <c r="P1110" s="421" t="s">
        <v>777</v>
      </c>
      <c r="Q1110" s="317"/>
      <c r="R1110" s="317"/>
      <c r="S1110" s="317"/>
      <c r="T1110" s="317"/>
      <c r="U1110" s="317"/>
      <c r="V1110" s="317"/>
      <c r="W1110" s="317"/>
      <c r="X1110" s="317"/>
      <c r="Y1110" s="318" t="s">
        <v>777</v>
      </c>
      <c r="Z1110" s="319"/>
      <c r="AA1110" s="319"/>
      <c r="AB1110" s="320"/>
      <c r="AC1110" s="322"/>
      <c r="AD1110" s="323"/>
      <c r="AE1110" s="323"/>
      <c r="AF1110" s="323"/>
      <c r="AG1110" s="323"/>
      <c r="AH1110" s="324" t="s">
        <v>777</v>
      </c>
      <c r="AI1110" s="325"/>
      <c r="AJ1110" s="325"/>
      <c r="AK1110" s="325"/>
      <c r="AL1110" s="326" t="s">
        <v>777</v>
      </c>
      <c r="AM1110" s="327"/>
      <c r="AN1110" s="327"/>
      <c r="AO1110" s="328"/>
      <c r="AP1110" s="321" t="s">
        <v>777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t="s">
        <v>751</v>
      </c>
      <c r="C2" s="13" t="str">
        <f>IF(B2="","",A2)</f>
        <v>医療分野の研究開発関連</v>
      </c>
      <c r="D2" s="13" t="str">
        <f>IF(C2="","",IF(D1&lt;&gt;"",CONCATENATE(D1,"、",C2),C2))</f>
        <v>医療分野の研究開発関連</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751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2021-05-24T01:02:14Z</cp:lastPrinted>
  <dcterms:created xsi:type="dcterms:W3CDTF">2012-03-13T00:50:25Z</dcterms:created>
  <dcterms:modified xsi:type="dcterms:W3CDTF">2021-05-24T01:02:19Z</dcterms:modified>
</cp:coreProperties>
</file>