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C:\Users\yosan\AppData\Local\Microsoft\Windows\INetCache\Content.Outlook\K5WBH4WK\"/>
    </mc:Choice>
  </mc:AlternateContent>
  <xr:revisionPtr revIDLastSave="0" documentId="13_ncr:1_{E296B4F0-26F3-41F7-B89D-A57FD6D7EF9A}" xr6:coauthVersionLast="47" xr6:coauthVersionMax="47" xr10:uidLastSave="{00000000-0000-0000-0000-000000000000}"/>
  <bookViews>
    <workbookView xWindow="20370" yWindow="-4755" windowWidth="29040" windowHeight="15840"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17" i="3"/>
  <c r="AY213" i="3"/>
  <c r="AY235" i="3"/>
  <c r="AY255" i="3"/>
  <c r="AY369" i="3"/>
  <c r="AY134" i="3"/>
  <c r="AY271"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<sst xmlns="http://schemas.openxmlformats.org/spreadsheetml/2006/main" count="3185" uniqueCount="817">
  <si>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</si>
  <si>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</si>
  <si>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</si>
  <si>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</si>
  <si>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</si>
  <si>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</si>
  <si>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</si>
  <si>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</si>
  <si>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</si>
  <si>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</si>
  <si>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</si>
  <si>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</si>
  <si>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</si>
  <si>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</si>
  <si>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</si>
  <si>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</si>
  <si>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</si>
  <si>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</si>
  <si>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</si>
  <si>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</si>
  <si>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</si>
  <si>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</si>
  <si>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</si>
  <si>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</si>
  <si>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</si>
  <si>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</si>
  <si>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</si>
  <si>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</si>
  <si>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</si>
  <si>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</si>
  <si>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</si>
  <si>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</si>
  <si>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</si>
  <si>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</si>
  <si>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</si>
  <si>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</si>
  <si>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</si>
  <si>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</si>
  <si>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</si>
  <si>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</si>
  <si>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</si>
  <si>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</si>
  <si>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</si>
  <si>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</si>
  <si>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</si>
  <si>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</si>
  <si>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</si>
  <si>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</si>
  <si>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</si>
  <si>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</si>
  <si>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</si>
  <si>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</si>
  <si>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</si>
  <si>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</si>
  <si>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</si>
  <si>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</si>
  <si>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</si>
  <si>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</si>
  <si>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</si>
  <si>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</si>
  <si>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</si>
  <si>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</si>
  <si>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</si>
  <si>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</si>
  <si>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</si>
  <si>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</si>
  <si>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</si>
  <si>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</si>
  <si>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</si>
  <si>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</si>
  <si>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</si>
  <si>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</si>
  <si>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</si>
  <si>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</si>
  <si>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</si>
  <si>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</si>
  <si>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</si>
  <si>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</si>
  <si>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</si>
  <si>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</si>
  <si>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</si>
  <si>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</si>
  <si>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</si>
  <si>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</si>
  <si>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</si>
  <si>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</si>
  <si>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</si>
  <si>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</si>
  <si>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</si>
  <si>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</si>
  <si>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</si>
  <si>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</si>
  <si>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</si>
  <si>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</si>
  <si>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</si>
  <si>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</si>
  <si>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</si>
  <si>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</si>
  <si>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</si>
  <si>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</si>
  <si>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</si>
  <si>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</si>
  <si>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</si>
  <si>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</si>
  <si>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</si>
  <si>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</si>
  <si>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</si>
  <si>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</si>
  <si>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</si>
  <si>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</si>
  <si>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</si>
  <si>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</si>
  <si>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</si>
  <si>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</si>
  <si>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</si>
  <si>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</si>
  <si>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</si>
  <si>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</si>
  <si>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</si>
  <si>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</si>
  <si>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</si>
  <si>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</si>
  <si>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</si>
  <si>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</si>
  <si>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</si>
  <si>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</si>
  <si>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</si>
  <si>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</si>
  <si>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</si>
  <si>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</si>
  <si>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</si>
  <si>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</si>
  <si>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</si>
  <si>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</si>
  <si>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</si>
  <si>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</si>
  <si>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</si>
  <si>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</si>
  <si>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</si>
  <si>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</si>
  <si>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</si>
  <si>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</si>
  <si>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</si>
  <si>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</si>
  <si>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</si>
  <si>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</si>
  <si>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</si>
  <si>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</si>
  <si>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</si>
  <si>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</si>
  <si>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</si>
  <si>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</si>
  <si>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</si>
  <si>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</si>
  <si>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</si>
  <si>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</si>
  <si>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</si>
  <si>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</si>
  <si>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</si>
  <si>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</si>
  <si>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</si>
  <si>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</si>
  <si>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</si>
  <si>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</si>
  <si>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</si>
  <si>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</si>
  <si>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</si>
  <si>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</si>
  <si>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</si>
  <si>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</si>
  <si>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</si>
  <si>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</si>
  <si>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</si>
  <si>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</si>
  <si>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</si>
  <si>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</si>
  <si>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</si>
  <si>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</si>
  <si>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</si>
  <si>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</si>
  <si>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</si>
  <si>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</si>
  <si>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</si>
  <si>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</si>
  <si>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</si>
  <si>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</si>
  <si>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</si>
  <si>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</si>
  <si>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</si>
  <si>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</si>
  <si>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</si>
  <si>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</si>
  <si>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</si>
  <si>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</si>
  <si>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</si>
  <si>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</si>
  <si>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</si>
  <si>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</si>
  <si>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</si>
  <si>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</si>
  <si>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</si>
  <si>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</si>
  <si>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</si>
  <si>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</si>
  <si>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</si>
  <si>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</si>
  <si>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</si>
  <si>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</si>
  <si>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</si>
  <si>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</si>
  <si>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</si>
  <si>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</si>
  <si>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</si>
  <si>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</si>
  <si>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</si>
  <si>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</si>
  <si>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</si>
  <si>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</si>
  <si>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</si>
  <si>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</si>
  <si>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</si>
  <si>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</si>
  <si>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</si>
  <si>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</si>
  <si>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</si>
  <si>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</si>
  <si>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</si>
  <si>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</si>
  <si>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</si>
  <si>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</si>
  <si>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</si>
  <si>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</si>
  <si>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</si>
  <si>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</si>
  <si>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</si>
  <si>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</si>
  <si>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</si>
  <si>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</si>
  <si>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</si>
  <si>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</si>
  <si>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</si>
  <si>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</si>
  <si>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</si>
  <si>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</si>
  <si>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</si>
  <si>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</si>
  <si>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</si>
  <si>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</si>
  <si>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</si>
  <si>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</si>
  <si>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</si>
  <si>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</si>
  <si>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</si>
  <si>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</si>
  <si>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</si>
  <si>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</si>
  <si>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</si>
  <si>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</si>
  <si>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</si>
  <si>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</si>
  <si>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</si>
  <si>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</si>
  <si>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</si>
  <si>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</si>
  <si>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</si>
  <si>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</si>
  <si>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</si>
  <si>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</si>
  <si>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</si>
  <si>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</si>
  <si>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</si>
  <si>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</si>
  <si>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</si>
  <si>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</si>
  <si>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</si>
  <si>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</si>
  <si>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</si>
  <si>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</si>
  <si>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</si>
  <si>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</si>
  <si>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</si>
  <si>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</si>
  <si>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</si>
  <si>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</si>
  <si>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</si>
  <si>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</si>
  <si>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</si>
  <si>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</si>
  <si>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</si>
  <si>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</si>
  <si>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</si>
  <si>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</si>
  <si>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</si>
  <si>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</si>
  <si>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</si>
  <si>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</si>
  <si>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</si>
  <si>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</si>
  <si>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</si>
  <si>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</si>
  <si>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</si>
  <si>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</si>
  <si>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</si>
  <si>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</si>
  <si>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</si>
  <si>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</si>
  <si>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</si>
  <si>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</si>
  <si>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</si>
  <si>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</si>
  <si>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</si>
  <si>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</si>
  <si>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</si>
  <si>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</si>
  <si>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</si>
  <si>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</si>
  <si>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</si>
  <si>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</si>
  <si>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</si>
  <si>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</si>
  <si>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</si>
  <si>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</si>
  <si>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</si>
  <si>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</si>
  <si>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</si>
  <si>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</si>
  <si>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</si>
  <si>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</si>
  <si>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</si>
  <si>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</si>
  <si>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</si>
  <si>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</si>
  <si>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</si>
  <si>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</si>
  <si>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</si>
  <si>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</si>
  <si>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</si>
  <si>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</si>
  <si>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</si>
  <si>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</si>
  <si>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</si>
  <si>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</si>
  <si>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</si>
  <si>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</si>
  <si>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</si>
  <si>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</si>
  <si>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</si>
  <si>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</si>
  <si>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</si>
  <si>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</si>
  <si>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</si>
  <si>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</si>
  <si>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</si>
  <si>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</si>
  <si>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</si>
  <si>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</si>
  <si>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</si>
  <si>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</si>
  <si>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</si>
  <si>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</si>
  <si>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</si>
  <si>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</si>
  <si>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</si>
  <si>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</si>
  <si>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</si>
  <si>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</si>
  <si>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</si>
  <si>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</si>
  <si>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</si>
  <si>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</si>
  <si>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</si>
  <si>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</si>
  <si>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</si>
  <si>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</si>
  <si>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</si>
  <si>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</si>
  <si>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</si>
  <si>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</si>
  <si>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</si>
  <si>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</si>
  <si>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</si>
  <si>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</si>
  <si>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</si>
  <si>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</si>
  <si>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</si>
  <si>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</si>
  <si>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</si>
  <si>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</si>
  <si>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</si>
  <si>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</si>
  <si>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</si>
  <si>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</si>
  <si>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</si>
  <si>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</si>
  <si>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</si>
  <si>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</si>
  <si>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</si>
  <si>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</si>
  <si>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</si>
  <si>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</si>
  <si>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</si>
  <si>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</si>
  <si>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</si>
  <si>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</si>
  <si>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</si>
  <si>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</si>
  <si>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</si>
  <si>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</si>
  <si>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</si>
  <si>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</si>
  <si>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</si>
  <si>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</si>
  <si>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</si>
  <si>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</si>
  <si>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</si>
  <si>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</si>
  <si>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</si>
  <si>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</si>
  <si>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</si>
  <si>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</si>
  <si>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</si>
  <si>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</si>
  <si>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</si>
  <si>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</si>
  <si>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</si>
  <si>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</si>
  <si>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</si>
  <si>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</si>
  <si>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</si>
  <si>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</si>
  <si>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</si>
  <si>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</si>
  <si>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</si>
  <si>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</si>
  <si>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</si>
  <si>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</si>
  <si>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</si>
  <si>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</si>
  <si>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</si>
  <si>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</si>
  <si>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</si>
  <si>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</si>
  <si>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</si>
  <si>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</si>
  <si>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</si>
  <si>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</si>
  <si>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</si>
  <si>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</si>
  <si>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</si>
  <si>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</si>
  <si>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</si>
  <si>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</si>
  <si>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</si>
  <si>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</si>
  <si>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</si>
  <si>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</si>
  <si>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</si>
  <si>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</si>
  <si>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</si>
  <si>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</si>
  <si>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</si>
  <si>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</si>
  <si>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</si>
  <si>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</si>
  <si>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</si>
  <si>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</si>
  <si>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</si>
  <si>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</si>
  <si>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</si>
  <si>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</si>
  <si>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</si>
  <si>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</si>
  <si>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</si>
  <si>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</si>
  <si>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</si>
  <si>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</si>
  <si>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</si>
  <si>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</si>
  <si>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</si>
  <si>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</si>
  <si>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</si>
  <si>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</si>
  <si>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</si>
  <si>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</si>
  <si>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</si>
  <si>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</si>
  <si>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</si>
  <si>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</si>
  <si>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</si>
  <si>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</si>
  <si>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</si>
  <si>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</si>
  <si>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</si>
  <si>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</si>
  <si>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</si>
  <si>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</si>
  <si>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</si>
  <si>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</si>
  <si>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</si>
  <si>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</si>
  <si>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</si>
  <si>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</si>
  <si>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</si>
  <si>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</si>
  <si>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</si>
  <si>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</si>
  <si>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</si>
  <si>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</si>
  <si>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</si>
  <si>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</si>
  <si>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</si>
  <si>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</si>
  <si>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</si>
  <si>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</si>
  <si>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</si>
  <si>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</si>
  <si>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</si>
  <si>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</si>
  <si>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</si>
  <si>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</si>
  <si>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</si>
  <si>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</si>
  <si>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</si>
  <si>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</si>
  <si>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</si>
  <si>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</si>
  <si>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</si>
  <si>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</si>
  <si>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</si>
  <si>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</si>
  <si>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</si>
  <si>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</si>
  <si>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</si>
  <si>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</si>
  <si>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</si>
  <si>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</si>
  <si>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</si>
  <si>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</si>
  <si>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</si>
  <si>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</si>
  <si>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</si>
  <si>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</si>
  <si>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</si>
  <si>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</si>
  <si>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</si>
  <si>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</si>
  <si>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</si>
  <si>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</si>
  <si>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</si>
  <si>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</si>
  <si>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</si>
  <si>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</si>
  <si>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</si>
  <si>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</si>
  <si>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</si>
  <si>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</si>
  <si>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</si>
  <si>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</si>
  <si>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</si>
  <si>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</si>
  <si>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</si>
  <si>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</si>
  <si>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</si>
  <si>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</si>
  <si>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</si>
  <si>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</si>
  <si>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</si>
  <si>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</si>
  <si>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</si>
  <si>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</si>
  <si>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</si>
  <si>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</si>
  <si>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</si>
  <si>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</si>
  <si>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</si>
  <si>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</si>
  <si>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</si>
  <si>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</si>
  <si>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</si>
  <si>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</si>
  <si>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</si>
  <si>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</si>
  <si>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</si>
  <si>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</si>
  <si>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</si>
  <si>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</si>
  <si>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</si>
  <si>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</si>
  <si>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</si>
  <si>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</si>
  <si>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</si>
  <si>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</si>
  <si>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</si>
  <si>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</si>
  <si>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</si>
  <si>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</si>
  <si>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</si>
  <si>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</si>
  <si>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</si>
  <si>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</si>
  <si>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</si>
  <si>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</si>
  <si>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</si>
  <si>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</si>
  <si>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</si>
  <si>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</si>
  <si>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</si>
  <si>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</si>
  <si>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</si>
  <si>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</si>
  <si>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</si>
  <si>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</si>
  <si>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</si>
  <si>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</si>
  <si>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</si>
  <si>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</si>
  <si>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</si>
  <si>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</si>
  <si>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</si>
  <si>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</si>
  <si>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</si>
  <si>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</si>
  <si>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</si>
  <si>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</si>
  <si>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</si>
  <si>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</si>
  <si>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</si>
  <si>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</si>
  <si>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</si>
  <si>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</si>
  <si>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</si>
  <si>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</si>
  <si>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</si>
  <si>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</si>
  <si>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</si>
  <si>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</si>
  <si>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</si>
  <si>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</si>
  <si>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</si>
  <si>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</si>
  <si>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</si>
  <si>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</si>
  <si>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</si>
  <si>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</si>
  <si>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</si>
  <si>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</si>
  <si>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</si>
  <si>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</si>
  <si>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</si>
  <si>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</si>
  <si>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</si>
  <si>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</si>
  <si>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</si>
  <si>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</si>
  <si>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</si>
  <si>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</si>
  <si>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</si>
  <si>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</si>
  <si>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</si>
  <si>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</si>
  <si>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</si>
  <si>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</si>
  <si>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</si>
  <si>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</si>
  <si>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</si>
  <si>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</si>
  <si>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</si>
  <si>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</si>
  <si>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</si>
  <si>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</si>
  <si>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</si>
  <si>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</si>
  <si>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</si>
  <si>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</si>
  <si>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</si>
  <si>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</si>
  <si>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</si>
  <si>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</si>
  <si>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</si>
  <si>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</si>
  <si>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</si>
  <si>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</si>
  <si>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</si>
  <si>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</si>
  <si>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</si>
  <si>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</si>
  <si>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</si>
  <si>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</si>
  <si>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</si>
  <si>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</si>
  <si>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</si>
  <si>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</si>
  <si>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</si>
  <si>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</si>
  <si>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</si>
  <si>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</si>
  <si>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</si>
  <si>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</si>
  <si>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</si>
  <si>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</si>
  <si>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</si>
  <si>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</si>
  <si>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</si>
  <si>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</si>
  <si>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</si>
  <si>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</si>
  <si>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</si>
  <si>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</si>
  <si>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</si>
  <si>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</si>
  <si>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</si>
  <si>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国立保健医療科学院競争的研究事務経費</t>
  </si>
  <si>
    <t>国立保健医療科学院</t>
  </si>
  <si>
    <t>新津　幸義</t>
  </si>
  <si>
    <t>平成14年度</t>
  </si>
  <si>
    <t>終了予定なし</t>
  </si>
  <si>
    <t>総務部会計課</t>
  </si>
  <si>
    <t>-</t>
  </si>
  <si>
    <t>厚生労働科学研究費補助金等の競争的研究経費の機関経理を行うことを目的とする。</t>
  </si>
  <si>
    <t>厚生労働科学研究費補助金、科学研究費補助金、各種助成金で行う研究の機関経理を行う。</t>
  </si>
  <si>
    <t>試験研究費</t>
  </si>
  <si>
    <t>諸謝金</t>
  </si>
  <si>
    <t>委員等旅費</t>
  </si>
  <si>
    <t>庁費</t>
  </si>
  <si>
    <t>機関経理事務取扱課題を適正に処理する。</t>
  </si>
  <si>
    <t>機関経理事務取扱課題数の内、適正に処理された割合</t>
  </si>
  <si>
    <t>課題一覧表</t>
  </si>
  <si>
    <t>機関経理事務を行った課題数を活動実績とし、年度当初の採択数を当初見込みとする。</t>
  </si>
  <si>
    <t>課題</t>
  </si>
  <si>
    <t>X:執行額／Y:課題数　　　　　　　　</t>
    <phoneticPr fontId="5"/>
  </si>
  <si>
    <t>円</t>
  </si>
  <si>
    <t>　　X/Y</t>
    <phoneticPr fontId="5"/>
  </si>
  <si>
    <t>92,142,315円/170課題</t>
  </si>
  <si>
    <t>施策大目標１　国立試験研究機関の適正かつ効果的な運営を確保すること</t>
  </si>
  <si>
    <t>ⅩⅢ－１－１　国立感染症研究所など国立試験研究機関の適正かつ効果的な運営を確保すること</t>
  </si>
  <si>
    <t>国立保健医療科学院における研究課題評価（毎年度実施）
※総合評点は5点満点で、3点で「良好」の評価</t>
  </si>
  <si>
    <t>点</t>
  </si>
  <si>
    <t>平均3.5点以上</t>
  </si>
  <si>
    <t>国立保健医療科学院共通経費</t>
  </si>
  <si>
    <t>国立医薬品食品衛生研究所競争的研究事務経費</t>
  </si>
  <si>
    <t>国立感染症研究所競争的研究事務経費</t>
  </si>
  <si>
    <t>598</t>
  </si>
  <si>
    <t>543</t>
  </si>
  <si>
    <t>482</t>
  </si>
  <si>
    <t>866</t>
  </si>
  <si>
    <t>877</t>
  </si>
  <si>
    <t>846</t>
  </si>
  <si>
    <t>849</t>
  </si>
  <si>
    <t>○</t>
  </si>
  <si>
    <t>-</t>
    <phoneticPr fontId="5"/>
  </si>
  <si>
    <t>厚生労働科学研究費補助金、科学研究費補助金、各種助成金で行う研究の機関経理を行う。
このように、厚生労働科学研究費補助金等の適正な事務を行うことで、国立保健医療科学院の効率的な運営に資するもの。</t>
    <phoneticPr fontId="5"/>
  </si>
  <si>
    <t>無</t>
  </si>
  <si>
    <t>‐</t>
  </si>
  <si>
    <t>競争的研究費に係る機関経理事務等に必要な経費であり、国費を投入しなければ実施できない。</t>
    <phoneticPr fontId="5"/>
  </si>
  <si>
    <t>競争的研究費は、その機関が事務を行うこととなっているため、他の機関に委ねることはできない。</t>
    <phoneticPr fontId="5"/>
  </si>
  <si>
    <t>競争的研究費による研究を適正に行うための経理事務であり、優先度の高い事業である。</t>
    <phoneticPr fontId="5"/>
  </si>
  <si>
    <t>研究業務に関連する共通的な物品の購入、設備の維持管理等に必要な経費が新たに予算措置されたことにより単位あたりコストが増加しているが、単位あたりコストの水準は妥当である。</t>
    <phoneticPr fontId="5"/>
  </si>
  <si>
    <t>事業の適切な遂行に必要な経費に限定している。</t>
    <phoneticPr fontId="5"/>
  </si>
  <si>
    <t>両面コピーの活用やペーパーレス化の促進を行っている。</t>
    <phoneticPr fontId="5"/>
  </si>
  <si>
    <t>機関経理事務取扱課題数について適正に処理しており、成果実績は成果目標に見合ったものとなっている。</t>
    <phoneticPr fontId="5"/>
  </si>
  <si>
    <t>活動実績は見込みを上回っている。</t>
    <phoneticPr fontId="5"/>
  </si>
  <si>
    <t>国立保健医療科学院における事務経費という点で国立保健医療科学院共通経費と類似しているが、それぞれ適切な役割分担となっている。
養成訓練及び試験研究に必要な事務
競争的研究経費の機関経理事務
また、他機関もそれぞれの試験研究所において厚生労働科学研究費補助金等の競争的研究経費の機関経理を行うことを目的としている。</t>
    <phoneticPr fontId="5"/>
  </si>
  <si>
    <t>厚労</t>
  </si>
  <si>
    <t>-</t>
    <phoneticPr fontId="5"/>
  </si>
  <si>
    <t>90,336,656円/149課題</t>
    <phoneticPr fontId="5"/>
  </si>
  <si>
    <t>208,886,000円/156課題</t>
    <phoneticPr fontId="5"/>
  </si>
  <si>
    <t>-</t>
    <phoneticPr fontId="5"/>
  </si>
  <si>
    <t>A.個人A</t>
    <rPh sb="2" eb="4">
      <t>コジン</t>
    </rPh>
    <phoneticPr fontId="5"/>
  </si>
  <si>
    <t>非常勤職員賃金</t>
    <phoneticPr fontId="5"/>
  </si>
  <si>
    <t>人件費</t>
    <rPh sb="0" eb="3">
      <t>ジンケンヒ</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</si>
  <si>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</si>
  <si>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</si>
  <si>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</si>
  <si>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</si>
  <si>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</si>
  <si>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</si>
  <si>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</si>
  <si>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</si>
  <si>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</si>
  <si>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</si>
  <si>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賃金</t>
    <rPh sb="0" eb="2">
      <t>チンギン</t>
    </rPh>
    <phoneticPr fontId="5"/>
  </si>
  <si>
    <t>B.東京電力エナジーパートナー株式会社</t>
    <phoneticPr fontId="5"/>
  </si>
  <si>
    <t>東京電力エナジーパートナー株式会社</t>
    <phoneticPr fontId="5"/>
  </si>
  <si>
    <t>光熱水料</t>
    <rPh sb="0" eb="2">
      <t>コウネツ</t>
    </rPh>
    <rPh sb="2" eb="4">
      <t>スイリョウ</t>
    </rPh>
    <phoneticPr fontId="5"/>
  </si>
  <si>
    <t>電気使用</t>
    <rPh sb="0" eb="2">
      <t>デンキ</t>
    </rPh>
    <rPh sb="2" eb="4">
      <t>シヨウ</t>
    </rPh>
    <phoneticPr fontId="5"/>
  </si>
  <si>
    <t>株式会社フォーサイト</t>
  </si>
  <si>
    <t>株式会社フォーサイト</t>
    <phoneticPr fontId="5"/>
  </si>
  <si>
    <t>オフィスチェア等の購入</t>
    <rPh sb="7" eb="8">
      <t>トウ</t>
    </rPh>
    <rPh sb="9" eb="11">
      <t>コウニュウ</t>
    </rPh>
    <phoneticPr fontId="5"/>
  </si>
  <si>
    <t>キャビネット等の購入</t>
    <rPh sb="6" eb="7">
      <t>トウ</t>
    </rPh>
    <rPh sb="8" eb="10">
      <t>コウニュウ</t>
    </rPh>
    <phoneticPr fontId="5"/>
  </si>
  <si>
    <t>消耗品の購入</t>
  </si>
  <si>
    <t>消耗品の購入</t>
    <rPh sb="0" eb="3">
      <t>ショウモウヒン</t>
    </rPh>
    <rPh sb="4" eb="6">
      <t>コウニュウ</t>
    </rPh>
    <phoneticPr fontId="5"/>
  </si>
  <si>
    <t>ノートPC等の購入</t>
    <rPh sb="5" eb="6">
      <t>トウ</t>
    </rPh>
    <rPh sb="7" eb="9">
      <t>コウニュウ</t>
    </rPh>
    <phoneticPr fontId="5"/>
  </si>
  <si>
    <t>ディスプレイ等の購入</t>
    <rPh sb="6" eb="7">
      <t>トウ</t>
    </rPh>
    <rPh sb="8" eb="10">
      <t>コウニュウ</t>
    </rPh>
    <phoneticPr fontId="5"/>
  </si>
  <si>
    <t>株式会社紀伊国屋書店</t>
  </si>
  <si>
    <t>株式会社紀伊国屋書店</t>
    <phoneticPr fontId="5"/>
  </si>
  <si>
    <t>消耗品の購入</t>
    <phoneticPr fontId="5"/>
  </si>
  <si>
    <t>書籍の購入</t>
    <rPh sb="0" eb="2">
      <t>ショセキ</t>
    </rPh>
    <rPh sb="3" eb="5">
      <t>コウニュウ</t>
    </rPh>
    <phoneticPr fontId="5"/>
  </si>
  <si>
    <t>ユサコ株式会社</t>
  </si>
  <si>
    <t>ユサコ株式会社</t>
    <phoneticPr fontId="5"/>
  </si>
  <si>
    <t>データベース利用接続</t>
    <rPh sb="6" eb="8">
      <t>リヨウ</t>
    </rPh>
    <rPh sb="8" eb="10">
      <t>セツゾク</t>
    </rPh>
    <phoneticPr fontId="5"/>
  </si>
  <si>
    <t>兼松エレクトロニクス株式会社</t>
    <phoneticPr fontId="5"/>
  </si>
  <si>
    <t>PC等の購入</t>
    <rPh sb="2" eb="3">
      <t>トウ</t>
    </rPh>
    <rPh sb="4" eb="6">
      <t>コウニュウ</t>
    </rPh>
    <phoneticPr fontId="5"/>
  </si>
  <si>
    <t xml:space="preserve">株式会社竹宝商会 </t>
  </si>
  <si>
    <t>プリンター等の購入</t>
    <rPh sb="5" eb="6">
      <t>トウ</t>
    </rPh>
    <rPh sb="7" eb="9">
      <t>コウニュウ</t>
    </rPh>
    <phoneticPr fontId="5"/>
  </si>
  <si>
    <t>-</t>
    <phoneticPr fontId="5"/>
  </si>
  <si>
    <t>株式会社Ｒ１０２</t>
  </si>
  <si>
    <t>リポジトリＷｅｂ画面作成作業料</t>
    <phoneticPr fontId="5"/>
  </si>
  <si>
    <t>株式会社サンメディア</t>
  </si>
  <si>
    <t>株式会社薬研社</t>
  </si>
  <si>
    <t>オートクレーブ・遠心機　定期保守点検</t>
  </si>
  <si>
    <t>Ｍｅｄｉｃａｌ　Ｆｉｎｄｅｒ法人サービス料</t>
  </si>
  <si>
    <t>株式会社医学書院</t>
  </si>
  <si>
    <t>114,116,933円/160課題</t>
    <phoneticPr fontId="5"/>
  </si>
  <si>
    <t>一般競争入札を実施して競争性を確保した。
随意契約（少額）については、複数者から見積書を取り寄せ、より安価な者と契約をし、コストの削減に努めている。</t>
    <phoneticPr fontId="5"/>
  </si>
  <si>
    <t>競争的研究費について、機関経理事務を行うことにより、研究者の負担の軽減を図るとともに、研究費の経理の透明化や早期執行を図っており、令和2年度においては、全ての研究で適正な事務処理が行われた。
契約手続きについては、原則として一般競争入札を実施するとともに、少額の随意契約についても複数の者から見積書を取り寄せることにより競争性を確保し、予算の効率的な執行に努めている。</t>
    <phoneticPr fontId="5"/>
  </si>
  <si>
    <t>適切に予算を執行し、事業の目標が達成できており、このまま継続して事業を実施する。
今後も競争的研究費の機関経理事務等が効率的に実施できるよう、必要な経費は執行しながらも、効果的・効率的な予算執行に努めるようにする。</t>
    <phoneticPr fontId="5"/>
  </si>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</sst>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108857</xdr:colOff>
      <xdr:row>748</xdr:row>
      <xdr:rowOff>136071</xdr:rowOff>
    </xdr:from>
    <xdr:to>
      <xdr:col>39</xdr:col>
      <xdr:colOff>42751</xdr:colOff>
      <xdr:row>753</xdr:row>
      <xdr:rowOff>90028</xdr:rowOff>
    </xdr:to>
    <xdr:sp macro="" textlink="">
      <xdr:nvSpPr>
        <xdr:cNvPr id="2" name="Rectangle 1">
          <a:extLst>
            <a:ext uri="{FF2B5EF4-FFF2-40B4-BE49-F238E27FC236}">
              <a16:creationId xmlns:a16="http://schemas.microsoft.com/office/drawing/2014/main" id="{F72A97FA-A02B-4049-8975-8DE7E90B736C}"/>
            </a:ext>
          </a:extLst>
        </xdr:cNvPr>
        <xdr:cNvSpPr>
          <a:spLocks noChangeArrowheads="1"/>
        </xdr:cNvSpPr>
      </xdr:nvSpPr>
      <xdr:spPr bwMode="auto">
        <a:xfrm>
          <a:off x="2762250" y="43257107"/>
          <a:ext cx="5240680" cy="172288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国立保健医療科学院</a:t>
          </a:r>
        </a:p>
        <a:p>
          <a:pPr algn="ctr" rtl="0">
            <a:lnSpc>
              <a:spcPts val="1300"/>
            </a:lnSpc>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114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17</xdr:col>
      <xdr:colOff>81643</xdr:colOff>
      <xdr:row>753</xdr:row>
      <xdr:rowOff>340179</xdr:rowOff>
    </xdr:from>
    <xdr:to>
      <xdr:col>35</xdr:col>
      <xdr:colOff>137810</xdr:colOff>
      <xdr:row>755</xdr:row>
      <xdr:rowOff>173695</xdr:rowOff>
    </xdr:to>
    <xdr:sp macro="" textlink="">
      <xdr:nvSpPr>
        <xdr:cNvPr id="3" name="大かっこ 18">
          <a:extLst>
            <a:ext uri="{FF2B5EF4-FFF2-40B4-BE49-F238E27FC236}">
              <a16:creationId xmlns:a16="http://schemas.microsoft.com/office/drawing/2014/main" id="{77B2B955-8BA3-4815-B7C9-71DA8BE0D78C}"/>
            </a:ext>
          </a:extLst>
        </xdr:cNvPr>
        <xdr:cNvSpPr/>
      </xdr:nvSpPr>
      <xdr:spPr bwMode="auto">
        <a:xfrm>
          <a:off x="3551464" y="45230143"/>
          <a:ext cx="3730096" cy="5410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競争的研究事務経費</a:t>
          </a:r>
        </a:p>
      </xdr:txBody>
    </xdr:sp>
    <xdr:clientData/>
  </xdr:twoCellAnchor>
  <xdr:twoCellAnchor>
    <xdr:from>
      <xdr:col>15</xdr:col>
      <xdr:colOff>190499</xdr:colOff>
      <xdr:row>758</xdr:row>
      <xdr:rowOff>312965</xdr:rowOff>
    </xdr:from>
    <xdr:to>
      <xdr:col>37</xdr:col>
      <xdr:colOff>106286</xdr:colOff>
      <xdr:row>758</xdr:row>
      <xdr:rowOff>312965</xdr:rowOff>
    </xdr:to>
    <xdr:cxnSp macro="">
      <xdr:nvCxnSpPr>
        <xdr:cNvPr id="4" name="直線コネクタ 3">
          <a:extLst>
            <a:ext uri="{FF2B5EF4-FFF2-40B4-BE49-F238E27FC236}">
              <a16:creationId xmlns:a16="http://schemas.microsoft.com/office/drawing/2014/main" id="{204C8CC5-9798-4C23-8499-94BE0FA3F6B6}"/>
            </a:ext>
          </a:extLst>
        </xdr:cNvPr>
        <xdr:cNvCxnSpPr/>
      </xdr:nvCxnSpPr>
      <xdr:spPr>
        <a:xfrm>
          <a:off x="3252106" y="46971858"/>
          <a:ext cx="440614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27214</xdr:colOff>
      <xdr:row>758</xdr:row>
      <xdr:rowOff>299347</xdr:rowOff>
    </xdr:from>
    <xdr:to>
      <xdr:col>23</xdr:col>
      <xdr:colOff>179893</xdr:colOff>
      <xdr:row>766</xdr:row>
      <xdr:rowOff>425364</xdr:rowOff>
    </xdr:to>
    <xdr:grpSp>
      <xdr:nvGrpSpPr>
        <xdr:cNvPr id="5" name="グループ化 12">
          <a:extLst>
            <a:ext uri="{FF2B5EF4-FFF2-40B4-BE49-F238E27FC236}">
              <a16:creationId xmlns:a16="http://schemas.microsoft.com/office/drawing/2014/main" id="{3CBF2AD4-49FA-4195-8AAB-309619C36EC5}"/>
            </a:ext>
          </a:extLst>
        </xdr:cNvPr>
        <xdr:cNvGrpSpPr>
          <a:grpSpLocks/>
        </xdr:cNvGrpSpPr>
      </xdr:nvGrpSpPr>
      <xdr:grpSpPr bwMode="auto">
        <a:xfrm>
          <a:off x="1652814" y="47136947"/>
          <a:ext cx="3200679" cy="3605817"/>
          <a:chOff x="4053282" y="31295209"/>
          <a:chExt cx="1656328" cy="1533032"/>
        </a:xfrm>
      </xdr:grpSpPr>
      <xdr:sp macro="" textlink="">
        <xdr:nvSpPr>
          <xdr:cNvPr id="6" name="Line 2">
            <a:extLst>
              <a:ext uri="{FF2B5EF4-FFF2-40B4-BE49-F238E27FC236}">
                <a16:creationId xmlns:a16="http://schemas.microsoft.com/office/drawing/2014/main" id="{70589B23-64FD-46D7-8CB4-8B0F516BF2F2}"/>
              </a:ext>
            </a:extLst>
          </xdr:cNvPr>
          <xdr:cNvSpPr>
            <a:spLocks noChangeShapeType="1"/>
          </xdr:cNvSpPr>
        </xdr:nvSpPr>
        <xdr:spPr bwMode="auto">
          <a:xfrm flipH="1">
            <a:off x="4878168" y="31295209"/>
            <a:ext cx="0" cy="25278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7" name="Rectangle 9">
            <a:extLst>
              <a:ext uri="{FF2B5EF4-FFF2-40B4-BE49-F238E27FC236}">
                <a16:creationId xmlns:a16="http://schemas.microsoft.com/office/drawing/2014/main" id="{DE9285CB-A703-4810-A21D-2AF0AEE5359E}"/>
              </a:ext>
            </a:extLst>
          </xdr:cNvPr>
          <xdr:cNvSpPr>
            <a:spLocks noChangeArrowheads="1"/>
          </xdr:cNvSpPr>
        </xdr:nvSpPr>
        <xdr:spPr bwMode="auto">
          <a:xfrm>
            <a:off x="4053282" y="31724571"/>
            <a:ext cx="1647063" cy="65723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ja-JP" altLang="en-US" sz="1100" b="0" i="0" u="none" strike="noStrike" baseline="0">
                <a:solidFill>
                  <a:srgbClr val="000000"/>
                </a:solidFill>
                <a:latin typeface="ＭＳ Ｐゴシック"/>
                <a:ea typeface="ＭＳ Ｐゴシック"/>
              </a:rPr>
              <a:t>Ａ．非常勤職員</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83</a:t>
            </a:r>
            <a:r>
              <a:rPr lang="ja-JP" altLang="en-US" sz="1100" b="0" i="0" u="none" strike="noStrike" baseline="0">
                <a:solidFill>
                  <a:srgbClr val="000000"/>
                </a:solidFill>
                <a:latin typeface="ＭＳ Ｐゴシック"/>
                <a:ea typeface="ＭＳ Ｐゴシック"/>
              </a:rPr>
              <a:t>百万円</a:t>
            </a:r>
          </a:p>
          <a:p>
            <a:pPr algn="ctr" rtl="0">
              <a:lnSpc>
                <a:spcPts val="1000"/>
              </a:lnSpc>
              <a:defRPr sz="1000"/>
            </a:pPr>
            <a:endParaRPr lang="ja-JP" altLang="en-US" sz="1100" b="0" i="0" u="none" strike="noStrike" baseline="0">
              <a:solidFill>
                <a:srgbClr val="000000"/>
              </a:solidFill>
              <a:latin typeface="ＭＳ Ｐゴシック"/>
              <a:ea typeface="ＭＳ Ｐゴシック"/>
            </a:endParaRPr>
          </a:p>
          <a:p>
            <a:pPr algn="ctr" rtl="0">
              <a:lnSpc>
                <a:spcPts val="900"/>
              </a:lnSpc>
              <a:defRPr sz="1000"/>
            </a:pPr>
            <a:r>
              <a:rPr lang="ja-JP" altLang="en-US" sz="1100" b="0" i="0" u="none" strike="noStrike" baseline="0">
                <a:solidFill>
                  <a:srgbClr val="000000"/>
                </a:solidFill>
                <a:latin typeface="ＭＳ Ｐゴシック"/>
                <a:ea typeface="ＭＳ Ｐゴシック"/>
              </a:rPr>
              <a:t>　　　　　　　　</a:t>
            </a:r>
          </a:p>
          <a:p>
            <a:pPr algn="ctr" rtl="0">
              <a:lnSpc>
                <a:spcPts val="9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8" name="大かっこ 5">
            <a:extLst>
              <a:ext uri="{FF2B5EF4-FFF2-40B4-BE49-F238E27FC236}">
                <a16:creationId xmlns:a16="http://schemas.microsoft.com/office/drawing/2014/main" id="{3B1211AA-0EE9-494D-B6C3-129AD45887FA}"/>
              </a:ext>
            </a:extLst>
          </xdr:cNvPr>
          <xdr:cNvSpPr/>
        </xdr:nvSpPr>
        <xdr:spPr>
          <a:xfrm>
            <a:off x="4062544" y="32423787"/>
            <a:ext cx="1647066" cy="4044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mn-ea"/>
              </a:rPr>
              <a:t>人件費</a:t>
            </a:r>
            <a:endParaRPr lang="ja-JP" altLang="en-US" sz="1100" b="0" i="0" u="none" strike="noStrike" baseline="0">
              <a:solidFill>
                <a:srgbClr val="000000"/>
              </a:solidFill>
              <a:latin typeface="ＭＳ Ｐゴシック"/>
              <a:ea typeface="ＭＳ Ｐゴシック"/>
            </a:endParaRPr>
          </a:p>
        </xdr:txBody>
      </xdr:sp>
    </xdr:grpSp>
    <xdr:clientData/>
  </xdr:twoCellAnchor>
  <xdr:twoCellAnchor>
    <xdr:from>
      <xdr:col>29</xdr:col>
      <xdr:colOff>122464</xdr:colOff>
      <xdr:row>758</xdr:row>
      <xdr:rowOff>312964</xdr:rowOff>
    </xdr:from>
    <xdr:to>
      <xdr:col>45</xdr:col>
      <xdr:colOff>71036</xdr:colOff>
      <xdr:row>766</xdr:row>
      <xdr:rowOff>556224</xdr:rowOff>
    </xdr:to>
    <xdr:grpSp>
      <xdr:nvGrpSpPr>
        <xdr:cNvPr id="9" name="グループ化 12">
          <a:extLst>
            <a:ext uri="{FF2B5EF4-FFF2-40B4-BE49-F238E27FC236}">
              <a16:creationId xmlns:a16="http://schemas.microsoft.com/office/drawing/2014/main" id="{3EC7E068-61FA-48AE-B6B4-1A8F85D1B278}"/>
            </a:ext>
          </a:extLst>
        </xdr:cNvPr>
        <xdr:cNvGrpSpPr>
          <a:grpSpLocks/>
        </xdr:cNvGrpSpPr>
      </xdr:nvGrpSpPr>
      <xdr:grpSpPr bwMode="auto">
        <a:xfrm>
          <a:off x="6015264" y="47150564"/>
          <a:ext cx="3199772" cy="3723060"/>
          <a:chOff x="4053282" y="31295210"/>
          <a:chExt cx="1656328" cy="1625230"/>
        </a:xfrm>
      </xdr:grpSpPr>
      <xdr:sp macro="" textlink="">
        <xdr:nvSpPr>
          <xdr:cNvPr id="10" name="Line 2">
            <a:extLst>
              <a:ext uri="{FF2B5EF4-FFF2-40B4-BE49-F238E27FC236}">
                <a16:creationId xmlns:a16="http://schemas.microsoft.com/office/drawing/2014/main" id="{51A98CC9-F919-49A3-B649-8CEEDD0BDF49}"/>
              </a:ext>
            </a:extLst>
          </xdr:cNvPr>
          <xdr:cNvSpPr>
            <a:spLocks noChangeShapeType="1"/>
          </xdr:cNvSpPr>
        </xdr:nvSpPr>
        <xdr:spPr bwMode="auto">
          <a:xfrm flipH="1">
            <a:off x="4878168" y="31295210"/>
            <a:ext cx="0" cy="25278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1" name="Rectangle 9">
            <a:extLst>
              <a:ext uri="{FF2B5EF4-FFF2-40B4-BE49-F238E27FC236}">
                <a16:creationId xmlns:a16="http://schemas.microsoft.com/office/drawing/2014/main" id="{B8672B08-F550-4BD3-9E8E-282D2F6B051C}"/>
              </a:ext>
            </a:extLst>
          </xdr:cNvPr>
          <xdr:cNvSpPr>
            <a:spLocks noChangeArrowheads="1"/>
          </xdr:cNvSpPr>
        </xdr:nvSpPr>
        <xdr:spPr bwMode="auto">
          <a:xfrm>
            <a:off x="4053282" y="31724571"/>
            <a:ext cx="1647063" cy="65723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ja-JP" altLang="en-US" sz="1100" b="0" i="0" u="none" strike="noStrike" baseline="0">
                <a:solidFill>
                  <a:srgbClr val="000000"/>
                </a:solidFill>
                <a:latin typeface="ＭＳ Ｐゴシック"/>
                <a:ea typeface="ＭＳ Ｐゴシック"/>
              </a:rPr>
              <a:t>Ｂ．事務費</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31</a:t>
            </a:r>
            <a:r>
              <a:rPr lang="ja-JP" altLang="en-US" sz="1100" b="0" i="0" u="none" strike="noStrike" baseline="0">
                <a:solidFill>
                  <a:srgbClr val="000000"/>
                </a:solidFill>
                <a:latin typeface="ＭＳ Ｐゴシック"/>
                <a:ea typeface="ＭＳ Ｐゴシック"/>
              </a:rPr>
              <a:t>百万円</a:t>
            </a:r>
          </a:p>
          <a:p>
            <a:pPr algn="ctr" rtl="0">
              <a:lnSpc>
                <a:spcPts val="1000"/>
              </a:lnSpc>
              <a:defRPr sz="1000"/>
            </a:pPr>
            <a:endParaRPr lang="ja-JP" altLang="en-US" sz="1100" b="0" i="0" u="none" strike="noStrike" baseline="0">
              <a:solidFill>
                <a:srgbClr val="000000"/>
              </a:solidFill>
              <a:latin typeface="ＭＳ Ｐゴシック"/>
              <a:ea typeface="ＭＳ Ｐゴシック"/>
            </a:endParaRPr>
          </a:p>
          <a:p>
            <a:pPr algn="ctr" rtl="0">
              <a:lnSpc>
                <a:spcPts val="900"/>
              </a:lnSpc>
              <a:defRPr sz="1000"/>
            </a:pPr>
            <a:r>
              <a:rPr lang="ja-JP" altLang="en-US" sz="1100" b="0" i="0" u="none" strike="noStrike" baseline="0">
                <a:solidFill>
                  <a:srgbClr val="000000"/>
                </a:solidFill>
                <a:latin typeface="ＭＳ Ｐゴシック"/>
                <a:ea typeface="ＭＳ Ｐゴシック"/>
              </a:rPr>
              <a:t>　　　　　　　　</a:t>
            </a:r>
          </a:p>
          <a:p>
            <a:pPr algn="ctr" rtl="0">
              <a:lnSpc>
                <a:spcPts val="9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2" name="大かっこ 5">
            <a:extLst>
              <a:ext uri="{FF2B5EF4-FFF2-40B4-BE49-F238E27FC236}">
                <a16:creationId xmlns:a16="http://schemas.microsoft.com/office/drawing/2014/main" id="{5131ABF9-2731-4CB5-B992-4F6349774FFF}"/>
              </a:ext>
            </a:extLst>
          </xdr:cNvPr>
          <xdr:cNvSpPr/>
        </xdr:nvSpPr>
        <xdr:spPr>
          <a:xfrm>
            <a:off x="4062544" y="32414873"/>
            <a:ext cx="1647066" cy="5055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mn-ea"/>
              </a:rPr>
              <a:t>雑役務、諸謝金、委員等旅費</a:t>
            </a:r>
            <a:r>
              <a:rPr lang="ja-JP" altLang="en-US" sz="1100" b="0" i="0" u="none" strike="noStrike" baseline="0">
                <a:solidFill>
                  <a:srgbClr val="000000"/>
                </a:solidFill>
                <a:latin typeface="ＭＳ Ｐゴシック"/>
                <a:ea typeface="ＭＳ Ｐゴシック"/>
              </a:rPr>
              <a:t>等</a:t>
            </a:r>
          </a:p>
        </xdr:txBody>
      </xdr:sp>
    </xdr:grpSp>
    <xdr:clientData/>
  </xdr:twoCellAnchor>
  <xdr:twoCellAnchor>
    <xdr:from>
      <xdr:col>26</xdr:col>
      <xdr:colOff>68035</xdr:colOff>
      <xdr:row>756</xdr:row>
      <xdr:rowOff>13607</xdr:rowOff>
    </xdr:from>
    <xdr:to>
      <xdr:col>26</xdr:col>
      <xdr:colOff>68035</xdr:colOff>
      <xdr:row>758</xdr:row>
      <xdr:rowOff>319927</xdr:rowOff>
    </xdr:to>
    <xdr:cxnSp macro="">
      <xdr:nvCxnSpPr>
        <xdr:cNvPr id="13" name="直線コネクタ 12">
          <a:extLst>
            <a:ext uri="{FF2B5EF4-FFF2-40B4-BE49-F238E27FC236}">
              <a16:creationId xmlns:a16="http://schemas.microsoft.com/office/drawing/2014/main" id="{E11FB17B-644C-4DFD-8B6D-A969D11BD4C5}"/>
            </a:ext>
          </a:extLst>
        </xdr:cNvPr>
        <xdr:cNvCxnSpPr/>
      </xdr:nvCxnSpPr>
      <xdr:spPr>
        <a:xfrm>
          <a:off x="5374821" y="45964928"/>
          <a:ext cx="0" cy="10138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BJ10" sqref="BJ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762</v>
      </c>
      <c r="AK2" s="206"/>
      <c r="AL2" s="206"/>
      <c r="AM2" s="206"/>
      <c r="AN2" s="98" t="s">
        <v>406</v>
      </c>
      <c r="AO2" s="206">
        <v>20</v>
      </c>
      <c r="AP2" s="206"/>
      <c r="AQ2" s="206"/>
      <c r="AR2" s="99" t="s">
        <v>709</v>
      </c>
      <c r="AS2" s="207">
        <v>963</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713</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88</v>
      </c>
      <c r="Q13" s="164"/>
      <c r="R13" s="164"/>
      <c r="S13" s="164"/>
      <c r="T13" s="164"/>
      <c r="U13" s="164"/>
      <c r="V13" s="165"/>
      <c r="W13" s="163">
        <v>94</v>
      </c>
      <c r="X13" s="164"/>
      <c r="Y13" s="164"/>
      <c r="Z13" s="164"/>
      <c r="AA13" s="164"/>
      <c r="AB13" s="164"/>
      <c r="AC13" s="165"/>
      <c r="AD13" s="163">
        <v>107</v>
      </c>
      <c r="AE13" s="164"/>
      <c r="AF13" s="164"/>
      <c r="AG13" s="164"/>
      <c r="AH13" s="164"/>
      <c r="AI13" s="164"/>
      <c r="AJ13" s="165"/>
      <c r="AK13" s="163">
        <v>209</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763</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763</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763</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763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88</v>
      </c>
      <c r="Q18" s="170"/>
      <c r="R18" s="170"/>
      <c r="S18" s="170"/>
      <c r="T18" s="170"/>
      <c r="U18" s="170"/>
      <c r="V18" s="171"/>
      <c r="W18" s="169">
        <f>SUM(W13:AC17)</f>
        <v>94</v>
      </c>
      <c r="X18" s="170"/>
      <c r="Y18" s="170"/>
      <c r="Z18" s="170"/>
      <c r="AA18" s="170"/>
      <c r="AB18" s="170"/>
      <c r="AC18" s="171"/>
      <c r="AD18" s="169">
        <f>SUM(AD13:AJ17)</f>
        <v>107</v>
      </c>
      <c r="AE18" s="170"/>
      <c r="AF18" s="170"/>
      <c r="AG18" s="170"/>
      <c r="AH18" s="170"/>
      <c r="AI18" s="170"/>
      <c r="AJ18" s="171"/>
      <c r="AK18" s="169">
        <f>SUM(AK13:AQ17)</f>
        <v>209</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92</v>
      </c>
      <c r="Q19" s="164"/>
      <c r="R19" s="164"/>
      <c r="S19" s="164"/>
      <c r="T19" s="164"/>
      <c r="U19" s="164"/>
      <c r="V19" s="165"/>
      <c r="W19" s="163">
        <v>90</v>
      </c>
      <c r="X19" s="164"/>
      <c r="Y19" s="164"/>
      <c r="Z19" s="164"/>
      <c r="AA19" s="164"/>
      <c r="AB19" s="164"/>
      <c r="AC19" s="165"/>
      <c r="AD19" s="163">
        <v>114</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1.0454545454545454</v>
      </c>
      <c r="Q20" s="535"/>
      <c r="R20" s="535"/>
      <c r="S20" s="535"/>
      <c r="T20" s="535"/>
      <c r="U20" s="535"/>
      <c r="V20" s="535"/>
      <c r="W20" s="535">
        <f t="shared" ref="W20" si="0">IF(W18=0, "-", SUM(W19)/W18)</f>
        <v>0.95744680851063835</v>
      </c>
      <c r="X20" s="535"/>
      <c r="Y20" s="535"/>
      <c r="Z20" s="535"/>
      <c r="AA20" s="535"/>
      <c r="AB20" s="535"/>
      <c r="AC20" s="535"/>
      <c r="AD20" s="535">
        <f t="shared" ref="AD20" si="1">IF(AD18=0, "-", SUM(AD19)/AD18)</f>
        <v>1.0654205607476634</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1.0454545454545454</v>
      </c>
      <c r="Q21" s="535"/>
      <c r="R21" s="535"/>
      <c r="S21" s="535"/>
      <c r="T21" s="535"/>
      <c r="U21" s="535"/>
      <c r="V21" s="535"/>
      <c r="W21" s="535">
        <f t="shared" ref="W21" si="2">IF(W19=0, "-", SUM(W19)/SUM(W13,W14))</f>
        <v>0.95744680851063835</v>
      </c>
      <c r="X21" s="535"/>
      <c r="Y21" s="535"/>
      <c r="Z21" s="535"/>
      <c r="AA21" s="535"/>
      <c r="AB21" s="535"/>
      <c r="AC21" s="535"/>
      <c r="AD21" s="535">
        <f t="shared" ref="AD21" si="3">IF(AD19=0, "-", SUM(AD19)/SUM(AD13,AD14))</f>
        <v>1.0654205607476634</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209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0</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722</v>
      </c>
      <c r="H25" s="136"/>
      <c r="I25" s="136"/>
      <c r="J25" s="136"/>
      <c r="K25" s="136"/>
      <c r="L25" s="136"/>
      <c r="M25" s="136"/>
      <c r="N25" s="136"/>
      <c r="O25" s="137"/>
      <c r="P25" s="163">
        <v>0</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723</v>
      </c>
      <c r="H26" s="136"/>
      <c r="I26" s="136"/>
      <c r="J26" s="136"/>
      <c r="K26" s="136"/>
      <c r="L26" s="136"/>
      <c r="M26" s="136"/>
      <c r="N26" s="136"/>
      <c r="O26" s="137"/>
      <c r="P26" s="163">
        <v>0</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209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v>3</v>
      </c>
      <c r="AV31" s="271"/>
      <c r="AW31" s="375" t="s">
        <v>179</v>
      </c>
      <c r="AX31" s="376"/>
    </row>
    <row r="32" spans="1:50" ht="23.25" customHeight="1" x14ac:dyDescent="0.15">
      <c r="A32" s="511"/>
      <c r="B32" s="509"/>
      <c r="C32" s="509"/>
      <c r="D32" s="509"/>
      <c r="E32" s="509"/>
      <c r="F32" s="510"/>
      <c r="G32" s="536" t="s">
        <v>724</v>
      </c>
      <c r="H32" s="537"/>
      <c r="I32" s="537"/>
      <c r="J32" s="537"/>
      <c r="K32" s="537"/>
      <c r="L32" s="537"/>
      <c r="M32" s="537"/>
      <c r="N32" s="537"/>
      <c r="O32" s="538"/>
      <c r="P32" s="191" t="s">
        <v>725</v>
      </c>
      <c r="Q32" s="191"/>
      <c r="R32" s="191"/>
      <c r="S32" s="191"/>
      <c r="T32" s="191"/>
      <c r="U32" s="191"/>
      <c r="V32" s="191"/>
      <c r="W32" s="191"/>
      <c r="X32" s="233"/>
      <c r="Y32" s="339" t="s">
        <v>12</v>
      </c>
      <c r="Z32" s="545"/>
      <c r="AA32" s="546"/>
      <c r="AB32" s="547" t="s">
        <v>371</v>
      </c>
      <c r="AC32" s="547"/>
      <c r="AD32" s="547"/>
      <c r="AE32" s="363">
        <v>100</v>
      </c>
      <c r="AF32" s="364"/>
      <c r="AG32" s="364"/>
      <c r="AH32" s="364"/>
      <c r="AI32" s="363">
        <v>100</v>
      </c>
      <c r="AJ32" s="364"/>
      <c r="AK32" s="364"/>
      <c r="AL32" s="364"/>
      <c r="AM32" s="363">
        <v>100</v>
      </c>
      <c r="AN32" s="364"/>
      <c r="AO32" s="364"/>
      <c r="AP32" s="364"/>
      <c r="AQ32" s="166" t="s">
        <v>717</v>
      </c>
      <c r="AR32" s="167"/>
      <c r="AS32" s="167"/>
      <c r="AT32" s="168"/>
      <c r="AU32" s="364" t="s">
        <v>717</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371</v>
      </c>
      <c r="AC33" s="518"/>
      <c r="AD33" s="518"/>
      <c r="AE33" s="363">
        <v>100</v>
      </c>
      <c r="AF33" s="364"/>
      <c r="AG33" s="364"/>
      <c r="AH33" s="364"/>
      <c r="AI33" s="363">
        <v>100</v>
      </c>
      <c r="AJ33" s="364"/>
      <c r="AK33" s="364"/>
      <c r="AL33" s="364"/>
      <c r="AM33" s="363">
        <v>100</v>
      </c>
      <c r="AN33" s="364"/>
      <c r="AO33" s="364"/>
      <c r="AP33" s="364"/>
      <c r="AQ33" s="166" t="s">
        <v>717</v>
      </c>
      <c r="AR33" s="167"/>
      <c r="AS33" s="167"/>
      <c r="AT33" s="168"/>
      <c r="AU33" s="364">
        <v>100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100</v>
      </c>
      <c r="AJ34" s="364"/>
      <c r="AK34" s="364"/>
      <c r="AL34" s="364"/>
      <c r="AM34" s="363">
        <v>100</v>
      </c>
      <c r="AN34" s="364"/>
      <c r="AO34" s="364"/>
      <c r="AP34" s="364"/>
      <c r="AQ34" s="166" t="s">
        <v>717</v>
      </c>
      <c r="AR34" s="167"/>
      <c r="AS34" s="167"/>
      <c r="AT34" s="168"/>
      <c r="AU34" s="364" t="s">
        <v>717</v>
      </c>
      <c r="AV34" s="364"/>
      <c r="AW34" s="364"/>
      <c r="AX34" s="365"/>
    </row>
    <row r="35" spans="1:51" ht="23.25" customHeight="1" x14ac:dyDescent="0.15">
      <c r="A35" s="891" t="s">
        <v>380</v>
      </c>
      <c r="B35" s="892"/>
      <c r="C35" s="892"/>
      <c r="D35" s="892"/>
      <c r="E35" s="892"/>
      <c r="F35" s="893"/>
      <c r="G35" s="897" t="s">
        <v>726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727</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728</v>
      </c>
      <c r="AC101" s="547"/>
      <c r="AD101" s="547"/>
      <c r="AE101" s="358">
        <v>170</v>
      </c>
      <c r="AF101" s="358"/>
      <c r="AG101" s="358"/>
      <c r="AH101" s="358"/>
      <c r="AI101" s="358">
        <v>149</v>
      </c>
      <c r="AJ101" s="358"/>
      <c r="AK101" s="358"/>
      <c r="AL101" s="358"/>
      <c r="AM101" s="358">
        <v>160</v>
      </c>
      <c r="AN101" s="358"/>
      <c r="AO101" s="358"/>
      <c r="AP101" s="358"/>
      <c r="AQ101" s="358" t="s">
        <v>763</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728</v>
      </c>
      <c r="AC102" s="547"/>
      <c r="AD102" s="547"/>
      <c r="AE102" s="358">
        <v>134</v>
      </c>
      <c r="AF102" s="358"/>
      <c r="AG102" s="358"/>
      <c r="AH102" s="358"/>
      <c r="AI102" s="358">
        <v>122</v>
      </c>
      <c r="AJ102" s="358"/>
      <c r="AK102" s="358"/>
      <c r="AL102" s="358"/>
      <c r="AM102" s="358">
        <v>114</v>
      </c>
      <c r="AN102" s="358"/>
      <c r="AO102" s="358"/>
      <c r="AP102" s="358"/>
      <c r="AQ102" s="358">
        <v>156</v>
      </c>
      <c r="AR102" s="358"/>
      <c r="AS102" s="358"/>
      <c r="AT102" s="358"/>
      <c r="AU102" s="371"/>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v>542014</v>
      </c>
      <c r="AF116" s="358"/>
      <c r="AG116" s="358"/>
      <c r="AH116" s="358"/>
      <c r="AI116" s="358">
        <v>606286</v>
      </c>
      <c r="AJ116" s="358"/>
      <c r="AK116" s="358"/>
      <c r="AL116" s="358"/>
      <c r="AM116" s="358">
        <v>713231</v>
      </c>
      <c r="AN116" s="358"/>
      <c r="AO116" s="358"/>
      <c r="AP116" s="358"/>
      <c r="AQ116" s="363">
        <v>1339013</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306" t="s">
        <v>732</v>
      </c>
      <c r="AF117" s="306"/>
      <c r="AG117" s="306"/>
      <c r="AH117" s="306"/>
      <c r="AI117" s="306" t="s">
        <v>764</v>
      </c>
      <c r="AJ117" s="306"/>
      <c r="AK117" s="306"/>
      <c r="AL117" s="306"/>
      <c r="AM117" s="306" t="s">
        <v>812</v>
      </c>
      <c r="AN117" s="306"/>
      <c r="AO117" s="306"/>
      <c r="AP117" s="306"/>
      <c r="AQ117" s="306" t="s">
        <v>765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v>3</v>
      </c>
      <c r="AV133" s="178"/>
      <c r="AW133" s="179" t="s">
        <v>179</v>
      </c>
      <c r="AX133" s="180"/>
      <c r="AY133">
        <f>$AY$132</f>
        <v>1</v>
      </c>
    </row>
    <row r="134" spans="1:51" ht="39.75" customHeight="1" x14ac:dyDescent="0.15">
      <c r="A134" s="988"/>
      <c r="B134" s="253"/>
      <c r="C134" s="252"/>
      <c r="D134" s="253"/>
      <c r="E134" s="252"/>
      <c r="F134" s="314"/>
      <c r="G134" s="232" t="s">
        <v>735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736</v>
      </c>
      <c r="AC134" s="224"/>
      <c r="AD134" s="224"/>
      <c r="AE134" s="266">
        <v>4.2</v>
      </c>
      <c r="AF134" s="167"/>
      <c r="AG134" s="167"/>
      <c r="AH134" s="167"/>
      <c r="AI134" s="266">
        <v>3.9</v>
      </c>
      <c r="AJ134" s="167"/>
      <c r="AK134" s="167"/>
      <c r="AL134" s="167"/>
      <c r="AM134" s="266">
        <v>4.2</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737</v>
      </c>
      <c r="AC135" s="175"/>
      <c r="AD135" s="175"/>
      <c r="AE135" s="266">
        <v>3.5</v>
      </c>
      <c r="AF135" s="167"/>
      <c r="AG135" s="167"/>
      <c r="AH135" s="167"/>
      <c r="AI135" s="266">
        <v>3.5</v>
      </c>
      <c r="AJ135" s="167"/>
      <c r="AK135" s="167"/>
      <c r="AL135" s="167"/>
      <c r="AM135" s="266">
        <v>3.5</v>
      </c>
      <c r="AN135" s="167"/>
      <c r="AO135" s="167"/>
      <c r="AP135" s="167"/>
      <c r="AQ135" s="266" t="s">
        <v>717</v>
      </c>
      <c r="AR135" s="167"/>
      <c r="AS135" s="167"/>
      <c r="AT135" s="167"/>
      <c r="AU135" s="266">
        <v>3.5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15"/>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749</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88"/>
      <c r="B428" s="253"/>
      <c r="C428" s="252"/>
      <c r="D428" s="253"/>
      <c r="E428" s="190" t="s">
        <v>750</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customHeight="1" x14ac:dyDescent="0.15">
      <c r="A430" s="988"/>
      <c r="B430" s="253"/>
      <c r="C430" s="250" t="s">
        <v>671</v>
      </c>
      <c r="D430" s="251"/>
      <c r="E430" s="239" t="s">
        <v>399</v>
      </c>
      <c r="F430" s="444"/>
      <c r="G430" s="241" t="s">
        <v>252</v>
      </c>
      <c r="H430" s="188"/>
      <c r="I430" s="188"/>
      <c r="J430" s="242" t="s">
        <v>717</v>
      </c>
      <c r="K430" s="243"/>
      <c r="L430" s="243"/>
      <c r="M430" s="243"/>
      <c r="N430" s="243"/>
      <c r="O430" s="243"/>
      <c r="P430" s="243"/>
      <c r="Q430" s="243"/>
      <c r="R430" s="243"/>
      <c r="S430" s="243"/>
      <c r="T430" s="244"/>
      <c r="U430" s="245" t="s">
        <v>749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88"/>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749</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749</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749</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8"/>
      <c r="B698" s="253"/>
      <c r="C698" s="252"/>
      <c r="D698" s="253"/>
      <c r="E698" s="190" t="s">
        <v>766</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1.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748</v>
      </c>
      <c r="AE702" s="890"/>
      <c r="AF702" s="890"/>
      <c r="AG702" s="879" t="s">
        <v>753</v>
      </c>
      <c r="AH702" s="880"/>
      <c r="AI702" s="880"/>
      <c r="AJ702" s="880"/>
      <c r="AK702" s="880"/>
      <c r="AL702" s="880"/>
      <c r="AM702" s="880"/>
      <c r="AN702" s="880"/>
      <c r="AO702" s="880"/>
      <c r="AP702" s="880"/>
      <c r="AQ702" s="880"/>
      <c r="AR702" s="880"/>
      <c r="AS702" s="880"/>
      <c r="AT702" s="880"/>
      <c r="AU702" s="880"/>
      <c r="AV702" s="880"/>
      <c r="AW702" s="880"/>
      <c r="AX702" s="881"/>
    </row>
    <row r="703" spans="1:51" ht="31.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748</v>
      </c>
      <c r="AE703" s="185"/>
      <c r="AF703" s="185"/>
      <c r="AG703" s="663" t="s">
        <v>754</v>
      </c>
      <c r="AH703" s="664"/>
      <c r="AI703" s="664"/>
      <c r="AJ703" s="664"/>
      <c r="AK703" s="664"/>
      <c r="AL703" s="664"/>
      <c r="AM703" s="664"/>
      <c r="AN703" s="664"/>
      <c r="AO703" s="664"/>
      <c r="AP703" s="664"/>
      <c r="AQ703" s="664"/>
      <c r="AR703" s="664"/>
      <c r="AS703" s="664"/>
      <c r="AT703" s="664"/>
      <c r="AU703" s="664"/>
      <c r="AV703" s="664"/>
      <c r="AW703" s="664"/>
      <c r="AX703" s="665"/>
    </row>
    <row r="704" spans="1:51" ht="31.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748</v>
      </c>
      <c r="AE704" s="582"/>
      <c r="AF704" s="582"/>
      <c r="AG704" s="424" t="s">
        <v>755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748</v>
      </c>
      <c r="AE705" s="732"/>
      <c r="AF705" s="732"/>
      <c r="AG705" s="190" t="s">
        <v>813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816</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752</v>
      </c>
      <c r="AE708" s="667"/>
      <c r="AF708" s="667"/>
      <c r="AG708" s="522" t="s">
        <v>749</v>
      </c>
      <c r="AH708" s="523"/>
      <c r="AI708" s="523"/>
      <c r="AJ708" s="523"/>
      <c r="AK708" s="523"/>
      <c r="AL708" s="523"/>
      <c r="AM708" s="523"/>
      <c r="AN708" s="523"/>
      <c r="AO708" s="523"/>
      <c r="AP708" s="523"/>
      <c r="AQ708" s="523"/>
      <c r="AR708" s="523"/>
      <c r="AS708" s="523"/>
      <c r="AT708" s="523"/>
      <c r="AU708" s="523"/>
      <c r="AV708" s="523"/>
      <c r="AW708" s="523"/>
      <c r="AX708" s="524"/>
    </row>
    <row r="709" spans="1:50" ht="55.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748</v>
      </c>
      <c r="AE709" s="185"/>
      <c r="AF709" s="185"/>
      <c r="AG709" s="663" t="s">
        <v>756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752</v>
      </c>
      <c r="AE710" s="185"/>
      <c r="AF710" s="185"/>
      <c r="AG710" s="663" t="s">
        <v>749</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748</v>
      </c>
      <c r="AE711" s="185"/>
      <c r="AF711" s="185"/>
      <c r="AG711" s="663" t="s">
        <v>757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752</v>
      </c>
      <c r="AE712" s="582"/>
      <c r="AF712" s="582"/>
      <c r="AG712" s="590" t="s">
        <v>749</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752</v>
      </c>
      <c r="AE713" s="185"/>
      <c r="AF713" s="186"/>
      <c r="AG713" s="663" t="s">
        <v>749</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748</v>
      </c>
      <c r="AE714" s="588"/>
      <c r="AF714" s="589"/>
      <c r="AG714" s="688" t="s">
        <v>758</v>
      </c>
      <c r="AH714" s="689"/>
      <c r="AI714" s="689"/>
      <c r="AJ714" s="689"/>
      <c r="AK714" s="689"/>
      <c r="AL714" s="689"/>
      <c r="AM714" s="689"/>
      <c r="AN714" s="689"/>
      <c r="AO714" s="689"/>
      <c r="AP714" s="689"/>
      <c r="AQ714" s="689"/>
      <c r="AR714" s="689"/>
      <c r="AS714" s="689"/>
      <c r="AT714" s="689"/>
      <c r="AU714" s="689"/>
      <c r="AV714" s="689"/>
      <c r="AW714" s="689"/>
      <c r="AX714" s="690"/>
    </row>
    <row r="715" spans="1:50" ht="42"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748</v>
      </c>
      <c r="AE715" s="667"/>
      <c r="AF715" s="773"/>
      <c r="AG715" s="522" t="s">
        <v>759</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752</v>
      </c>
      <c r="AE716" s="755"/>
      <c r="AF716" s="755"/>
      <c r="AG716" s="663" t="s">
        <v>749</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748</v>
      </c>
      <c r="AE717" s="185"/>
      <c r="AF717" s="185"/>
      <c r="AG717" s="663" t="s">
        <v>760</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752</v>
      </c>
      <c r="AE718" s="185"/>
      <c r="AF718" s="185"/>
      <c r="AG718" s="193" t="s">
        <v>749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748</v>
      </c>
      <c r="AE719" s="667"/>
      <c r="AF719" s="667"/>
      <c r="AG719" s="190" t="s">
        <v>761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710</v>
      </c>
      <c r="D721" s="913"/>
      <c r="E721" s="913"/>
      <c r="F721" s="914"/>
      <c r="G721" s="930"/>
      <c r="H721" s="931"/>
      <c r="I721" s="77" t="str">
        <f>IF(OR(G721="　", G721=""), "", "-")</f>
        <v/>
      </c>
      <c r="J721" s="911"/>
      <c r="K721" s="911"/>
      <c r="L721" s="77" t="str">
        <f>IF(M721="","","-")</f>
        <v/>
      </c>
      <c r="M721" s="78"/>
      <c r="N721" s="908" t="s">
        <v>738</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t="s">
        <v>710</v>
      </c>
      <c r="D722" s="913"/>
      <c r="E722" s="913"/>
      <c r="F722" s="914"/>
      <c r="G722" s="930"/>
      <c r="H722" s="931"/>
      <c r="I722" s="77" t="str">
        <f t="shared" ref="I722:I725" si="113">IF(OR(G722="　", G722=""), "", "-")</f>
        <v/>
      </c>
      <c r="J722" s="911"/>
      <c r="K722" s="911"/>
      <c r="L722" s="77" t="str">
        <f t="shared" ref="L722:L725" si="114">IF(M722="","","-")</f>
        <v/>
      </c>
      <c r="M722" s="78"/>
      <c r="N722" s="908" t="s">
        <v>739</v>
      </c>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t="s">
        <v>710</v>
      </c>
      <c r="D723" s="913"/>
      <c r="E723" s="913"/>
      <c r="F723" s="914"/>
      <c r="G723" s="930"/>
      <c r="H723" s="931"/>
      <c r="I723" s="77" t="str">
        <f t="shared" si="113"/>
        <v/>
      </c>
      <c r="J723" s="911"/>
      <c r="K723" s="911"/>
      <c r="L723" s="77" t="str">
        <f t="shared" si="114"/>
        <v/>
      </c>
      <c r="M723" s="78"/>
      <c r="N723" s="908" t="s">
        <v>740</v>
      </c>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814</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815</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741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742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743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744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857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878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9" customHeight="1" x14ac:dyDescent="0.15">
      <c r="A787" s="756" t="s">
        <v>386</v>
      </c>
      <c r="B787" s="757"/>
      <c r="C787" s="757"/>
      <c r="D787" s="757"/>
      <c r="E787" s="757"/>
      <c r="F787" s="758"/>
      <c r="G787" s="435" t="s">
        <v>767</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781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39"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9" customHeight="1" x14ac:dyDescent="0.15">
      <c r="A789" s="552"/>
      <c r="B789" s="759"/>
      <c r="C789" s="759"/>
      <c r="D789" s="759"/>
      <c r="E789" s="759"/>
      <c r="F789" s="760"/>
      <c r="G789" s="445" t="s">
        <v>769</v>
      </c>
      <c r="H789" s="446"/>
      <c r="I789" s="446"/>
      <c r="J789" s="446"/>
      <c r="K789" s="447"/>
      <c r="L789" s="448" t="s">
        <v>768</v>
      </c>
      <c r="M789" s="449"/>
      <c r="N789" s="449"/>
      <c r="O789" s="449"/>
      <c r="P789" s="449"/>
      <c r="Q789" s="449"/>
      <c r="R789" s="449"/>
      <c r="S789" s="449"/>
      <c r="T789" s="449"/>
      <c r="U789" s="449"/>
      <c r="V789" s="449"/>
      <c r="W789" s="449"/>
      <c r="X789" s="450"/>
      <c r="Y789" s="451">
        <v>4</v>
      </c>
      <c r="Z789" s="452"/>
      <c r="AA789" s="452"/>
      <c r="AB789" s="553"/>
      <c r="AC789" s="445" t="s">
        <v>783</v>
      </c>
      <c r="AD789" s="446"/>
      <c r="AE789" s="446"/>
      <c r="AF789" s="446"/>
      <c r="AG789" s="447"/>
      <c r="AH789" s="448" t="s">
        <v>784</v>
      </c>
      <c r="AI789" s="449"/>
      <c r="AJ789" s="449"/>
      <c r="AK789" s="449"/>
      <c r="AL789" s="449"/>
      <c r="AM789" s="449"/>
      <c r="AN789" s="449"/>
      <c r="AO789" s="449"/>
      <c r="AP789" s="449"/>
      <c r="AQ789" s="449"/>
      <c r="AR789" s="449"/>
      <c r="AS789" s="449"/>
      <c r="AT789" s="450"/>
      <c r="AU789" s="451">
        <v>9</v>
      </c>
      <c r="AV789" s="452"/>
      <c r="AW789" s="452"/>
      <c r="AX789" s="453"/>
    </row>
    <row r="790" spans="1:51" ht="3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3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3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3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3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3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3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3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3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39"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9</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15" t="s">
        <v>770</v>
      </c>
      <c r="D845" s="415"/>
      <c r="E845" s="415"/>
      <c r="F845" s="415"/>
      <c r="G845" s="415"/>
      <c r="H845" s="415"/>
      <c r="I845" s="415"/>
      <c r="J845" s="416" t="s">
        <v>766</v>
      </c>
      <c r="K845" s="417"/>
      <c r="L845" s="417"/>
      <c r="M845" s="417"/>
      <c r="N845" s="417"/>
      <c r="O845" s="417"/>
      <c r="P845" s="317" t="s">
        <v>780</v>
      </c>
      <c r="Q845" s="317"/>
      <c r="R845" s="317"/>
      <c r="S845" s="317"/>
      <c r="T845" s="317"/>
      <c r="U845" s="317"/>
      <c r="V845" s="317"/>
      <c r="W845" s="317"/>
      <c r="X845" s="317"/>
      <c r="Y845" s="318">
        <v>4</v>
      </c>
      <c r="Z845" s="319"/>
      <c r="AA845" s="319"/>
      <c r="AB845" s="320"/>
      <c r="AC845" s="322" t="s">
        <v>80</v>
      </c>
      <c r="AD845" s="323"/>
      <c r="AE845" s="323"/>
      <c r="AF845" s="323"/>
      <c r="AG845" s="323"/>
      <c r="AH845" s="418" t="s">
        <v>766</v>
      </c>
      <c r="AI845" s="419"/>
      <c r="AJ845" s="419"/>
      <c r="AK845" s="419"/>
      <c r="AL845" s="326" t="s">
        <v>766</v>
      </c>
      <c r="AM845" s="327"/>
      <c r="AN845" s="327"/>
      <c r="AO845" s="328"/>
      <c r="AP845" s="321" t="s">
        <v>766</v>
      </c>
      <c r="AQ845" s="321"/>
      <c r="AR845" s="321"/>
      <c r="AS845" s="321"/>
      <c r="AT845" s="321"/>
      <c r="AU845" s="321"/>
      <c r="AV845" s="321"/>
      <c r="AW845" s="321"/>
      <c r="AX845" s="321"/>
    </row>
    <row r="846" spans="1:51" ht="30" customHeight="1" x14ac:dyDescent="0.15">
      <c r="A846" s="401">
        <v>2</v>
      </c>
      <c r="B846" s="401">
        <v>1</v>
      </c>
      <c r="C846" s="420" t="s">
        <v>771</v>
      </c>
      <c r="D846" s="415"/>
      <c r="E846" s="415"/>
      <c r="F846" s="415"/>
      <c r="G846" s="415"/>
      <c r="H846" s="415"/>
      <c r="I846" s="415"/>
      <c r="J846" s="416" t="s">
        <v>766</v>
      </c>
      <c r="K846" s="417"/>
      <c r="L846" s="417"/>
      <c r="M846" s="417"/>
      <c r="N846" s="417"/>
      <c r="O846" s="417"/>
      <c r="P846" s="317" t="s">
        <v>780</v>
      </c>
      <c r="Q846" s="317"/>
      <c r="R846" s="317"/>
      <c r="S846" s="317"/>
      <c r="T846" s="317"/>
      <c r="U846" s="317"/>
      <c r="V846" s="317"/>
      <c r="W846" s="317"/>
      <c r="X846" s="317"/>
      <c r="Y846" s="318">
        <v>4</v>
      </c>
      <c r="Z846" s="319"/>
      <c r="AA846" s="319"/>
      <c r="AB846" s="320"/>
      <c r="AC846" s="322" t="s">
        <v>80</v>
      </c>
      <c r="AD846" s="323"/>
      <c r="AE846" s="323"/>
      <c r="AF846" s="323"/>
      <c r="AG846" s="323"/>
      <c r="AH846" s="418" t="s">
        <v>766</v>
      </c>
      <c r="AI846" s="419"/>
      <c r="AJ846" s="419"/>
      <c r="AK846" s="419"/>
      <c r="AL846" s="326" t="s">
        <v>766</v>
      </c>
      <c r="AM846" s="327"/>
      <c r="AN846" s="327"/>
      <c r="AO846" s="328"/>
      <c r="AP846" s="321" t="s">
        <v>766</v>
      </c>
      <c r="AQ846" s="321"/>
      <c r="AR846" s="321"/>
      <c r="AS846" s="321"/>
      <c r="AT846" s="321"/>
      <c r="AU846" s="321"/>
      <c r="AV846" s="321"/>
      <c r="AW846" s="321"/>
      <c r="AX846" s="321"/>
      <c r="AY846">
        <f>COUNTA($C$846)</f>
        <v>1</v>
      </c>
    </row>
    <row r="847" spans="1:51" ht="30" customHeight="1" x14ac:dyDescent="0.15">
      <c r="A847" s="401">
        <v>3</v>
      </c>
      <c r="B847" s="401">
        <v>1</v>
      </c>
      <c r="C847" s="420" t="s">
        <v>772</v>
      </c>
      <c r="D847" s="415"/>
      <c r="E847" s="415"/>
      <c r="F847" s="415"/>
      <c r="G847" s="415"/>
      <c r="H847" s="415"/>
      <c r="I847" s="415"/>
      <c r="J847" s="416" t="s">
        <v>766</v>
      </c>
      <c r="K847" s="417"/>
      <c r="L847" s="417"/>
      <c r="M847" s="417"/>
      <c r="N847" s="417"/>
      <c r="O847" s="417"/>
      <c r="P847" s="421" t="s">
        <v>780</v>
      </c>
      <c r="Q847" s="317"/>
      <c r="R847" s="317"/>
      <c r="S847" s="317"/>
      <c r="T847" s="317"/>
      <c r="U847" s="317"/>
      <c r="V847" s="317"/>
      <c r="W847" s="317"/>
      <c r="X847" s="317"/>
      <c r="Y847" s="318">
        <v>4</v>
      </c>
      <c r="Z847" s="319"/>
      <c r="AA847" s="319"/>
      <c r="AB847" s="320"/>
      <c r="AC847" s="322" t="s">
        <v>80</v>
      </c>
      <c r="AD847" s="323"/>
      <c r="AE847" s="323"/>
      <c r="AF847" s="323"/>
      <c r="AG847" s="323"/>
      <c r="AH847" s="324" t="s">
        <v>766</v>
      </c>
      <c r="AI847" s="325"/>
      <c r="AJ847" s="325"/>
      <c r="AK847" s="325"/>
      <c r="AL847" s="326" t="s">
        <v>766</v>
      </c>
      <c r="AM847" s="327"/>
      <c r="AN847" s="327"/>
      <c r="AO847" s="328"/>
      <c r="AP847" s="321" t="s">
        <v>766</v>
      </c>
      <c r="AQ847" s="321"/>
      <c r="AR847" s="321"/>
      <c r="AS847" s="321"/>
      <c r="AT847" s="321"/>
      <c r="AU847" s="321"/>
      <c r="AV847" s="321"/>
      <c r="AW847" s="321"/>
      <c r="AX847" s="321"/>
      <c r="AY847">
        <f>COUNTA($C$847)</f>
        <v>1</v>
      </c>
    </row>
    <row r="848" spans="1:51" ht="30" customHeight="1" x14ac:dyDescent="0.15">
      <c r="A848" s="401">
        <v>4</v>
      </c>
      <c r="B848" s="401">
        <v>1</v>
      </c>
      <c r="C848" s="420" t="s">
        <v>773</v>
      </c>
      <c r="D848" s="415"/>
      <c r="E848" s="415"/>
      <c r="F848" s="415"/>
      <c r="G848" s="415"/>
      <c r="H848" s="415"/>
      <c r="I848" s="415"/>
      <c r="J848" s="416" t="s">
        <v>766</v>
      </c>
      <c r="K848" s="417"/>
      <c r="L848" s="417"/>
      <c r="M848" s="417"/>
      <c r="N848" s="417"/>
      <c r="O848" s="417"/>
      <c r="P848" s="421" t="s">
        <v>780</v>
      </c>
      <c r="Q848" s="317"/>
      <c r="R848" s="317"/>
      <c r="S848" s="317"/>
      <c r="T848" s="317"/>
      <c r="U848" s="317"/>
      <c r="V848" s="317"/>
      <c r="W848" s="317"/>
      <c r="X848" s="317"/>
      <c r="Y848" s="318">
        <v>4</v>
      </c>
      <c r="Z848" s="319"/>
      <c r="AA848" s="319"/>
      <c r="AB848" s="320"/>
      <c r="AC848" s="322" t="s">
        <v>80</v>
      </c>
      <c r="AD848" s="323"/>
      <c r="AE848" s="323"/>
      <c r="AF848" s="323"/>
      <c r="AG848" s="323"/>
      <c r="AH848" s="324" t="s">
        <v>766</v>
      </c>
      <c r="AI848" s="325"/>
      <c r="AJ848" s="325"/>
      <c r="AK848" s="325"/>
      <c r="AL848" s="326" t="s">
        <v>766</v>
      </c>
      <c r="AM848" s="327"/>
      <c r="AN848" s="327"/>
      <c r="AO848" s="328"/>
      <c r="AP848" s="321" t="s">
        <v>766</v>
      </c>
      <c r="AQ848" s="321"/>
      <c r="AR848" s="321"/>
      <c r="AS848" s="321"/>
      <c r="AT848" s="321"/>
      <c r="AU848" s="321"/>
      <c r="AV848" s="321"/>
      <c r="AW848" s="321"/>
      <c r="AX848" s="321"/>
      <c r="AY848">
        <f>COUNTA($C$848)</f>
        <v>1</v>
      </c>
    </row>
    <row r="849" spans="1:51" ht="30" customHeight="1" x14ac:dyDescent="0.15">
      <c r="A849" s="401">
        <v>5</v>
      </c>
      <c r="B849" s="401">
        <v>1</v>
      </c>
      <c r="C849" s="420" t="s">
        <v>774</v>
      </c>
      <c r="D849" s="415"/>
      <c r="E849" s="415"/>
      <c r="F849" s="415"/>
      <c r="G849" s="415"/>
      <c r="H849" s="415"/>
      <c r="I849" s="415"/>
      <c r="J849" s="416" t="s">
        <v>766</v>
      </c>
      <c r="K849" s="417"/>
      <c r="L849" s="417"/>
      <c r="M849" s="417"/>
      <c r="N849" s="417"/>
      <c r="O849" s="417"/>
      <c r="P849" s="317" t="s">
        <v>780</v>
      </c>
      <c r="Q849" s="317"/>
      <c r="R849" s="317"/>
      <c r="S849" s="317"/>
      <c r="T849" s="317"/>
      <c r="U849" s="317"/>
      <c r="V849" s="317"/>
      <c r="W849" s="317"/>
      <c r="X849" s="317"/>
      <c r="Y849" s="318">
        <v>4</v>
      </c>
      <c r="Z849" s="319"/>
      <c r="AA849" s="319"/>
      <c r="AB849" s="320"/>
      <c r="AC849" s="322" t="s">
        <v>80</v>
      </c>
      <c r="AD849" s="323"/>
      <c r="AE849" s="323"/>
      <c r="AF849" s="323"/>
      <c r="AG849" s="323"/>
      <c r="AH849" s="324" t="s">
        <v>766</v>
      </c>
      <c r="AI849" s="325"/>
      <c r="AJ849" s="325"/>
      <c r="AK849" s="325"/>
      <c r="AL849" s="326" t="s">
        <v>766</v>
      </c>
      <c r="AM849" s="327"/>
      <c r="AN849" s="327"/>
      <c r="AO849" s="328"/>
      <c r="AP849" s="321" t="s">
        <v>766</v>
      </c>
      <c r="AQ849" s="321"/>
      <c r="AR849" s="321"/>
      <c r="AS849" s="321"/>
      <c r="AT849" s="321"/>
      <c r="AU849" s="321"/>
      <c r="AV849" s="321"/>
      <c r="AW849" s="321"/>
      <c r="AX849" s="321"/>
      <c r="AY849">
        <f>COUNTA($C$849)</f>
        <v>1</v>
      </c>
    </row>
    <row r="850" spans="1:51" ht="30" customHeight="1" x14ac:dyDescent="0.15">
      <c r="A850" s="401">
        <v>6</v>
      </c>
      <c r="B850" s="401">
        <v>1</v>
      </c>
      <c r="C850" s="420" t="s">
        <v>775</v>
      </c>
      <c r="D850" s="415"/>
      <c r="E850" s="415"/>
      <c r="F850" s="415"/>
      <c r="G850" s="415"/>
      <c r="H850" s="415"/>
      <c r="I850" s="415"/>
      <c r="J850" s="416" t="s">
        <v>766</v>
      </c>
      <c r="K850" s="417"/>
      <c r="L850" s="417"/>
      <c r="M850" s="417"/>
      <c r="N850" s="417"/>
      <c r="O850" s="417"/>
      <c r="P850" s="317" t="s">
        <v>780</v>
      </c>
      <c r="Q850" s="317"/>
      <c r="R850" s="317"/>
      <c r="S850" s="317"/>
      <c r="T850" s="317"/>
      <c r="U850" s="317"/>
      <c r="V850" s="317"/>
      <c r="W850" s="317"/>
      <c r="X850" s="317"/>
      <c r="Y850" s="318">
        <v>4</v>
      </c>
      <c r="Z850" s="319"/>
      <c r="AA850" s="319"/>
      <c r="AB850" s="320"/>
      <c r="AC850" s="322" t="s">
        <v>80</v>
      </c>
      <c r="AD850" s="323"/>
      <c r="AE850" s="323"/>
      <c r="AF850" s="323"/>
      <c r="AG850" s="323"/>
      <c r="AH850" s="324" t="s">
        <v>766</v>
      </c>
      <c r="AI850" s="325"/>
      <c r="AJ850" s="325"/>
      <c r="AK850" s="325"/>
      <c r="AL850" s="326" t="s">
        <v>766</v>
      </c>
      <c r="AM850" s="327"/>
      <c r="AN850" s="327"/>
      <c r="AO850" s="328"/>
      <c r="AP850" s="321" t="s">
        <v>766</v>
      </c>
      <c r="AQ850" s="321"/>
      <c r="AR850" s="321"/>
      <c r="AS850" s="321"/>
      <c r="AT850" s="321"/>
      <c r="AU850" s="321"/>
      <c r="AV850" s="321"/>
      <c r="AW850" s="321"/>
      <c r="AX850" s="321"/>
      <c r="AY850">
        <f>COUNTA($C$850)</f>
        <v>1</v>
      </c>
    </row>
    <row r="851" spans="1:51" ht="30" customHeight="1" x14ac:dyDescent="0.15">
      <c r="A851" s="401">
        <v>7</v>
      </c>
      <c r="B851" s="401">
        <v>1</v>
      </c>
      <c r="C851" s="420" t="s">
        <v>776</v>
      </c>
      <c r="D851" s="415"/>
      <c r="E851" s="415"/>
      <c r="F851" s="415"/>
      <c r="G851" s="415"/>
      <c r="H851" s="415"/>
      <c r="I851" s="415"/>
      <c r="J851" s="416" t="s">
        <v>766</v>
      </c>
      <c r="K851" s="417"/>
      <c r="L851" s="417"/>
      <c r="M851" s="417"/>
      <c r="N851" s="417"/>
      <c r="O851" s="417"/>
      <c r="P851" s="317" t="s">
        <v>780</v>
      </c>
      <c r="Q851" s="317"/>
      <c r="R851" s="317"/>
      <c r="S851" s="317"/>
      <c r="T851" s="317"/>
      <c r="U851" s="317"/>
      <c r="V851" s="317"/>
      <c r="W851" s="317"/>
      <c r="X851" s="317"/>
      <c r="Y851" s="318">
        <v>4</v>
      </c>
      <c r="Z851" s="319"/>
      <c r="AA851" s="319"/>
      <c r="AB851" s="320"/>
      <c r="AC851" s="322" t="s">
        <v>80</v>
      </c>
      <c r="AD851" s="323"/>
      <c r="AE851" s="323"/>
      <c r="AF851" s="323"/>
      <c r="AG851" s="323"/>
      <c r="AH851" s="324" t="s">
        <v>766</v>
      </c>
      <c r="AI851" s="325"/>
      <c r="AJ851" s="325"/>
      <c r="AK851" s="325"/>
      <c r="AL851" s="326" t="s">
        <v>766</v>
      </c>
      <c r="AM851" s="327"/>
      <c r="AN851" s="327"/>
      <c r="AO851" s="328"/>
      <c r="AP851" s="321" t="s">
        <v>766</v>
      </c>
      <c r="AQ851" s="321"/>
      <c r="AR851" s="321"/>
      <c r="AS851" s="321"/>
      <c r="AT851" s="321"/>
      <c r="AU851" s="321"/>
      <c r="AV851" s="321"/>
      <c r="AW851" s="321"/>
      <c r="AX851" s="321"/>
      <c r="AY851">
        <f>COUNTA($C$851)</f>
        <v>1</v>
      </c>
    </row>
    <row r="852" spans="1:51" ht="30" customHeight="1" x14ac:dyDescent="0.15">
      <c r="A852" s="401">
        <v>8</v>
      </c>
      <c r="B852" s="401">
        <v>1</v>
      </c>
      <c r="C852" s="415" t="s">
        <v>777</v>
      </c>
      <c r="D852" s="415"/>
      <c r="E852" s="415"/>
      <c r="F852" s="415"/>
      <c r="G852" s="415"/>
      <c r="H852" s="415"/>
      <c r="I852" s="415"/>
      <c r="J852" s="416" t="s">
        <v>766</v>
      </c>
      <c r="K852" s="417"/>
      <c r="L852" s="417"/>
      <c r="M852" s="417"/>
      <c r="N852" s="417"/>
      <c r="O852" s="417"/>
      <c r="P852" s="317" t="s">
        <v>780</v>
      </c>
      <c r="Q852" s="317"/>
      <c r="R852" s="317"/>
      <c r="S852" s="317"/>
      <c r="T852" s="317"/>
      <c r="U852" s="317"/>
      <c r="V852" s="317"/>
      <c r="W852" s="317"/>
      <c r="X852" s="317"/>
      <c r="Y852" s="318">
        <v>4</v>
      </c>
      <c r="Z852" s="319"/>
      <c r="AA852" s="319"/>
      <c r="AB852" s="320"/>
      <c r="AC852" s="322" t="s">
        <v>80</v>
      </c>
      <c r="AD852" s="323"/>
      <c r="AE852" s="323"/>
      <c r="AF852" s="323"/>
      <c r="AG852" s="323"/>
      <c r="AH852" s="324" t="s">
        <v>766</v>
      </c>
      <c r="AI852" s="325"/>
      <c r="AJ852" s="325"/>
      <c r="AK852" s="325"/>
      <c r="AL852" s="326" t="s">
        <v>766</v>
      </c>
      <c r="AM852" s="327"/>
      <c r="AN852" s="327"/>
      <c r="AO852" s="328"/>
      <c r="AP852" s="321" t="s">
        <v>766</v>
      </c>
      <c r="AQ852" s="321"/>
      <c r="AR852" s="321"/>
      <c r="AS852" s="321"/>
      <c r="AT852" s="321"/>
      <c r="AU852" s="321"/>
      <c r="AV852" s="321"/>
      <c r="AW852" s="321"/>
      <c r="AX852" s="321"/>
      <c r="AY852">
        <f>COUNTA($C$852)</f>
        <v>1</v>
      </c>
    </row>
    <row r="853" spans="1:51" ht="30" customHeight="1" x14ac:dyDescent="0.15">
      <c r="A853" s="401">
        <v>9</v>
      </c>
      <c r="B853" s="401">
        <v>1</v>
      </c>
      <c r="C853" s="415" t="s">
        <v>778</v>
      </c>
      <c r="D853" s="415"/>
      <c r="E853" s="415"/>
      <c r="F853" s="415"/>
      <c r="G853" s="415"/>
      <c r="H853" s="415"/>
      <c r="I853" s="415"/>
      <c r="J853" s="416" t="s">
        <v>766</v>
      </c>
      <c r="K853" s="417"/>
      <c r="L853" s="417"/>
      <c r="M853" s="417"/>
      <c r="N853" s="417"/>
      <c r="O853" s="417"/>
      <c r="P853" s="317" t="s">
        <v>780</v>
      </c>
      <c r="Q853" s="317"/>
      <c r="R853" s="317"/>
      <c r="S853" s="317"/>
      <c r="T853" s="317"/>
      <c r="U853" s="317"/>
      <c r="V853" s="317"/>
      <c r="W853" s="317"/>
      <c r="X853" s="317"/>
      <c r="Y853" s="318">
        <v>4</v>
      </c>
      <c r="Z853" s="319"/>
      <c r="AA853" s="319"/>
      <c r="AB853" s="320"/>
      <c r="AC853" s="322" t="s">
        <v>80</v>
      </c>
      <c r="AD853" s="323"/>
      <c r="AE853" s="323"/>
      <c r="AF853" s="323"/>
      <c r="AG853" s="323"/>
      <c r="AH853" s="324" t="s">
        <v>766</v>
      </c>
      <c r="AI853" s="325"/>
      <c r="AJ853" s="325"/>
      <c r="AK853" s="325"/>
      <c r="AL853" s="326" t="s">
        <v>766</v>
      </c>
      <c r="AM853" s="327"/>
      <c r="AN853" s="327"/>
      <c r="AO853" s="328"/>
      <c r="AP853" s="321" t="s">
        <v>766</v>
      </c>
      <c r="AQ853" s="321"/>
      <c r="AR853" s="321"/>
      <c r="AS853" s="321"/>
      <c r="AT853" s="321"/>
      <c r="AU853" s="321"/>
      <c r="AV853" s="321"/>
      <c r="AW853" s="321"/>
      <c r="AX853" s="321"/>
      <c r="AY853">
        <f>COUNTA($C$853)</f>
        <v>1</v>
      </c>
    </row>
    <row r="854" spans="1:51" ht="30" customHeight="1" x14ac:dyDescent="0.15">
      <c r="A854" s="401">
        <v>10</v>
      </c>
      <c r="B854" s="401">
        <v>1</v>
      </c>
      <c r="C854" s="415" t="s">
        <v>779</v>
      </c>
      <c r="D854" s="415"/>
      <c r="E854" s="415"/>
      <c r="F854" s="415"/>
      <c r="G854" s="415"/>
      <c r="H854" s="415"/>
      <c r="I854" s="415"/>
      <c r="J854" s="416" t="s">
        <v>766</v>
      </c>
      <c r="K854" s="417"/>
      <c r="L854" s="417"/>
      <c r="M854" s="417"/>
      <c r="N854" s="417"/>
      <c r="O854" s="417"/>
      <c r="P854" s="317" t="s">
        <v>780</v>
      </c>
      <c r="Q854" s="317"/>
      <c r="R854" s="317"/>
      <c r="S854" s="317"/>
      <c r="T854" s="317"/>
      <c r="U854" s="317"/>
      <c r="V854" s="317"/>
      <c r="W854" s="317"/>
      <c r="X854" s="317"/>
      <c r="Y854" s="318">
        <v>4</v>
      </c>
      <c r="Z854" s="319"/>
      <c r="AA854" s="319"/>
      <c r="AB854" s="320"/>
      <c r="AC854" s="322" t="s">
        <v>80</v>
      </c>
      <c r="AD854" s="323"/>
      <c r="AE854" s="323"/>
      <c r="AF854" s="323"/>
      <c r="AG854" s="323"/>
      <c r="AH854" s="324" t="s">
        <v>766</v>
      </c>
      <c r="AI854" s="325"/>
      <c r="AJ854" s="325"/>
      <c r="AK854" s="325"/>
      <c r="AL854" s="326" t="s">
        <v>766</v>
      </c>
      <c r="AM854" s="327"/>
      <c r="AN854" s="327"/>
      <c r="AO854" s="328"/>
      <c r="AP854" s="321" t="s">
        <v>766</v>
      </c>
      <c r="AQ854" s="321"/>
      <c r="AR854" s="321"/>
      <c r="AS854" s="321"/>
      <c r="AT854" s="321"/>
      <c r="AU854" s="321"/>
      <c r="AV854" s="321"/>
      <c r="AW854" s="321"/>
      <c r="AX854" s="321"/>
      <c r="AY854">
        <f>COUNTA($C$854)</f>
        <v>1</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782</v>
      </c>
      <c r="D878" s="415"/>
      <c r="E878" s="415"/>
      <c r="F878" s="415"/>
      <c r="G878" s="415"/>
      <c r="H878" s="415"/>
      <c r="I878" s="415"/>
      <c r="J878" s="416">
        <v>8010001166930</v>
      </c>
      <c r="K878" s="417"/>
      <c r="L878" s="417"/>
      <c r="M878" s="417"/>
      <c r="N878" s="417"/>
      <c r="O878" s="417"/>
      <c r="P878" s="421" t="s">
        <v>784</v>
      </c>
      <c r="Q878" s="317"/>
      <c r="R878" s="317"/>
      <c r="S878" s="317"/>
      <c r="T878" s="317"/>
      <c r="U878" s="317"/>
      <c r="V878" s="317"/>
      <c r="W878" s="317"/>
      <c r="X878" s="317"/>
      <c r="Y878" s="318">
        <v>9</v>
      </c>
      <c r="Z878" s="319"/>
      <c r="AA878" s="319"/>
      <c r="AB878" s="320"/>
      <c r="AC878" s="322" t="s">
        <v>372</v>
      </c>
      <c r="AD878" s="323"/>
      <c r="AE878" s="323"/>
      <c r="AF878" s="323"/>
      <c r="AG878" s="323"/>
      <c r="AH878" s="418">
        <v>3</v>
      </c>
      <c r="AI878" s="419"/>
      <c r="AJ878" s="419"/>
      <c r="AK878" s="419"/>
      <c r="AL878" s="326">
        <v>71.099999999999994</v>
      </c>
      <c r="AM878" s="327"/>
      <c r="AN878" s="327"/>
      <c r="AO878" s="328"/>
      <c r="AP878" s="321" t="s">
        <v>804</v>
      </c>
      <c r="AQ878" s="321"/>
      <c r="AR878" s="321"/>
      <c r="AS878" s="321"/>
      <c r="AT878" s="321"/>
      <c r="AU878" s="321"/>
      <c r="AV878" s="321"/>
      <c r="AW878" s="321"/>
      <c r="AX878" s="321"/>
      <c r="AY878">
        <f t="shared" si="118"/>
        <v>1</v>
      </c>
    </row>
    <row r="879" spans="1:51" ht="30" customHeight="1" x14ac:dyDescent="0.15">
      <c r="A879" s="401">
        <v>2</v>
      </c>
      <c r="B879" s="401">
        <v>1</v>
      </c>
      <c r="C879" s="420" t="s">
        <v>786</v>
      </c>
      <c r="D879" s="415"/>
      <c r="E879" s="415"/>
      <c r="F879" s="415"/>
      <c r="G879" s="415"/>
      <c r="H879" s="415"/>
      <c r="I879" s="415"/>
      <c r="J879" s="416">
        <v>7011301006050</v>
      </c>
      <c r="K879" s="417"/>
      <c r="L879" s="417"/>
      <c r="M879" s="417"/>
      <c r="N879" s="417"/>
      <c r="O879" s="417"/>
      <c r="P879" s="421" t="s">
        <v>787</v>
      </c>
      <c r="Q879" s="317"/>
      <c r="R879" s="317"/>
      <c r="S879" s="317"/>
      <c r="T879" s="317"/>
      <c r="U879" s="317"/>
      <c r="V879" s="317"/>
      <c r="W879" s="317"/>
      <c r="X879" s="317"/>
      <c r="Y879" s="318">
        <v>1</v>
      </c>
      <c r="Z879" s="319"/>
      <c r="AA879" s="319"/>
      <c r="AB879" s="320"/>
      <c r="AC879" s="322" t="s">
        <v>378</v>
      </c>
      <c r="AD879" s="323"/>
      <c r="AE879" s="323"/>
      <c r="AF879" s="323"/>
      <c r="AG879" s="323"/>
      <c r="AH879" s="418" t="s">
        <v>804</v>
      </c>
      <c r="AI879" s="419"/>
      <c r="AJ879" s="419"/>
      <c r="AK879" s="419"/>
      <c r="AL879" s="326">
        <v>100</v>
      </c>
      <c r="AM879" s="327"/>
      <c r="AN879" s="327"/>
      <c r="AO879" s="328"/>
      <c r="AP879" s="321" t="s">
        <v>804</v>
      </c>
      <c r="AQ879" s="321"/>
      <c r="AR879" s="321"/>
      <c r="AS879" s="321"/>
      <c r="AT879" s="321"/>
      <c r="AU879" s="321"/>
      <c r="AV879" s="321"/>
      <c r="AW879" s="321"/>
      <c r="AX879" s="321"/>
      <c r="AY879">
        <f>COUNTA($C$879)</f>
        <v>1</v>
      </c>
    </row>
    <row r="880" spans="1:51" ht="30" customHeight="1" x14ac:dyDescent="0.15">
      <c r="A880" s="401">
        <v>3</v>
      </c>
      <c r="B880" s="401">
        <v>1</v>
      </c>
      <c r="C880" s="420" t="s">
        <v>785</v>
      </c>
      <c r="D880" s="415"/>
      <c r="E880" s="415"/>
      <c r="F880" s="415"/>
      <c r="G880" s="415"/>
      <c r="H880" s="415"/>
      <c r="I880" s="415"/>
      <c r="J880" s="416">
        <v>7011301006050</v>
      </c>
      <c r="K880" s="417"/>
      <c r="L880" s="417"/>
      <c r="M880" s="417"/>
      <c r="N880" s="417"/>
      <c r="O880" s="417"/>
      <c r="P880" s="421" t="s">
        <v>788</v>
      </c>
      <c r="Q880" s="317"/>
      <c r="R880" s="317"/>
      <c r="S880" s="317"/>
      <c r="T880" s="317"/>
      <c r="U880" s="317"/>
      <c r="V880" s="317"/>
      <c r="W880" s="317"/>
      <c r="X880" s="317"/>
      <c r="Y880" s="318">
        <v>1</v>
      </c>
      <c r="Z880" s="319"/>
      <c r="AA880" s="319"/>
      <c r="AB880" s="320"/>
      <c r="AC880" s="322" t="s">
        <v>378</v>
      </c>
      <c r="AD880" s="323"/>
      <c r="AE880" s="323"/>
      <c r="AF880" s="323"/>
      <c r="AG880" s="323"/>
      <c r="AH880" s="324" t="s">
        <v>804</v>
      </c>
      <c r="AI880" s="325"/>
      <c r="AJ880" s="325"/>
      <c r="AK880" s="325"/>
      <c r="AL880" s="326">
        <v>100</v>
      </c>
      <c r="AM880" s="327"/>
      <c r="AN880" s="327"/>
      <c r="AO880" s="328"/>
      <c r="AP880" s="321" t="s">
        <v>804</v>
      </c>
      <c r="AQ880" s="321"/>
      <c r="AR880" s="321"/>
      <c r="AS880" s="321"/>
      <c r="AT880" s="321"/>
      <c r="AU880" s="321"/>
      <c r="AV880" s="321"/>
      <c r="AW880" s="321"/>
      <c r="AX880" s="321"/>
      <c r="AY880">
        <f>COUNTA($C$880)</f>
        <v>1</v>
      </c>
    </row>
    <row r="881" spans="1:51" ht="30" customHeight="1" x14ac:dyDescent="0.15">
      <c r="A881" s="401">
        <v>4</v>
      </c>
      <c r="B881" s="401">
        <v>1</v>
      </c>
      <c r="C881" s="420" t="s">
        <v>785</v>
      </c>
      <c r="D881" s="415"/>
      <c r="E881" s="415"/>
      <c r="F881" s="415"/>
      <c r="G881" s="415"/>
      <c r="H881" s="415"/>
      <c r="I881" s="415"/>
      <c r="J881" s="416">
        <v>7011301006050</v>
      </c>
      <c r="K881" s="417"/>
      <c r="L881" s="417"/>
      <c r="M881" s="417"/>
      <c r="N881" s="417"/>
      <c r="O881" s="417"/>
      <c r="P881" s="421" t="s">
        <v>790</v>
      </c>
      <c r="Q881" s="317"/>
      <c r="R881" s="317"/>
      <c r="S881" s="317"/>
      <c r="T881" s="317"/>
      <c r="U881" s="317"/>
      <c r="V881" s="317"/>
      <c r="W881" s="317"/>
      <c r="X881" s="317"/>
      <c r="Y881" s="318">
        <v>1</v>
      </c>
      <c r="Z881" s="319"/>
      <c r="AA881" s="319"/>
      <c r="AB881" s="320"/>
      <c r="AC881" s="322" t="s">
        <v>378</v>
      </c>
      <c r="AD881" s="323"/>
      <c r="AE881" s="323"/>
      <c r="AF881" s="323"/>
      <c r="AG881" s="323"/>
      <c r="AH881" s="324" t="s">
        <v>804</v>
      </c>
      <c r="AI881" s="325"/>
      <c r="AJ881" s="325"/>
      <c r="AK881" s="325"/>
      <c r="AL881" s="326">
        <v>100</v>
      </c>
      <c r="AM881" s="327"/>
      <c r="AN881" s="327"/>
      <c r="AO881" s="328"/>
      <c r="AP881" s="321" t="s">
        <v>804</v>
      </c>
      <c r="AQ881" s="321"/>
      <c r="AR881" s="321"/>
      <c r="AS881" s="321"/>
      <c r="AT881" s="321"/>
      <c r="AU881" s="321"/>
      <c r="AV881" s="321"/>
      <c r="AW881" s="321"/>
      <c r="AX881" s="321"/>
      <c r="AY881">
        <f>COUNTA($C$881)</f>
        <v>1</v>
      </c>
    </row>
    <row r="882" spans="1:51" ht="30" customHeight="1" x14ac:dyDescent="0.15">
      <c r="A882" s="401">
        <v>5</v>
      </c>
      <c r="B882" s="401">
        <v>1</v>
      </c>
      <c r="C882" s="415" t="s">
        <v>785</v>
      </c>
      <c r="D882" s="415"/>
      <c r="E882" s="415"/>
      <c r="F882" s="415"/>
      <c r="G882" s="415"/>
      <c r="H882" s="415"/>
      <c r="I882" s="415"/>
      <c r="J882" s="416">
        <v>7011301006050</v>
      </c>
      <c r="K882" s="417"/>
      <c r="L882" s="417"/>
      <c r="M882" s="417"/>
      <c r="N882" s="417"/>
      <c r="O882" s="417"/>
      <c r="P882" s="421" t="s">
        <v>791</v>
      </c>
      <c r="Q882" s="317"/>
      <c r="R882" s="317"/>
      <c r="S882" s="317"/>
      <c r="T882" s="317"/>
      <c r="U882" s="317"/>
      <c r="V882" s="317"/>
      <c r="W882" s="317"/>
      <c r="X882" s="317"/>
      <c r="Y882" s="318">
        <v>1</v>
      </c>
      <c r="Z882" s="319"/>
      <c r="AA882" s="319"/>
      <c r="AB882" s="320"/>
      <c r="AC882" s="322" t="s">
        <v>378</v>
      </c>
      <c r="AD882" s="323"/>
      <c r="AE882" s="323"/>
      <c r="AF882" s="323"/>
      <c r="AG882" s="323"/>
      <c r="AH882" s="324" t="s">
        <v>804</v>
      </c>
      <c r="AI882" s="325"/>
      <c r="AJ882" s="325"/>
      <c r="AK882" s="325"/>
      <c r="AL882" s="326">
        <v>100</v>
      </c>
      <c r="AM882" s="327"/>
      <c r="AN882" s="327"/>
      <c r="AO882" s="328"/>
      <c r="AP882" s="321" t="s">
        <v>804</v>
      </c>
      <c r="AQ882" s="321"/>
      <c r="AR882" s="321"/>
      <c r="AS882" s="321"/>
      <c r="AT882" s="321"/>
      <c r="AU882" s="321"/>
      <c r="AV882" s="321"/>
      <c r="AW882" s="321"/>
      <c r="AX882" s="321"/>
      <c r="AY882">
        <f>COUNTA($C$882)</f>
        <v>1</v>
      </c>
    </row>
    <row r="883" spans="1:51" ht="30" customHeight="1" x14ac:dyDescent="0.15">
      <c r="A883" s="401">
        <v>6</v>
      </c>
      <c r="B883" s="401">
        <v>1</v>
      </c>
      <c r="C883" s="415" t="s">
        <v>785</v>
      </c>
      <c r="D883" s="415"/>
      <c r="E883" s="415"/>
      <c r="F883" s="415"/>
      <c r="G883" s="415"/>
      <c r="H883" s="415"/>
      <c r="I883" s="415"/>
      <c r="J883" s="416">
        <v>7011301006050</v>
      </c>
      <c r="K883" s="417"/>
      <c r="L883" s="417"/>
      <c r="M883" s="417"/>
      <c r="N883" s="417"/>
      <c r="O883" s="417"/>
      <c r="P883" s="421" t="s">
        <v>792</v>
      </c>
      <c r="Q883" s="317"/>
      <c r="R883" s="317"/>
      <c r="S883" s="317"/>
      <c r="T883" s="317"/>
      <c r="U883" s="317"/>
      <c r="V883" s="317"/>
      <c r="W883" s="317"/>
      <c r="X883" s="317"/>
      <c r="Y883" s="318">
        <v>1</v>
      </c>
      <c r="Z883" s="319"/>
      <c r="AA883" s="319"/>
      <c r="AB883" s="320"/>
      <c r="AC883" s="322" t="s">
        <v>378</v>
      </c>
      <c r="AD883" s="323"/>
      <c r="AE883" s="323"/>
      <c r="AF883" s="323"/>
      <c r="AG883" s="323"/>
      <c r="AH883" s="324" t="s">
        <v>804</v>
      </c>
      <c r="AI883" s="325"/>
      <c r="AJ883" s="325"/>
      <c r="AK883" s="325"/>
      <c r="AL883" s="326">
        <v>100</v>
      </c>
      <c r="AM883" s="327"/>
      <c r="AN883" s="327"/>
      <c r="AO883" s="328"/>
      <c r="AP883" s="321" t="s">
        <v>804</v>
      </c>
      <c r="AQ883" s="321"/>
      <c r="AR883" s="321"/>
      <c r="AS883" s="321"/>
      <c r="AT883" s="321"/>
      <c r="AU883" s="321"/>
      <c r="AV883" s="321"/>
      <c r="AW883" s="321"/>
      <c r="AX883" s="321"/>
      <c r="AY883">
        <f>COUNTA($C$883)</f>
        <v>1</v>
      </c>
    </row>
    <row r="884" spans="1:51" ht="30" customHeight="1" x14ac:dyDescent="0.15">
      <c r="A884" s="401">
        <v>7</v>
      </c>
      <c r="B884" s="401">
        <v>1</v>
      </c>
      <c r="C884" s="415" t="s">
        <v>785</v>
      </c>
      <c r="D884" s="415"/>
      <c r="E884" s="415"/>
      <c r="F884" s="415"/>
      <c r="G884" s="415"/>
      <c r="H884" s="415"/>
      <c r="I884" s="415"/>
      <c r="J884" s="416">
        <v>7011301006050</v>
      </c>
      <c r="K884" s="417"/>
      <c r="L884" s="417"/>
      <c r="M884" s="417"/>
      <c r="N884" s="417"/>
      <c r="O884" s="417"/>
      <c r="P884" s="421" t="s">
        <v>790</v>
      </c>
      <c r="Q884" s="317"/>
      <c r="R884" s="317"/>
      <c r="S884" s="317"/>
      <c r="T884" s="317"/>
      <c r="U884" s="317"/>
      <c r="V884" s="317"/>
      <c r="W884" s="317"/>
      <c r="X884" s="317"/>
      <c r="Y884" s="318">
        <v>0.7</v>
      </c>
      <c r="Z884" s="319"/>
      <c r="AA884" s="319"/>
      <c r="AB884" s="320"/>
      <c r="AC884" s="322" t="s">
        <v>378</v>
      </c>
      <c r="AD884" s="323"/>
      <c r="AE884" s="323"/>
      <c r="AF884" s="323"/>
      <c r="AG884" s="323"/>
      <c r="AH884" s="324" t="s">
        <v>804</v>
      </c>
      <c r="AI884" s="325"/>
      <c r="AJ884" s="325"/>
      <c r="AK884" s="325"/>
      <c r="AL884" s="326">
        <v>100</v>
      </c>
      <c r="AM884" s="327"/>
      <c r="AN884" s="327"/>
      <c r="AO884" s="328"/>
      <c r="AP884" s="321" t="s">
        <v>804</v>
      </c>
      <c r="AQ884" s="321"/>
      <c r="AR884" s="321"/>
      <c r="AS884" s="321"/>
      <c r="AT884" s="321"/>
      <c r="AU884" s="321"/>
      <c r="AV884" s="321"/>
      <c r="AW884" s="321"/>
      <c r="AX884" s="321"/>
      <c r="AY884">
        <f>COUNTA($C$884)</f>
        <v>1</v>
      </c>
    </row>
    <row r="885" spans="1:51" ht="30" customHeight="1" x14ac:dyDescent="0.15">
      <c r="A885" s="401">
        <v>8</v>
      </c>
      <c r="B885" s="401">
        <v>1</v>
      </c>
      <c r="C885" s="420" t="s">
        <v>794</v>
      </c>
      <c r="D885" s="415"/>
      <c r="E885" s="415"/>
      <c r="F885" s="415"/>
      <c r="G885" s="415"/>
      <c r="H885" s="415"/>
      <c r="I885" s="415"/>
      <c r="J885" s="416">
        <v>4011101005131</v>
      </c>
      <c r="K885" s="417"/>
      <c r="L885" s="417"/>
      <c r="M885" s="417"/>
      <c r="N885" s="417"/>
      <c r="O885" s="417"/>
      <c r="P885" s="421" t="s">
        <v>795</v>
      </c>
      <c r="Q885" s="317"/>
      <c r="R885" s="317"/>
      <c r="S885" s="317"/>
      <c r="T885" s="317"/>
      <c r="U885" s="317"/>
      <c r="V885" s="317"/>
      <c r="W885" s="317"/>
      <c r="X885" s="317"/>
      <c r="Y885" s="318">
        <v>1</v>
      </c>
      <c r="Z885" s="319"/>
      <c r="AA885" s="319"/>
      <c r="AB885" s="320"/>
      <c r="AC885" s="322" t="s">
        <v>378</v>
      </c>
      <c r="AD885" s="323"/>
      <c r="AE885" s="323"/>
      <c r="AF885" s="323"/>
      <c r="AG885" s="323"/>
      <c r="AH885" s="324" t="s">
        <v>804</v>
      </c>
      <c r="AI885" s="325"/>
      <c r="AJ885" s="325"/>
      <c r="AK885" s="325"/>
      <c r="AL885" s="326">
        <v>100</v>
      </c>
      <c r="AM885" s="327"/>
      <c r="AN885" s="327"/>
      <c r="AO885" s="328"/>
      <c r="AP885" s="321" t="s">
        <v>804</v>
      </c>
      <c r="AQ885" s="321"/>
      <c r="AR885" s="321"/>
      <c r="AS885" s="321"/>
      <c r="AT885" s="321"/>
      <c r="AU885" s="321"/>
      <c r="AV885" s="321"/>
      <c r="AW885" s="321"/>
      <c r="AX885" s="321"/>
      <c r="AY885">
        <f>COUNTA($C$885)</f>
        <v>1</v>
      </c>
    </row>
    <row r="886" spans="1:51" ht="30" customHeight="1" x14ac:dyDescent="0.15">
      <c r="A886" s="401">
        <v>9</v>
      </c>
      <c r="B886" s="401">
        <v>1</v>
      </c>
      <c r="C886" s="415" t="s">
        <v>793</v>
      </c>
      <c r="D886" s="415"/>
      <c r="E886" s="415"/>
      <c r="F886" s="415"/>
      <c r="G886" s="415"/>
      <c r="H886" s="415"/>
      <c r="I886" s="415"/>
      <c r="J886" s="416">
        <v>4011101005131</v>
      </c>
      <c r="K886" s="417"/>
      <c r="L886" s="417"/>
      <c r="M886" s="417"/>
      <c r="N886" s="417"/>
      <c r="O886" s="417"/>
      <c r="P886" s="421" t="s">
        <v>796</v>
      </c>
      <c r="Q886" s="317"/>
      <c r="R886" s="317"/>
      <c r="S886" s="317"/>
      <c r="T886" s="317"/>
      <c r="U886" s="317"/>
      <c r="V886" s="317"/>
      <c r="W886" s="317"/>
      <c r="X886" s="317"/>
      <c r="Y886" s="318">
        <v>1</v>
      </c>
      <c r="Z886" s="319"/>
      <c r="AA886" s="319"/>
      <c r="AB886" s="320"/>
      <c r="AC886" s="322" t="s">
        <v>378</v>
      </c>
      <c r="AD886" s="323"/>
      <c r="AE886" s="323"/>
      <c r="AF886" s="323"/>
      <c r="AG886" s="323"/>
      <c r="AH886" s="324" t="s">
        <v>804</v>
      </c>
      <c r="AI886" s="325"/>
      <c r="AJ886" s="325"/>
      <c r="AK886" s="325"/>
      <c r="AL886" s="326">
        <v>100</v>
      </c>
      <c r="AM886" s="327"/>
      <c r="AN886" s="327"/>
      <c r="AO886" s="328"/>
      <c r="AP886" s="321" t="s">
        <v>804</v>
      </c>
      <c r="AQ886" s="321"/>
      <c r="AR886" s="321"/>
      <c r="AS886" s="321"/>
      <c r="AT886" s="321"/>
      <c r="AU886" s="321"/>
      <c r="AV886" s="321"/>
      <c r="AW886" s="321"/>
      <c r="AX886" s="321"/>
      <c r="AY886">
        <f>COUNTA($C$886)</f>
        <v>1</v>
      </c>
    </row>
    <row r="887" spans="1:51" ht="30" customHeight="1" x14ac:dyDescent="0.15">
      <c r="A887" s="401">
        <v>10</v>
      </c>
      <c r="B887" s="401">
        <v>1</v>
      </c>
      <c r="C887" s="420" t="s">
        <v>798</v>
      </c>
      <c r="D887" s="415"/>
      <c r="E887" s="415"/>
      <c r="F887" s="415"/>
      <c r="G887" s="415"/>
      <c r="H887" s="415"/>
      <c r="I887" s="415"/>
      <c r="J887" s="416">
        <v>2010401030329</v>
      </c>
      <c r="K887" s="417"/>
      <c r="L887" s="417"/>
      <c r="M887" s="417"/>
      <c r="N887" s="417"/>
      <c r="O887" s="417"/>
      <c r="P887" s="421" t="s">
        <v>799</v>
      </c>
      <c r="Q887" s="317"/>
      <c r="R887" s="317"/>
      <c r="S887" s="317"/>
      <c r="T887" s="317"/>
      <c r="U887" s="317"/>
      <c r="V887" s="317"/>
      <c r="W887" s="317"/>
      <c r="X887" s="317"/>
      <c r="Y887" s="318">
        <v>1</v>
      </c>
      <c r="Z887" s="319"/>
      <c r="AA887" s="319"/>
      <c r="AB887" s="320"/>
      <c r="AC887" s="322" t="s">
        <v>372</v>
      </c>
      <c r="AD887" s="323"/>
      <c r="AE887" s="323"/>
      <c r="AF887" s="323"/>
      <c r="AG887" s="323"/>
      <c r="AH887" s="324">
        <v>2</v>
      </c>
      <c r="AI887" s="325"/>
      <c r="AJ887" s="325"/>
      <c r="AK887" s="325"/>
      <c r="AL887" s="326">
        <v>83.2</v>
      </c>
      <c r="AM887" s="327"/>
      <c r="AN887" s="327"/>
      <c r="AO887" s="328"/>
      <c r="AP887" s="321" t="s">
        <v>804</v>
      </c>
      <c r="AQ887" s="321"/>
      <c r="AR887" s="321"/>
      <c r="AS887" s="321"/>
      <c r="AT887" s="321"/>
      <c r="AU887" s="321"/>
      <c r="AV887" s="321"/>
      <c r="AW887" s="321"/>
      <c r="AX887" s="321"/>
      <c r="AY887">
        <f>COUNTA($C$887)</f>
        <v>1</v>
      </c>
    </row>
    <row r="888" spans="1:51" ht="30" customHeight="1" x14ac:dyDescent="0.15">
      <c r="A888" s="401">
        <v>11</v>
      </c>
      <c r="B888" s="401">
        <v>1</v>
      </c>
      <c r="C888" s="415" t="s">
        <v>797</v>
      </c>
      <c r="D888" s="415"/>
      <c r="E888" s="415"/>
      <c r="F888" s="415"/>
      <c r="G888" s="415"/>
      <c r="H888" s="415"/>
      <c r="I888" s="415"/>
      <c r="J888" s="416">
        <v>2010401030329</v>
      </c>
      <c r="K888" s="417"/>
      <c r="L888" s="417"/>
      <c r="M888" s="417"/>
      <c r="N888" s="417"/>
      <c r="O888" s="417"/>
      <c r="P888" s="317" t="s">
        <v>796</v>
      </c>
      <c r="Q888" s="317"/>
      <c r="R888" s="317"/>
      <c r="S888" s="317"/>
      <c r="T888" s="317"/>
      <c r="U888" s="317"/>
      <c r="V888" s="317"/>
      <c r="W888" s="317"/>
      <c r="X888" s="317"/>
      <c r="Y888" s="318">
        <v>0.3</v>
      </c>
      <c r="Z888" s="319"/>
      <c r="AA888" s="319"/>
      <c r="AB888" s="320"/>
      <c r="AC888" s="322" t="s">
        <v>378</v>
      </c>
      <c r="AD888" s="323"/>
      <c r="AE888" s="323"/>
      <c r="AF888" s="323"/>
      <c r="AG888" s="323"/>
      <c r="AH888" s="324" t="s">
        <v>804</v>
      </c>
      <c r="AI888" s="325"/>
      <c r="AJ888" s="325"/>
      <c r="AK888" s="325"/>
      <c r="AL888" s="326">
        <v>100</v>
      </c>
      <c r="AM888" s="327"/>
      <c r="AN888" s="327"/>
      <c r="AO888" s="328"/>
      <c r="AP888" s="321" t="s">
        <v>804</v>
      </c>
      <c r="AQ888" s="321"/>
      <c r="AR888" s="321"/>
      <c r="AS888" s="321"/>
      <c r="AT888" s="321"/>
      <c r="AU888" s="321"/>
      <c r="AV888" s="321"/>
      <c r="AW888" s="321"/>
      <c r="AX888" s="321"/>
      <c r="AY888">
        <f>COUNTA($C$888)</f>
        <v>1</v>
      </c>
    </row>
    <row r="889" spans="1:51" ht="30" customHeight="1" x14ac:dyDescent="0.15">
      <c r="A889" s="401">
        <v>12</v>
      </c>
      <c r="B889" s="401">
        <v>1</v>
      </c>
      <c r="C889" s="420" t="s">
        <v>800</v>
      </c>
      <c r="D889" s="415"/>
      <c r="E889" s="415"/>
      <c r="F889" s="415"/>
      <c r="G889" s="415"/>
      <c r="H889" s="415"/>
      <c r="I889" s="415"/>
      <c r="J889" s="416">
        <v>3010001040339</v>
      </c>
      <c r="K889" s="417"/>
      <c r="L889" s="417"/>
      <c r="M889" s="417"/>
      <c r="N889" s="417"/>
      <c r="O889" s="417"/>
      <c r="P889" s="421" t="s">
        <v>801</v>
      </c>
      <c r="Q889" s="317"/>
      <c r="R889" s="317"/>
      <c r="S889" s="317"/>
      <c r="T889" s="317"/>
      <c r="U889" s="317"/>
      <c r="V889" s="317"/>
      <c r="W889" s="317"/>
      <c r="X889" s="317"/>
      <c r="Y889" s="318">
        <v>1</v>
      </c>
      <c r="Z889" s="319"/>
      <c r="AA889" s="319"/>
      <c r="AB889" s="320"/>
      <c r="AC889" s="322" t="s">
        <v>378</v>
      </c>
      <c r="AD889" s="323"/>
      <c r="AE889" s="323"/>
      <c r="AF889" s="323"/>
      <c r="AG889" s="323"/>
      <c r="AH889" s="324" t="s">
        <v>804</v>
      </c>
      <c r="AI889" s="325"/>
      <c r="AJ889" s="325"/>
      <c r="AK889" s="325"/>
      <c r="AL889" s="326">
        <v>100</v>
      </c>
      <c r="AM889" s="327"/>
      <c r="AN889" s="327"/>
      <c r="AO889" s="328"/>
      <c r="AP889" s="321" t="s">
        <v>804</v>
      </c>
      <c r="AQ889" s="321"/>
      <c r="AR889" s="321"/>
      <c r="AS889" s="321"/>
      <c r="AT889" s="321"/>
      <c r="AU889" s="321"/>
      <c r="AV889" s="321"/>
      <c r="AW889" s="321"/>
      <c r="AX889" s="321"/>
      <c r="AY889">
        <f>COUNTA($C$889)</f>
        <v>1</v>
      </c>
    </row>
    <row r="890" spans="1:51" ht="30" customHeight="1" x14ac:dyDescent="0.15">
      <c r="A890" s="401">
        <v>13</v>
      </c>
      <c r="B890" s="401">
        <v>1</v>
      </c>
      <c r="C890" s="420" t="s">
        <v>800</v>
      </c>
      <c r="D890" s="415"/>
      <c r="E890" s="415"/>
      <c r="F890" s="415"/>
      <c r="G890" s="415"/>
      <c r="H890" s="415"/>
      <c r="I890" s="415"/>
      <c r="J890" s="416">
        <v>3010001040339</v>
      </c>
      <c r="K890" s="417"/>
      <c r="L890" s="417"/>
      <c r="M890" s="417"/>
      <c r="N890" s="417"/>
      <c r="O890" s="417"/>
      <c r="P890" s="317" t="s">
        <v>789</v>
      </c>
      <c r="Q890" s="317"/>
      <c r="R890" s="317"/>
      <c r="S890" s="317"/>
      <c r="T890" s="317"/>
      <c r="U890" s="317"/>
      <c r="V890" s="317"/>
      <c r="W890" s="317"/>
      <c r="X890" s="317"/>
      <c r="Y890" s="318">
        <v>0.5</v>
      </c>
      <c r="Z890" s="319"/>
      <c r="AA890" s="319"/>
      <c r="AB890" s="320"/>
      <c r="AC890" s="322" t="s">
        <v>378</v>
      </c>
      <c r="AD890" s="323"/>
      <c r="AE890" s="323"/>
      <c r="AF890" s="323"/>
      <c r="AG890" s="323"/>
      <c r="AH890" s="324" t="s">
        <v>804</v>
      </c>
      <c r="AI890" s="325"/>
      <c r="AJ890" s="325"/>
      <c r="AK890" s="325"/>
      <c r="AL890" s="326">
        <v>100</v>
      </c>
      <c r="AM890" s="327"/>
      <c r="AN890" s="327"/>
      <c r="AO890" s="328"/>
      <c r="AP890" s="321" t="s">
        <v>804</v>
      </c>
      <c r="AQ890" s="321"/>
      <c r="AR890" s="321"/>
      <c r="AS890" s="321"/>
      <c r="AT890" s="321"/>
      <c r="AU890" s="321"/>
      <c r="AV890" s="321"/>
      <c r="AW890" s="321"/>
      <c r="AX890" s="321"/>
      <c r="AY890">
        <f>COUNTA($C$890)</f>
        <v>1</v>
      </c>
    </row>
    <row r="891" spans="1:51" ht="30" customHeight="1" x14ac:dyDescent="0.15">
      <c r="A891" s="401">
        <v>14</v>
      </c>
      <c r="B891" s="401">
        <v>1</v>
      </c>
      <c r="C891" s="420" t="s">
        <v>811</v>
      </c>
      <c r="D891" s="415"/>
      <c r="E891" s="415"/>
      <c r="F891" s="415"/>
      <c r="G891" s="415"/>
      <c r="H891" s="415"/>
      <c r="I891" s="415"/>
      <c r="J891" s="416">
        <v>7010001000561</v>
      </c>
      <c r="K891" s="417"/>
      <c r="L891" s="417"/>
      <c r="M891" s="417"/>
      <c r="N891" s="417"/>
      <c r="O891" s="417"/>
      <c r="P891" s="421" t="s">
        <v>810</v>
      </c>
      <c r="Q891" s="317"/>
      <c r="R891" s="317"/>
      <c r="S891" s="317"/>
      <c r="T891" s="317"/>
      <c r="U891" s="317"/>
      <c r="V891" s="317"/>
      <c r="W891" s="317"/>
      <c r="X891" s="317"/>
      <c r="Y891" s="318">
        <v>1</v>
      </c>
      <c r="Z891" s="319"/>
      <c r="AA891" s="319"/>
      <c r="AB891" s="320"/>
      <c r="AC891" s="322" t="s">
        <v>379</v>
      </c>
      <c r="AD891" s="323"/>
      <c r="AE891" s="323"/>
      <c r="AF891" s="323"/>
      <c r="AG891" s="323"/>
      <c r="AH891" s="324" t="s">
        <v>804</v>
      </c>
      <c r="AI891" s="325"/>
      <c r="AJ891" s="325"/>
      <c r="AK891" s="325"/>
      <c r="AL891" s="326">
        <v>100</v>
      </c>
      <c r="AM891" s="327"/>
      <c r="AN891" s="327"/>
      <c r="AO891" s="328"/>
      <c r="AP891" s="321" t="s">
        <v>804</v>
      </c>
      <c r="AQ891" s="321"/>
      <c r="AR891" s="321"/>
      <c r="AS891" s="321"/>
      <c r="AT891" s="321"/>
      <c r="AU891" s="321"/>
      <c r="AV891" s="321"/>
      <c r="AW891" s="321"/>
      <c r="AX891" s="321"/>
      <c r="AY891">
        <f>COUNTA($C$891)</f>
        <v>1</v>
      </c>
    </row>
    <row r="892" spans="1:51" ht="30" customHeight="1" x14ac:dyDescent="0.15">
      <c r="A892" s="401">
        <v>15</v>
      </c>
      <c r="B892" s="401">
        <v>1</v>
      </c>
      <c r="C892" s="420" t="s">
        <v>802</v>
      </c>
      <c r="D892" s="415"/>
      <c r="E892" s="415"/>
      <c r="F892" s="415"/>
      <c r="G892" s="415"/>
      <c r="H892" s="415"/>
      <c r="I892" s="415"/>
      <c r="J892" s="416">
        <v>4011101012854</v>
      </c>
      <c r="K892" s="417"/>
      <c r="L892" s="417"/>
      <c r="M892" s="417"/>
      <c r="N892" s="417"/>
      <c r="O892" s="417"/>
      <c r="P892" s="421" t="s">
        <v>803</v>
      </c>
      <c r="Q892" s="317"/>
      <c r="R892" s="317"/>
      <c r="S892" s="317"/>
      <c r="T892" s="317"/>
      <c r="U892" s="317"/>
      <c r="V892" s="317"/>
      <c r="W892" s="317"/>
      <c r="X892" s="317"/>
      <c r="Y892" s="318">
        <v>1</v>
      </c>
      <c r="Z892" s="319"/>
      <c r="AA892" s="319"/>
      <c r="AB892" s="320"/>
      <c r="AC892" s="322" t="s">
        <v>378</v>
      </c>
      <c r="AD892" s="323"/>
      <c r="AE892" s="323"/>
      <c r="AF892" s="323"/>
      <c r="AG892" s="323"/>
      <c r="AH892" s="324" t="s">
        <v>804</v>
      </c>
      <c r="AI892" s="325"/>
      <c r="AJ892" s="325"/>
      <c r="AK892" s="325"/>
      <c r="AL892" s="326">
        <v>100</v>
      </c>
      <c r="AM892" s="327"/>
      <c r="AN892" s="327"/>
      <c r="AO892" s="328"/>
      <c r="AP892" s="321" t="s">
        <v>804</v>
      </c>
      <c r="AQ892" s="321"/>
      <c r="AR892" s="321"/>
      <c r="AS892" s="321"/>
      <c r="AT892" s="321"/>
      <c r="AU892" s="321"/>
      <c r="AV892" s="321"/>
      <c r="AW892" s="321"/>
      <c r="AX892" s="321"/>
      <c r="AY892">
        <f>COUNTA($C$892)</f>
        <v>1</v>
      </c>
    </row>
    <row r="893" spans="1:51" ht="30" customHeight="1" x14ac:dyDescent="0.15">
      <c r="A893" s="401">
        <v>16</v>
      </c>
      <c r="B893" s="401">
        <v>1</v>
      </c>
      <c r="C893" s="420" t="s">
        <v>805</v>
      </c>
      <c r="D893" s="415"/>
      <c r="E893" s="415"/>
      <c r="F893" s="415"/>
      <c r="G893" s="415"/>
      <c r="H893" s="415"/>
      <c r="I893" s="415"/>
      <c r="J893" s="416">
        <v>8010001118361</v>
      </c>
      <c r="K893" s="417"/>
      <c r="L893" s="417"/>
      <c r="M893" s="417"/>
      <c r="N893" s="417"/>
      <c r="O893" s="417"/>
      <c r="P893" s="421" t="s">
        <v>806</v>
      </c>
      <c r="Q893" s="317"/>
      <c r="R893" s="317"/>
      <c r="S893" s="317"/>
      <c r="T893" s="317"/>
      <c r="U893" s="317"/>
      <c r="V893" s="317"/>
      <c r="W893" s="317"/>
      <c r="X893" s="317"/>
      <c r="Y893" s="318">
        <v>1</v>
      </c>
      <c r="Z893" s="319"/>
      <c r="AA893" s="319"/>
      <c r="AB893" s="320"/>
      <c r="AC893" s="322" t="s">
        <v>378</v>
      </c>
      <c r="AD893" s="323"/>
      <c r="AE893" s="323"/>
      <c r="AF893" s="323"/>
      <c r="AG893" s="323"/>
      <c r="AH893" s="324" t="s">
        <v>804</v>
      </c>
      <c r="AI893" s="325"/>
      <c r="AJ893" s="325"/>
      <c r="AK893" s="325"/>
      <c r="AL893" s="326">
        <v>100</v>
      </c>
      <c r="AM893" s="327"/>
      <c r="AN893" s="327"/>
      <c r="AO893" s="328"/>
      <c r="AP893" s="321" t="s">
        <v>804</v>
      </c>
      <c r="AQ893" s="321"/>
      <c r="AR893" s="321"/>
      <c r="AS893" s="321"/>
      <c r="AT893" s="321"/>
      <c r="AU893" s="321"/>
      <c r="AV893" s="321"/>
      <c r="AW893" s="321"/>
      <c r="AX893" s="321"/>
      <c r="AY893">
        <f>COUNTA($C$893)</f>
        <v>1</v>
      </c>
    </row>
    <row r="894" spans="1:51" s="16" customFormat="1" ht="30" customHeight="1" x14ac:dyDescent="0.15">
      <c r="A894" s="401">
        <v>17</v>
      </c>
      <c r="B894" s="401">
        <v>1</v>
      </c>
      <c r="C894" s="420" t="s">
        <v>807</v>
      </c>
      <c r="D894" s="415"/>
      <c r="E894" s="415"/>
      <c r="F894" s="415"/>
      <c r="G894" s="415"/>
      <c r="H894" s="415"/>
      <c r="I894" s="415"/>
      <c r="J894" s="416">
        <v>6011201002118</v>
      </c>
      <c r="K894" s="417"/>
      <c r="L894" s="417"/>
      <c r="M894" s="417"/>
      <c r="N894" s="417"/>
      <c r="O894" s="417"/>
      <c r="P894" s="421" t="s">
        <v>789</v>
      </c>
      <c r="Q894" s="317"/>
      <c r="R894" s="317"/>
      <c r="S894" s="317"/>
      <c r="T894" s="317"/>
      <c r="U894" s="317"/>
      <c r="V894" s="317"/>
      <c r="W894" s="317"/>
      <c r="X894" s="317"/>
      <c r="Y894" s="318">
        <v>0.9</v>
      </c>
      <c r="Z894" s="319"/>
      <c r="AA894" s="319"/>
      <c r="AB894" s="320"/>
      <c r="AC894" s="322" t="s">
        <v>378</v>
      </c>
      <c r="AD894" s="323"/>
      <c r="AE894" s="323"/>
      <c r="AF894" s="323"/>
      <c r="AG894" s="323"/>
      <c r="AH894" s="324" t="s">
        <v>804</v>
      </c>
      <c r="AI894" s="325"/>
      <c r="AJ894" s="325"/>
      <c r="AK894" s="325"/>
      <c r="AL894" s="326">
        <v>100</v>
      </c>
      <c r="AM894" s="327"/>
      <c r="AN894" s="327"/>
      <c r="AO894" s="328"/>
      <c r="AP894" s="321" t="s">
        <v>804</v>
      </c>
      <c r="AQ894" s="321"/>
      <c r="AR894" s="321"/>
      <c r="AS894" s="321"/>
      <c r="AT894" s="321"/>
      <c r="AU894" s="321"/>
      <c r="AV894" s="321"/>
      <c r="AW894" s="321"/>
      <c r="AX894" s="321"/>
      <c r="AY894">
        <f>COUNTA($C$894)</f>
        <v>1</v>
      </c>
    </row>
    <row r="895" spans="1:51" ht="30" customHeight="1" x14ac:dyDescent="0.15">
      <c r="A895" s="401">
        <v>18</v>
      </c>
      <c r="B895" s="401">
        <v>1</v>
      </c>
      <c r="C895" s="415" t="s">
        <v>808</v>
      </c>
      <c r="D895" s="415"/>
      <c r="E895" s="415"/>
      <c r="F895" s="415"/>
      <c r="G895" s="415"/>
      <c r="H895" s="415"/>
      <c r="I895" s="415"/>
      <c r="J895" s="416">
        <v>8040001007537</v>
      </c>
      <c r="K895" s="417"/>
      <c r="L895" s="417"/>
      <c r="M895" s="417"/>
      <c r="N895" s="417"/>
      <c r="O895" s="417"/>
      <c r="P895" s="317" t="s">
        <v>809</v>
      </c>
      <c r="Q895" s="317"/>
      <c r="R895" s="317"/>
      <c r="S895" s="317"/>
      <c r="T895" s="317"/>
      <c r="U895" s="317"/>
      <c r="V895" s="317"/>
      <c r="W895" s="317"/>
      <c r="X895" s="317"/>
      <c r="Y895" s="318">
        <v>0.8</v>
      </c>
      <c r="Z895" s="319"/>
      <c r="AA895" s="319"/>
      <c r="AB895" s="320"/>
      <c r="AC895" s="322" t="s">
        <v>378</v>
      </c>
      <c r="AD895" s="323"/>
      <c r="AE895" s="323"/>
      <c r="AF895" s="323"/>
      <c r="AG895" s="323"/>
      <c r="AH895" s="324" t="s">
        <v>804</v>
      </c>
      <c r="AI895" s="325"/>
      <c r="AJ895" s="325"/>
      <c r="AK895" s="325"/>
      <c r="AL895" s="326">
        <v>100</v>
      </c>
      <c r="AM895" s="327"/>
      <c r="AN895" s="327"/>
      <c r="AO895" s="328"/>
      <c r="AP895" s="321" t="s">
        <v>804</v>
      </c>
      <c r="AQ895" s="321"/>
      <c r="AR895" s="321"/>
      <c r="AS895" s="321"/>
      <c r="AT895" s="321"/>
      <c r="AU895" s="321"/>
      <c r="AV895" s="321"/>
      <c r="AW895" s="321"/>
      <c r="AX895" s="321"/>
      <c r="AY895">
        <f>COUNTA($C$895)</f>
        <v>1</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804</v>
      </c>
      <c r="F1110" s="886"/>
      <c r="G1110" s="886"/>
      <c r="H1110" s="886"/>
      <c r="I1110" s="886"/>
      <c r="J1110" s="416" t="s">
        <v>804</v>
      </c>
      <c r="K1110" s="417"/>
      <c r="L1110" s="417"/>
      <c r="M1110" s="417"/>
      <c r="N1110" s="417"/>
      <c r="O1110" s="417"/>
      <c r="P1110" s="421" t="s">
        <v>804</v>
      </c>
      <c r="Q1110" s="317"/>
      <c r="R1110" s="317"/>
      <c r="S1110" s="317"/>
      <c r="T1110" s="317"/>
      <c r="U1110" s="317"/>
      <c r="V1110" s="317"/>
      <c r="W1110" s="317"/>
      <c r="X1110" s="317"/>
      <c r="Y1110" s="318" t="s">
        <v>804</v>
      </c>
      <c r="Z1110" s="319"/>
      <c r="AA1110" s="319"/>
      <c r="AB1110" s="320"/>
      <c r="AC1110" s="322"/>
      <c r="AD1110" s="323"/>
      <c r="AE1110" s="323"/>
      <c r="AF1110" s="323"/>
      <c r="AG1110" s="323"/>
      <c r="AH1110" s="324" t="s">
        <v>804</v>
      </c>
      <c r="AI1110" s="325"/>
      <c r="AJ1110" s="325"/>
      <c r="AK1110" s="325"/>
      <c r="AL1110" s="326" t="s">
        <v>804</v>
      </c>
      <c r="AM1110" s="327"/>
      <c r="AN1110" s="327"/>
      <c r="AO1110" s="328"/>
      <c r="AP1110" s="321" t="s">
        <v>804</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47" max="49" man="1"/>
    <brk id="852"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t="s">
        <v>748</v>
      </c>
      <c r="C2" s="13" t="str">
        <f>IF(B2="","",A2)</f>
        <v>医療分野の研究開発関連</v>
      </c>
      <c r="D2" s="13" t="str">
        <f>IF(C2="","",IF(D1&lt;&gt;"",CONCATENATE(D1,"、",C2),C2))</f>
        <v>医療分野の研究開発関連</v>
      </c>
      <c r="F2" s="12" t="s">
        <v>72</v>
      </c>
      <c r="G2" s="17" t="s">
        <v>748</v>
      </c>
      <c r="H2" s="13" t="str">
        <f>IF(G2="","",F2)</f>
        <v>一般会計</v>
      </c>
      <c r="I2" s="13" t="str">
        <f>IF(H2="","",IF(I1&lt;&gt;"",CONCATENATE(I1,"、",H2),H2))</f>
        <v>一般会計</v>
      </c>
      <c r="K2" s="14" t="s">
        <v>103</v>
      </c>
      <c r="L2" s="15"/>
      <c r="M2" s="13" t="str">
        <f>IF(L2="","",K2)</f>
        <v/>
      </c>
      <c r="N2" s="13" t="str">
        <f>IF(M2="","",IF(N1&lt;&gt;"",CONCATENATE(N1,"、",M2),M2))</f>
        <v/>
      </c>
      <c r="O2" s="13"/>
      <c r="P2" s="12" t="s">
        <v>74</v>
      </c>
      <c r="Q2" s="17" t="s">
        <v>748</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748</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医療分野の研究開発関連、科学技術・イノベーション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yosan</cp:lastModifiedBy>
  <cp:lastPrinted>2021-03-08T07:58:12Z</cp:lastPrinted>
  <dcterms:created xsi:type="dcterms:W3CDTF">2012-03-13T00:50:25Z</dcterms:created>
  <dcterms:modified xsi:type="dcterms:W3CDTF">2021-07-01T23:29:44Z</dcterms:modified>
</cp:coreProperties>
</file>