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ga149u\Desktop\"/>
    </mc:Choice>
  </mc:AlternateContent>
  <bookViews>
    <workbookView xWindow="0" yWindow="0" windowWidth="17805" windowHeight="75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369" i="3"/>
  <c r="AY255" i="3"/>
  <c r="AY271" i="3"/>
  <c r="AY459" i="3"/>
  <c r="AY50"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<sst xmlns="http://schemas.openxmlformats.org/spreadsheetml/2006/main" count="3294" uniqueCount="843">
  <si>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</si>
  <si>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</si>
  <si>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</si>
  <si>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</si>
  <si>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</si>
  <si>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</si>
  <si>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</si>
  <si>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</si>
  <si>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</si>
  <si>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</si>
  <si>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</si>
  <si>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</si>
  <si>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</si>
  <si>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</si>
  <si>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</si>
  <si>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</si>
  <si>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</si>
  <si>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</si>
  <si>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</si>
  <si>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</si>
  <si>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</si>
  <si>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</si>
  <si>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</si>
  <si>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</si>
  <si>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</si>
  <si>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</si>
  <si>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</si>
  <si>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</si>
  <si>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</si>
  <si>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</si>
  <si>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</si>
  <si>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</si>
  <si>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</si>
  <si>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</si>
  <si>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</si>
  <si>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</si>
  <si>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</si>
  <si>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</si>
  <si>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</si>
  <si>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</si>
  <si>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</si>
  <si>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</si>
  <si>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</si>
  <si>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</si>
  <si>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</si>
  <si>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</si>
  <si>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</si>
  <si>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</si>
  <si>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</si>
  <si>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</si>
  <si>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</si>
  <si>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</si>
  <si>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</si>
  <si>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</si>
  <si>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</si>
  <si>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</si>
  <si>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</si>
  <si>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</si>
  <si>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</si>
  <si>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</si>
  <si>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</si>
  <si>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</si>
  <si>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</si>
  <si>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</si>
  <si>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</si>
  <si>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</si>
  <si>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</si>
  <si>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</si>
  <si>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</si>
  <si>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</si>
  <si>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</si>
  <si>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</si>
  <si>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</si>
  <si>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</si>
  <si>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</si>
  <si>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</si>
  <si>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</si>
  <si>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</si>
  <si>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</si>
  <si>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</si>
  <si>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</si>
  <si>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</si>
  <si>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</si>
  <si>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</si>
  <si>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</si>
  <si>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</si>
  <si>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</si>
  <si>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</si>
  <si>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</si>
  <si>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</si>
  <si>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</si>
  <si>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</si>
  <si>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</si>
  <si>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</si>
  <si>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</si>
  <si>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</si>
  <si>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</si>
  <si>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</si>
  <si>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</si>
  <si>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</si>
  <si>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</si>
  <si>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</si>
  <si>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</si>
  <si>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</si>
  <si>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</si>
  <si>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</si>
  <si>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</si>
  <si>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</si>
  <si>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</si>
  <si>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</si>
  <si>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</si>
  <si>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</si>
  <si>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</si>
  <si>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</si>
  <si>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</si>
  <si>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</si>
  <si>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</si>
  <si>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</si>
  <si>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</si>
  <si>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</si>
  <si>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</si>
  <si>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</si>
  <si>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</si>
  <si>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</si>
  <si>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</si>
  <si>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</si>
  <si>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</si>
  <si>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</si>
  <si>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</si>
  <si>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</si>
  <si>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</si>
  <si>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</si>
  <si>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</si>
  <si>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</si>
  <si>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</si>
  <si>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</si>
  <si>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</si>
  <si>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</si>
  <si>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</si>
  <si>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</si>
  <si>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</si>
  <si>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</si>
  <si>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</si>
  <si>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</si>
  <si>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</si>
  <si>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</si>
  <si>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</si>
  <si>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</si>
  <si>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</si>
  <si>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</si>
  <si>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</si>
  <si>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</si>
  <si>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</si>
  <si>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</si>
  <si>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</si>
  <si>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</si>
  <si>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</si>
  <si>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</si>
  <si>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</si>
  <si>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</si>
  <si>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</si>
  <si>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</si>
  <si>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</si>
  <si>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</si>
  <si>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</si>
  <si>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</si>
  <si>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</si>
  <si>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</si>
  <si>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</si>
  <si>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</si>
  <si>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</si>
  <si>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</si>
  <si>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</si>
  <si>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</si>
  <si>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</si>
  <si>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</si>
  <si>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</si>
  <si>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</si>
  <si>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</si>
  <si>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</si>
  <si>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</si>
  <si>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</si>
  <si>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</si>
  <si>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</si>
  <si>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</si>
  <si>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</si>
  <si>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</si>
  <si>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</si>
  <si>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</si>
  <si>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</si>
  <si>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</si>
  <si>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</si>
  <si>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</si>
  <si>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</si>
  <si>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</si>
  <si>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</si>
  <si>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</si>
  <si>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</si>
  <si>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</si>
  <si>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</si>
  <si>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</si>
  <si>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</si>
  <si>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</si>
  <si>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</si>
  <si>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</si>
  <si>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</si>
  <si>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</si>
  <si>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</si>
  <si>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</si>
  <si>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</si>
  <si>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</si>
  <si>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</si>
  <si>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</si>
  <si>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</si>
  <si>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</si>
  <si>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</si>
  <si>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</si>
  <si>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</si>
  <si>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</si>
  <si>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</si>
  <si>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</si>
  <si>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</si>
  <si>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</si>
  <si>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</si>
  <si>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</si>
  <si>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</si>
  <si>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</si>
  <si>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</si>
  <si>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</si>
  <si>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</si>
  <si>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</si>
  <si>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</si>
  <si>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</si>
  <si>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</si>
  <si>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</si>
  <si>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</si>
  <si>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</si>
  <si>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</si>
  <si>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</si>
  <si>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</si>
  <si>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</si>
  <si>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</si>
  <si>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</si>
  <si>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</si>
  <si>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</si>
  <si>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</si>
  <si>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</si>
  <si>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</si>
  <si>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</si>
  <si>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</si>
  <si>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</si>
  <si>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</si>
  <si>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</si>
  <si>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</si>
  <si>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</si>
  <si>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</si>
  <si>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</si>
  <si>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</si>
  <si>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</si>
  <si>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</si>
  <si>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</si>
  <si>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</si>
  <si>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</si>
  <si>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</si>
  <si>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</si>
  <si>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</si>
  <si>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</si>
  <si>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</si>
  <si>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</si>
  <si>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</si>
  <si>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</si>
  <si>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</si>
  <si>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</si>
  <si>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</si>
  <si>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</si>
  <si>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</si>
  <si>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</si>
  <si>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</si>
  <si>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</si>
  <si>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</si>
  <si>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</si>
  <si>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</si>
  <si>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</si>
  <si>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</si>
  <si>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</si>
  <si>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</si>
  <si>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</si>
  <si>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</si>
  <si>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</si>
  <si>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</si>
  <si>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</si>
  <si>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</si>
  <si>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</si>
  <si>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</si>
  <si>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</si>
  <si>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</si>
  <si>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</si>
  <si>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</si>
  <si>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</si>
  <si>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</si>
  <si>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</si>
  <si>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</si>
  <si>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</si>
  <si>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</si>
  <si>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</si>
  <si>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</si>
  <si>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</si>
  <si>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</si>
  <si>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</si>
  <si>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</si>
  <si>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</si>
  <si>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</si>
  <si>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</si>
  <si>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</si>
  <si>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</si>
  <si>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</si>
  <si>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</si>
  <si>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</si>
  <si>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</si>
  <si>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</si>
  <si>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</si>
  <si>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</si>
  <si>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</si>
  <si>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</si>
  <si>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</si>
  <si>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</si>
  <si>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</si>
  <si>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</si>
  <si>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</si>
  <si>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</si>
  <si>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</si>
  <si>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</si>
  <si>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</si>
  <si>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</si>
  <si>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</si>
  <si>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</si>
  <si>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</si>
  <si>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</si>
  <si>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</si>
  <si>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</si>
  <si>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</si>
  <si>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</si>
  <si>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</si>
  <si>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</si>
  <si>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</si>
  <si>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</si>
  <si>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</si>
  <si>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</si>
  <si>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</si>
  <si>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</si>
  <si>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</si>
  <si>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</si>
  <si>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</si>
  <si>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</si>
  <si>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</si>
  <si>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</si>
  <si>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</si>
  <si>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</si>
  <si>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</si>
  <si>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</si>
  <si>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</si>
  <si>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</si>
  <si>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</si>
  <si>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</si>
  <si>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</si>
  <si>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</si>
  <si>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</si>
  <si>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</si>
  <si>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</si>
  <si>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</si>
  <si>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</si>
  <si>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</si>
  <si>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</si>
  <si>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</si>
  <si>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</si>
  <si>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</si>
  <si>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</si>
  <si>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</si>
  <si>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</si>
  <si>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</si>
  <si>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</si>
  <si>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</si>
  <si>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</si>
  <si>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</si>
  <si>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</si>
  <si>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</si>
  <si>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</si>
  <si>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</si>
  <si>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</si>
  <si>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</si>
  <si>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</si>
  <si>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</si>
  <si>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</si>
  <si>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</si>
  <si>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</si>
  <si>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</si>
  <si>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</si>
  <si>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</si>
  <si>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</si>
  <si>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</si>
  <si>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</si>
  <si>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</si>
  <si>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</si>
  <si>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</si>
  <si>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</si>
  <si>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</si>
  <si>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</si>
  <si>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</si>
  <si>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</si>
  <si>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</si>
  <si>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</si>
  <si>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</si>
  <si>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</si>
  <si>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</si>
  <si>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</si>
  <si>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</si>
  <si>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</si>
  <si>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</si>
  <si>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</si>
  <si>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</si>
  <si>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</si>
  <si>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</si>
  <si>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</si>
  <si>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</si>
  <si>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</si>
  <si>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</si>
  <si>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</si>
  <si>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</si>
  <si>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</si>
  <si>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</si>
  <si>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</si>
  <si>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</si>
  <si>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</si>
  <si>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</si>
  <si>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</si>
  <si>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</si>
  <si>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</si>
  <si>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</si>
  <si>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</si>
  <si>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</si>
  <si>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</si>
  <si>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</si>
  <si>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</si>
  <si>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</si>
  <si>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</si>
  <si>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</si>
  <si>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</si>
  <si>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</si>
  <si>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</si>
  <si>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</si>
  <si>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</si>
  <si>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</si>
  <si>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</si>
  <si>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</si>
  <si>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</si>
  <si>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</si>
  <si>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</si>
  <si>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</si>
  <si>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</si>
  <si>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</si>
  <si>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</si>
  <si>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</si>
  <si>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</si>
  <si>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</si>
  <si>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</si>
  <si>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</si>
  <si>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</si>
  <si>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</si>
  <si>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</si>
  <si>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</si>
  <si>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</si>
  <si>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</si>
  <si>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</si>
  <si>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</si>
  <si>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</si>
  <si>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</si>
  <si>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</si>
  <si>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</si>
  <si>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</si>
  <si>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</si>
  <si>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</si>
  <si>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</si>
  <si>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</si>
  <si>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</si>
  <si>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</si>
  <si>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</si>
  <si>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</si>
  <si>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</si>
  <si>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</si>
  <si>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</si>
  <si>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</si>
  <si>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</si>
  <si>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</si>
  <si>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</si>
  <si>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</si>
  <si>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</si>
  <si>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</si>
  <si>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</si>
  <si>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</si>
  <si>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</si>
  <si>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</si>
  <si>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</si>
  <si>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</si>
  <si>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</si>
  <si>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</si>
  <si>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</si>
  <si>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</si>
  <si>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</si>
  <si>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</si>
  <si>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</si>
  <si>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</si>
  <si>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</si>
  <si>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</si>
  <si>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</si>
  <si>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</si>
  <si>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</si>
  <si>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</si>
  <si>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</si>
  <si>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</si>
  <si>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</si>
  <si>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</si>
  <si>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</si>
  <si>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</si>
  <si>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</si>
  <si>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</si>
  <si>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</si>
  <si>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</si>
  <si>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</si>
  <si>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</si>
  <si>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</si>
  <si>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</si>
  <si>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</si>
  <si>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</si>
  <si>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</si>
  <si>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</si>
  <si>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</si>
  <si>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</si>
  <si>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</si>
  <si>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</si>
  <si>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</si>
  <si>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</si>
  <si>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</si>
  <si>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</si>
  <si>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</si>
  <si>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</si>
  <si>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</si>
  <si>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</si>
  <si>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</si>
  <si>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</si>
  <si>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</si>
  <si>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</si>
  <si>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</si>
  <si>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</si>
  <si>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</si>
  <si>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</si>
  <si>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</si>
  <si>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</si>
  <si>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</si>
  <si>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</si>
  <si>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</si>
  <si>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</si>
  <si>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</si>
  <si>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</si>
  <si>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</si>
  <si>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</si>
  <si>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</si>
  <si>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</si>
  <si>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</si>
  <si>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</si>
  <si>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</si>
  <si>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</si>
  <si>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</si>
  <si>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</si>
  <si>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</si>
  <si>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</si>
  <si>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</si>
  <si>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</si>
  <si>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</si>
  <si>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</si>
  <si>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</si>
  <si>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</si>
  <si>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</si>
  <si>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</si>
  <si>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</si>
  <si>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</si>
  <si>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</si>
  <si>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</si>
  <si>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</si>
  <si>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</si>
  <si>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</si>
  <si>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</si>
  <si>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</si>
  <si>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</si>
  <si>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</si>
  <si>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</si>
  <si>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</si>
  <si>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</si>
  <si>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</si>
  <si>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</si>
  <si>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</si>
  <si>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</si>
  <si>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</si>
  <si>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</si>
  <si>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</si>
  <si>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</si>
  <si>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</si>
  <si>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</si>
  <si>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</si>
  <si>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</si>
  <si>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</si>
  <si>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</si>
  <si>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</si>
  <si>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</si>
  <si>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</si>
  <si>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</si>
  <si>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</si>
  <si>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</si>
  <si>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</si>
  <si>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</si>
  <si>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</si>
  <si>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</si>
  <si>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</si>
  <si>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</si>
  <si>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</si>
  <si>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</si>
  <si>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</si>
  <si>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</si>
  <si>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</si>
  <si>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</si>
  <si>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</si>
  <si>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</si>
  <si>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</si>
  <si>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</si>
  <si>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</si>
  <si>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</si>
  <si>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</si>
  <si>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</si>
  <si>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</si>
  <si>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</si>
  <si>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</si>
  <si>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</si>
  <si>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</si>
  <si>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</si>
  <si>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</si>
  <si>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</si>
  <si>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</si>
  <si>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</si>
  <si>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</si>
  <si>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</si>
  <si>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</si>
  <si>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</si>
  <si>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</si>
  <si>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</si>
  <si>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</si>
  <si>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</si>
  <si>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</si>
  <si>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</si>
  <si>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</si>
  <si>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</si>
  <si>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</si>
  <si>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</si>
  <si>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</si>
  <si>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</si>
  <si>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</si>
  <si>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</si>
  <si>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</si>
  <si>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</si>
  <si>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</si>
  <si>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</si>
  <si>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</si>
  <si>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</si>
  <si>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</si>
  <si>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</si>
  <si>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</si>
  <si>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</si>
  <si>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</si>
  <si>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</si>
  <si>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</si>
  <si>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</si>
  <si>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</si>
  <si>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</si>
  <si>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</si>
  <si>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</si>
  <si>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</si>
  <si>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</si>
  <si>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</si>
  <si>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</si>
  <si>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</si>
  <si>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</si>
  <si>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</si>
  <si>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</si>
  <si>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</si>
  <si>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</si>
  <si>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</si>
  <si>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</si>
  <si>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</si>
  <si>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</si>
  <si>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</si>
  <si>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</si>
  <si>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</si>
  <si>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</si>
  <si>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</si>
  <si>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</si>
  <si>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</si>
  <si>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</si>
  <si>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</si>
  <si>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</si>
  <si>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</si>
  <si>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</si>
  <si>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</si>
  <si>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医薬品等規制行政に直結する政策研究費</t>
  </si>
  <si>
    <t>国立医薬品食品衛生研究所</t>
  </si>
  <si>
    <t>秋山　裕介</t>
  </si>
  <si>
    <t>平成１８年度</t>
  </si>
  <si>
    <t>終了予定なし</t>
  </si>
  <si>
    <t>総務部　会計課</t>
  </si>
  <si>
    <t>-</t>
  </si>
  <si>
    <t>　国民生活を取り巻く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t>
  </si>
  <si>
    <t>試験研究費</t>
  </si>
  <si>
    <t>諸謝金</t>
  </si>
  <si>
    <t>委員等旅費</t>
  </si>
  <si>
    <t>職員旅費</t>
  </si>
  <si>
    <t>外部委員により構成される、当所の研究評価委員会の総合評点をもって成果実績とする。（５＝特に優れている、４＝優れている、３＝良好、２＝やや劣っている、１＝劣っている）</t>
  </si>
  <si>
    <t>点</t>
  </si>
  <si>
    <t>令和元年度国立医薬品食品衛生研究所研究開発課題評価報告書</t>
  </si>
  <si>
    <t>研究課題数</t>
  </si>
  <si>
    <t>課題数</t>
  </si>
  <si>
    <t>X:執行額（百万円）／Y:研究課題数　　　　　　　　　　　　　　</t>
    <phoneticPr fontId="5"/>
  </si>
  <si>
    <t>百万円</t>
  </si>
  <si>
    <t>　　X/Y</t>
    <phoneticPr fontId="5"/>
  </si>
  <si>
    <t>68.8/3</t>
  </si>
  <si>
    <t>88.5/4</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</si>
  <si>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</si>
  <si>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</si>
  <si>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</si>
  <si>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化学物質による緊急の危害対策を支援する知識情報基盤事業費</t>
  </si>
  <si>
    <t>592</t>
  </si>
  <si>
    <t>539</t>
  </si>
  <si>
    <t>478</t>
  </si>
  <si>
    <t>862</t>
  </si>
  <si>
    <t>873</t>
  </si>
  <si>
    <t>842</t>
  </si>
  <si>
    <t>845</t>
  </si>
  <si>
    <t>○</t>
  </si>
  <si>
    <t>厚労</t>
  </si>
  <si>
    <t>-</t>
    <phoneticPr fontId="5"/>
  </si>
  <si>
    <t>国民の健康安全を確保するために必要な研究であり、国民のニーズが高く、国費を投入する必要がある。</t>
    <phoneticPr fontId="5"/>
  </si>
  <si>
    <t>国民の健康被害を防止し、国民生活の安全を確保することを目的に行う事業であるため、国において実施すべき事業である。</t>
    <phoneticPr fontId="5"/>
  </si>
  <si>
    <t>医薬品、食品、その他生活環境中に存在する化学物質について、安全性等を正しく評価するための試験等を行うことにより、健康に対する被害を防止し、国民生活の安全を確保することを目的とするため優先度が高い。</t>
    <phoneticPr fontId="5"/>
  </si>
  <si>
    <t>‐</t>
  </si>
  <si>
    <t>妥当である。</t>
    <phoneticPr fontId="5"/>
  </si>
  <si>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</si>
  <si>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</si>
  <si>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</si>
  <si>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</si>
  <si>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</si>
  <si>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研究成果は国による基準等策定の科学的根拠として活用され、国民の健康安全の確保に寄与している。</t>
    <phoneticPr fontId="5"/>
  </si>
  <si>
    <t>　本事業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一方、化学物質による緊急の危害対策を支援する知識情報基盤事業は、　大規模な化学物質事故や化学物質テロに対応するため、有害化学物質のヒト健康影響に関する情報を収集・分析し、効率的な情報発信及び検索システムを構築することを目的としている。従って内容及び経費執行に重複はない。</t>
    <phoneticPr fontId="5"/>
  </si>
  <si>
    <t>有</t>
  </si>
  <si>
    <t>令和３年度においては、外部委員により構成される、当所の研究評価委員会の総合評点で3.5点以上の点数を獲得する。</t>
    <phoneticPr fontId="5"/>
  </si>
  <si>
    <t>-</t>
    <phoneticPr fontId="5"/>
  </si>
  <si>
    <t>121/4</t>
    <phoneticPr fontId="5"/>
  </si>
  <si>
    <t>123/4</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</si>
  <si>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などである。なお、１者応札となった案件については、公告期間を十分確保する等、応札者が複数となるよう競争性を確保していきたい。</t>
    <phoneticPr fontId="5"/>
  </si>
  <si>
    <t>A.（株）バイオテック・ラボ</t>
    <phoneticPr fontId="5"/>
  </si>
  <si>
    <t>消耗品費</t>
    <rPh sb="0" eb="2">
      <t>ショウモウ</t>
    </rPh>
    <rPh sb="2" eb="3">
      <t>ヒン</t>
    </rPh>
    <rPh sb="3" eb="4">
      <t>ヒ</t>
    </rPh>
    <phoneticPr fontId="5"/>
  </si>
  <si>
    <t>備品費</t>
    <rPh sb="0" eb="2">
      <t>ビヒン</t>
    </rPh>
    <rPh sb="2" eb="3">
      <t>ヒ</t>
    </rPh>
    <phoneticPr fontId="5"/>
  </si>
  <si>
    <t>研究用備品購入費</t>
    <rPh sb="0" eb="3">
      <t>ケンキュウヨウ</t>
    </rPh>
    <rPh sb="3" eb="5">
      <t>ビヒン</t>
    </rPh>
    <rPh sb="5" eb="7">
      <t>コウニュウ</t>
    </rPh>
    <rPh sb="7" eb="8">
      <t>ヒ</t>
    </rPh>
    <phoneticPr fontId="5"/>
  </si>
  <si>
    <t>研究用消耗品購入費</t>
    <rPh sb="0" eb="3">
      <t>ケンキュウヨウ</t>
    </rPh>
    <rPh sb="3" eb="5">
      <t>ショウモウ</t>
    </rPh>
    <rPh sb="5" eb="6">
      <t>ヒン</t>
    </rPh>
    <rPh sb="6" eb="8">
      <t>コウニュウ</t>
    </rPh>
    <rPh sb="8" eb="9">
      <t>ヒ</t>
    </rPh>
    <phoneticPr fontId="5"/>
  </si>
  <si>
    <t>B.日本アイ・ビー・エム（株）</t>
    <phoneticPr fontId="5"/>
  </si>
  <si>
    <t>損料及び借料</t>
    <rPh sb="0" eb="2">
      <t>ソンリョウ</t>
    </rPh>
    <rPh sb="2" eb="3">
      <t>オヨ</t>
    </rPh>
    <rPh sb="4" eb="6">
      <t>シャクリョウ</t>
    </rPh>
    <phoneticPr fontId="5"/>
  </si>
  <si>
    <t>-</t>
    <phoneticPr fontId="5"/>
  </si>
  <si>
    <t>C.九電みらいエナジー（株）</t>
    <phoneticPr fontId="5"/>
  </si>
  <si>
    <t>雑役務費</t>
    <rPh sb="0" eb="1">
      <t>ザツ</t>
    </rPh>
    <rPh sb="1" eb="4">
      <t>エキムヒ</t>
    </rPh>
    <phoneticPr fontId="5"/>
  </si>
  <si>
    <t>研究設備及び業務に係る電気使用料</t>
    <rPh sb="0" eb="2">
      <t>ケンキュウ</t>
    </rPh>
    <rPh sb="2" eb="4">
      <t>セツビ</t>
    </rPh>
    <rPh sb="4" eb="5">
      <t>オヨ</t>
    </rPh>
    <rPh sb="6" eb="8">
      <t>ギョウム</t>
    </rPh>
    <rPh sb="9" eb="10">
      <t>カカワ</t>
    </rPh>
    <rPh sb="11" eb="13">
      <t>デンキ</t>
    </rPh>
    <rPh sb="13" eb="16">
      <t>シヨウリョウ</t>
    </rPh>
    <phoneticPr fontId="5"/>
  </si>
  <si>
    <t>(株)バイオテック・ラボ</t>
    <rPh sb="0" eb="3">
      <t>カブ</t>
    </rPh>
    <phoneticPr fontId="5"/>
  </si>
  <si>
    <t>研究用消耗品購入費</t>
    <rPh sb="0" eb="9">
      <t>ケンキュウヨウショウモウヒンコウニュウヒ</t>
    </rPh>
    <phoneticPr fontId="5"/>
  </si>
  <si>
    <t>(株)池田理化</t>
    <rPh sb="0" eb="7">
      <t>カブイケダリカ</t>
    </rPh>
    <phoneticPr fontId="5"/>
  </si>
  <si>
    <t>理科研（株）</t>
    <phoneticPr fontId="5"/>
  </si>
  <si>
    <t>非常勤職員　Ａ</t>
    <rPh sb="0" eb="3">
      <t>ヒジョウキン</t>
    </rPh>
    <rPh sb="3" eb="5">
      <t>ショクイン</t>
    </rPh>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</si>
  <si>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</si>
  <si>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研究及び事務補助等に係る賃金</t>
    <rPh sb="0" eb="2">
      <t>ケンキュウ</t>
    </rPh>
    <rPh sb="2" eb="3">
      <t>オヨ</t>
    </rPh>
    <rPh sb="4" eb="6">
      <t>ジム</t>
    </rPh>
    <rPh sb="6" eb="8">
      <t>ホジョ</t>
    </rPh>
    <rPh sb="8" eb="9">
      <t>トウ</t>
    </rPh>
    <rPh sb="10" eb="11">
      <t>カカ</t>
    </rPh>
    <rPh sb="12" eb="14">
      <t>チンギン</t>
    </rPh>
    <phoneticPr fontId="5"/>
  </si>
  <si>
    <t>非常勤職員　Ｂ</t>
    <rPh sb="0" eb="3">
      <t>ヒジョウキン</t>
    </rPh>
    <rPh sb="3" eb="5">
      <t>ショクイン</t>
    </rPh>
    <phoneticPr fontId="5"/>
  </si>
  <si>
    <t>岩井化学薬品（株）</t>
    <phoneticPr fontId="5"/>
  </si>
  <si>
    <t>非常勤職員　Ｄ</t>
    <rPh sb="0" eb="5">
      <t>ヒジョウキンショクイン</t>
    </rPh>
    <phoneticPr fontId="5"/>
  </si>
  <si>
    <t>（株）伊藤サプライ</t>
    <phoneticPr fontId="5"/>
  </si>
  <si>
    <t>非常勤職員　Ｅ</t>
    <rPh sb="0" eb="5">
      <t>ヒジョウキンショクイン</t>
    </rPh>
    <phoneticPr fontId="5"/>
  </si>
  <si>
    <t>日本アイ・ビー・エム(株)</t>
    <rPh sb="0" eb="2">
      <t>ニホン</t>
    </rPh>
    <rPh sb="10" eb="13">
      <t>カブ</t>
    </rPh>
    <phoneticPr fontId="5"/>
  </si>
  <si>
    <t>伊藤忠テクノソリューションズ（株）</t>
    <phoneticPr fontId="5"/>
  </si>
  <si>
    <t>研究用雑役務費</t>
    <rPh sb="0" eb="3">
      <t>ケンキュウヨウ</t>
    </rPh>
    <rPh sb="3" eb="4">
      <t>ザツ</t>
    </rPh>
    <rPh sb="4" eb="7">
      <t>エキムヒ</t>
    </rPh>
    <phoneticPr fontId="5"/>
  </si>
  <si>
    <t>Elsevier　Ｂ．Ｖ．</t>
    <phoneticPr fontId="5"/>
  </si>
  <si>
    <t>ＷＥＢコンテンツ利用料</t>
    <rPh sb="8" eb="11">
      <t>リヨウリョウ</t>
    </rPh>
    <phoneticPr fontId="5"/>
  </si>
  <si>
    <t>日本空調サービス（株）</t>
    <rPh sb="0" eb="4">
      <t>ニホンクウチョウ</t>
    </rPh>
    <rPh sb="8" eb="11">
      <t>カブ</t>
    </rPh>
    <phoneticPr fontId="5"/>
  </si>
  <si>
    <t>研究用設備保守業務</t>
    <rPh sb="0" eb="3">
      <t>ケンキュウヨウ</t>
    </rPh>
    <rPh sb="3" eb="5">
      <t>セツビ</t>
    </rPh>
    <rPh sb="5" eb="7">
      <t>ホシュ</t>
    </rPh>
    <rPh sb="7" eb="9">
      <t>ギョウム</t>
    </rPh>
    <phoneticPr fontId="5"/>
  </si>
  <si>
    <t>（株）リクルートスタッフィング</t>
    <phoneticPr fontId="5"/>
  </si>
  <si>
    <t>新東産業（株）</t>
    <rPh sb="0" eb="2">
      <t>シントウ</t>
    </rPh>
    <rPh sb="2" eb="4">
      <t>サンギョウ</t>
    </rPh>
    <rPh sb="4" eb="7">
      <t>カブ</t>
    </rPh>
    <phoneticPr fontId="5"/>
  </si>
  <si>
    <t>研究設備保守業務</t>
    <rPh sb="0" eb="2">
      <t>ケンキュウ</t>
    </rPh>
    <rPh sb="2" eb="4">
      <t>セツビ</t>
    </rPh>
    <rPh sb="4" eb="6">
      <t>ホシュ</t>
    </rPh>
    <rPh sb="6" eb="8">
      <t>ギョウム</t>
    </rPh>
    <phoneticPr fontId="5"/>
  </si>
  <si>
    <t>一般社団法人　化学情報協会</t>
    <phoneticPr fontId="5"/>
  </si>
  <si>
    <t>ＷＥＢコンテンツ利用料</t>
    <phoneticPr fontId="5"/>
  </si>
  <si>
    <t>（株）大日本精機</t>
    <phoneticPr fontId="5"/>
  </si>
  <si>
    <t>研究用機器保守料</t>
    <rPh sb="5" eb="8">
      <t>ホシュリョウ</t>
    </rPh>
    <phoneticPr fontId="5"/>
  </si>
  <si>
    <t>尾崎理化（株）</t>
    <phoneticPr fontId="5"/>
  </si>
  <si>
    <t>研究用機器保守料</t>
    <rPh sb="0" eb="3">
      <t>ケンキュウヨウ</t>
    </rPh>
    <rPh sb="3" eb="5">
      <t>キキ</t>
    </rPh>
    <rPh sb="5" eb="8">
      <t>ホシュリョウ</t>
    </rPh>
    <phoneticPr fontId="5"/>
  </si>
  <si>
    <t>リコージャパン（株）</t>
    <phoneticPr fontId="5"/>
  </si>
  <si>
    <t>九電みらいエナジー（株）</t>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</si>
  <si>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</si>
  <si>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川崎市上下水道局</t>
    <phoneticPr fontId="5"/>
  </si>
  <si>
    <t>研究設備及び業務に係る下水道使用料</t>
    <phoneticPr fontId="5"/>
  </si>
  <si>
    <t>研究設備及び業務に係る水道使用料</t>
    <phoneticPr fontId="5"/>
  </si>
  <si>
    <t>東京ガス（株）</t>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</si>
  <si>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</si>
  <si>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（株）銀座大増</t>
    <phoneticPr fontId="5"/>
  </si>
  <si>
    <t>（株）バイオテック・ラボ</t>
    <phoneticPr fontId="5"/>
  </si>
  <si>
    <t>委員会会議費</t>
    <rPh sb="0" eb="3">
      <t>イインカイ</t>
    </rPh>
    <rPh sb="3" eb="6">
      <t>カイギヒ</t>
    </rPh>
    <phoneticPr fontId="5"/>
  </si>
  <si>
    <t>個人　Ａ</t>
    <rPh sb="0" eb="2">
      <t>コジン</t>
    </rPh>
    <phoneticPr fontId="5"/>
  </si>
  <si>
    <t>個人　Ｂ</t>
    <rPh sb="0" eb="2">
      <t>コジン</t>
    </rPh>
    <phoneticPr fontId="5"/>
  </si>
  <si>
    <t>個人　Ｃ</t>
    <rPh sb="0" eb="2">
      <t>コジン</t>
    </rPh>
    <phoneticPr fontId="5"/>
  </si>
  <si>
    <t>個人　Ｄ</t>
    <rPh sb="0" eb="2">
      <t>コジン</t>
    </rPh>
    <phoneticPr fontId="5"/>
  </si>
  <si>
    <t>個人　Ｅ</t>
    <rPh sb="0" eb="2">
      <t>コジン</t>
    </rPh>
    <phoneticPr fontId="5"/>
  </si>
  <si>
    <t>個人　Ｆ</t>
    <rPh sb="0" eb="2">
      <t>コジン</t>
    </rPh>
    <phoneticPr fontId="5"/>
  </si>
  <si>
    <t>個人　Ｇ</t>
    <rPh sb="0" eb="2">
      <t>コジン</t>
    </rPh>
    <phoneticPr fontId="5"/>
  </si>
  <si>
    <t>個人　Ｈ</t>
    <rPh sb="0" eb="2">
      <t>コジン</t>
    </rPh>
    <phoneticPr fontId="5"/>
  </si>
  <si>
    <t>個人　Ｉ</t>
    <rPh sb="0" eb="2">
      <t>コジン</t>
    </rPh>
    <phoneticPr fontId="5"/>
  </si>
  <si>
    <t>個人　Ｊ</t>
    <rPh sb="0" eb="2">
      <t>コジン</t>
    </rPh>
    <phoneticPr fontId="5"/>
  </si>
  <si>
    <t>会議出張のための出張旅費及び諸謝金</t>
    <rPh sb="0" eb="2">
      <t>カイギ</t>
    </rPh>
    <rPh sb="2" eb="4">
      <t>シュッチョウ</t>
    </rPh>
    <rPh sb="8" eb="10">
      <t>シュッチョウ</t>
    </rPh>
    <rPh sb="10" eb="12">
      <t>リョヒ</t>
    </rPh>
    <rPh sb="12" eb="13">
      <t>オヨ</t>
    </rPh>
    <rPh sb="14" eb="17">
      <t>ショシャキン</t>
    </rPh>
    <phoneticPr fontId="5"/>
  </si>
  <si>
    <t>会議出張のための諸謝金</t>
    <rPh sb="0" eb="2">
      <t>カイギ</t>
    </rPh>
    <rPh sb="2" eb="4">
      <t>シュッチョウ</t>
    </rPh>
    <rPh sb="8" eb="11">
      <t>ショシャキン</t>
    </rPh>
    <phoneticPr fontId="5"/>
  </si>
  <si>
    <t>会議出張のための諸謝金</t>
    <phoneticPr fontId="5"/>
  </si>
  <si>
    <t>　令和2年度は、①化学物質安全性ビッグデータベースの構築と人工知能を用いた医薬品・食品・生活化学物質のヒト安全性予測評価基盤技術の開発研究、②ゲノム編集技術を用いた医療及び食品の安全性確保に関する基盤研究、③医薬品の品質管理の高度化に対応した日本薬局方等の公定試験法拡充のための研究開発、④安全性評価の高度化と迅速化に資する新規代替試験法の開発と国際標準化に関する研究、について実施したところである。</t>
    <phoneticPr fontId="5"/>
  </si>
  <si>
    <t>国民生活を取り巻く医薬品、医療機器、食品、その他生活環境中に存在する化学物質について、その品質、安全性及び有効性を適正に予測・評価し、行政による規制に直結する科学的根拠を明確にすることにより、産業競争力の向上及び健康に対する被害を防止して安全な国民生活を確保するために必要な経費。令和２年度は、以下の研究を実施。
①化学物質安全性ビッグデータベースの構築と人工知能を用いた医薬品・食品・生活化学物質のヒト安全性予測評価基盤技術の開発研究
②ゲノム編集技術を用いた医療及び食品の安全性確保に関する基盤研究
③医薬品の品質管理の高度化に対応した日本薬局方等の公定試験法拡充のための研究開発
④安全性評価の高度化と迅速化に資する新規代替試験法の開発と国際標準化に関する研究
このように、国立医薬品食品衛生研究所において、国民生活を取り巻く医薬品、医療機器、食品、その他生活環境中に存在する化学物資について、その品質、安全性及び有効性を正しく評価するための試験・研究・調査を行うことにより、産業競争力の向上及び健康に対する被害を防止し、国民生活の安全の確保に資するもの。</t>
    <phoneticPr fontId="5"/>
  </si>
  <si>
    <t>・執行管理表により支出先及び使途等について管理を行い、経費の適切な執行に努めている。
・令和２年度については、事業概要に記載の研究を行った。</t>
    <phoneticPr fontId="5"/>
  </si>
  <si>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phoneticPr fontId="5"/>
  </si>
  <si>
    <t>研究用機器賃貸借及び保守料（令和２年度国庫債務負担行為）</t>
    <rPh sb="0" eb="3">
      <t>ケンキュウヨウ</t>
    </rPh>
    <rPh sb="3" eb="5">
      <t>キキ</t>
    </rPh>
    <rPh sb="5" eb="8">
      <t>チンタイシャク</t>
    </rPh>
    <rPh sb="8" eb="9">
      <t>オヨ</t>
    </rPh>
    <rPh sb="10" eb="13">
      <t>ホシュリョウ</t>
    </rPh>
    <rPh sb="14" eb="16">
      <t>レイワ</t>
    </rPh>
    <rPh sb="17" eb="18">
      <t>ネン</t>
    </rPh>
    <rPh sb="18" eb="19">
      <t>ド</t>
    </rPh>
    <rPh sb="19" eb="21">
      <t>コッコ</t>
    </rPh>
    <rPh sb="21" eb="23">
      <t>サイム</t>
    </rPh>
    <rPh sb="23" eb="25">
      <t>フタン</t>
    </rPh>
    <rPh sb="25" eb="27">
      <t>コウイ</t>
    </rPh>
    <phoneticPr fontId="5"/>
  </si>
  <si>
    <t>-</t>
    <phoneticPr fontId="5"/>
  </si>
  <si>
    <t>（株）伊藤サプライ</t>
    <rPh sb="0" eb="3">
      <t>カブ</t>
    </rPh>
    <rPh sb="3" eb="5">
      <t>イトウ</t>
    </rPh>
    <phoneticPr fontId="5"/>
  </si>
  <si>
    <t>岩井化学薬品（株）</t>
    <rPh sb="0" eb="2">
      <t>イワイ</t>
    </rPh>
    <rPh sb="2" eb="4">
      <t>カガク</t>
    </rPh>
    <rPh sb="4" eb="6">
      <t>ヤクヒン</t>
    </rPh>
    <rPh sb="6" eb="9">
      <t>カブ</t>
    </rPh>
    <phoneticPr fontId="5"/>
  </si>
  <si>
    <t>非常勤職員　Ｃ</t>
    <rPh sb="0" eb="3">
      <t>ヒジョウキン</t>
    </rPh>
    <rPh sb="3" eb="5">
      <t>ショクイン</t>
    </rPh>
    <phoneticPr fontId="5"/>
  </si>
  <si>
    <t>理化研（株）</t>
    <rPh sb="0" eb="2">
      <t>リカ</t>
    </rPh>
    <rPh sb="2" eb="3">
      <t>ケン</t>
    </rPh>
    <rPh sb="3" eb="6">
      <t>カブ</t>
    </rPh>
    <phoneticPr fontId="5"/>
  </si>
  <si>
    <t>(株)池田理化</t>
    <phoneticPr fontId="5"/>
  </si>
  <si>
    <t>研究及び事務補助等に係る賃金</t>
    <rPh sb="0" eb="3">
      <t>ケンキュウオヨ</t>
    </rPh>
    <rPh sb="4" eb="9">
      <t>ジムホジョトウ</t>
    </rPh>
    <rPh sb="10" eb="11">
      <t>カカ</t>
    </rPh>
    <rPh sb="12" eb="14">
      <t>チンギン</t>
    </rPh>
    <phoneticPr fontId="5"/>
  </si>
  <si>
    <t>研究用機器賃貸借及び保守料（令和２年度国庫債務負担行為）</t>
    <phoneticPr fontId="5"/>
  </si>
  <si>
    <t>B</t>
  </si>
  <si>
    <t>日本アイ・ビー・エム（株）</t>
    <rPh sb="0" eb="2">
      <t>ニホン</t>
    </rPh>
    <rPh sb="10" eb="13">
      <t>カブ</t>
    </rPh>
    <phoneticPr fontId="5"/>
  </si>
  <si>
    <t>国庫債務負担行為等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</si>
</sst>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139700</xdr:colOff>
      <xdr:row>748</xdr:row>
      <xdr:rowOff>165100</xdr:rowOff>
    </xdr:from>
    <xdr:to>
      <xdr:col>48</xdr:col>
      <xdr:colOff>98425</xdr:colOff>
      <xdr:row>765</xdr:row>
      <xdr:rowOff>298450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500" y="45605700"/>
          <a:ext cx="7883525" cy="649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75" zoomScaleNormal="75" zoomScaleSheetLayoutView="75" zoomScalePageLayoutView="85" workbookViewId="0">
      <selection activeCell="J953" sqref="J953:O9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744</v>
      </c>
      <c r="AK2" s="206"/>
      <c r="AL2" s="206"/>
      <c r="AM2" s="206"/>
      <c r="AN2" s="98" t="s">
        <v>405</v>
      </c>
      <c r="AO2" s="206">
        <v>20</v>
      </c>
      <c r="AP2" s="206"/>
      <c r="AQ2" s="206"/>
      <c r="AR2" s="99" t="s">
        <v>708</v>
      </c>
      <c r="AS2" s="207">
        <v>959</v>
      </c>
      <c r="AT2" s="207"/>
      <c r="AU2" s="207"/>
      <c r="AV2" s="98" t="str">
        <f>IF(AW2="","","-")</f>
        <v/>
      </c>
      <c r="AW2" s="395"/>
      <c r="AX2" s="395"/>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3" t="s">
        <v>388</v>
      </c>
      <c r="Z7" s="296"/>
      <c r="AA7" s="296"/>
      <c r="AB7" s="296"/>
      <c r="AC7" s="296"/>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827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69</v>
      </c>
      <c r="Q13" s="164"/>
      <c r="R13" s="164"/>
      <c r="S13" s="164"/>
      <c r="T13" s="164"/>
      <c r="U13" s="164"/>
      <c r="V13" s="165"/>
      <c r="W13" s="163">
        <v>89</v>
      </c>
      <c r="X13" s="164"/>
      <c r="Y13" s="164"/>
      <c r="Z13" s="164"/>
      <c r="AA13" s="164"/>
      <c r="AB13" s="164"/>
      <c r="AC13" s="165"/>
      <c r="AD13" s="163">
        <v>123</v>
      </c>
      <c r="AE13" s="164"/>
      <c r="AF13" s="164"/>
      <c r="AG13" s="164"/>
      <c r="AH13" s="164"/>
      <c r="AI13" s="164"/>
      <c r="AJ13" s="165"/>
      <c r="AK13" s="163">
        <v>123</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745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745</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69</v>
      </c>
      <c r="Q18" s="170"/>
      <c r="R18" s="170"/>
      <c r="S18" s="170"/>
      <c r="T18" s="170"/>
      <c r="U18" s="170"/>
      <c r="V18" s="171"/>
      <c r="W18" s="169">
        <f>SUM(W13:AC17)</f>
        <v>89</v>
      </c>
      <c r="X18" s="170"/>
      <c r="Y18" s="170"/>
      <c r="Z18" s="170"/>
      <c r="AA18" s="170"/>
      <c r="AB18" s="170"/>
      <c r="AC18" s="171"/>
      <c r="AD18" s="169">
        <f>SUM(AD13:AJ17)</f>
        <v>123</v>
      </c>
      <c r="AE18" s="170"/>
      <c r="AF18" s="170"/>
      <c r="AG18" s="170"/>
      <c r="AH18" s="170"/>
      <c r="AI18" s="170"/>
      <c r="AJ18" s="171"/>
      <c r="AK18" s="169">
        <f>SUM(AK13:AQ17)</f>
        <v>123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69</v>
      </c>
      <c r="Q19" s="164"/>
      <c r="R19" s="164"/>
      <c r="S19" s="164"/>
      <c r="T19" s="164"/>
      <c r="U19" s="164"/>
      <c r="V19" s="165"/>
      <c r="W19" s="163">
        <v>89</v>
      </c>
      <c r="X19" s="164"/>
      <c r="Y19" s="164"/>
      <c r="Z19" s="164"/>
      <c r="AA19" s="164"/>
      <c r="AB19" s="164"/>
      <c r="AC19" s="165"/>
      <c r="AD19" s="163">
        <v>121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0.98373983739837401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0.98373983739837401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121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123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389</v>
      </c>
      <c r="AF30" s="384"/>
      <c r="AG30" s="384"/>
      <c r="AH30" s="385"/>
      <c r="AI30" s="386" t="s">
        <v>411</v>
      </c>
      <c r="AJ30" s="386"/>
      <c r="AK30" s="386"/>
      <c r="AL30" s="383"/>
      <c r="AM30" s="386" t="s">
        <v>508</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716</v>
      </c>
      <c r="AR31" s="178"/>
      <c r="AS31" s="179" t="s">
        <v>233</v>
      </c>
      <c r="AT31" s="202"/>
      <c r="AU31" s="271">
        <v>3</v>
      </c>
      <c r="AV31" s="271"/>
      <c r="AW31" s="376" t="s">
        <v>179</v>
      </c>
      <c r="AX31" s="377"/>
    </row>
    <row r="32" spans="1:50" ht="33.75" customHeight="1" x14ac:dyDescent="0.15">
      <c r="A32" s="511"/>
      <c r="B32" s="509"/>
      <c r="C32" s="509"/>
      <c r="D32" s="509"/>
      <c r="E32" s="509"/>
      <c r="F32" s="510"/>
      <c r="G32" s="536" t="s">
        <v>759</v>
      </c>
      <c r="H32" s="537"/>
      <c r="I32" s="537"/>
      <c r="J32" s="537"/>
      <c r="K32" s="537"/>
      <c r="L32" s="537"/>
      <c r="M32" s="537"/>
      <c r="N32" s="537"/>
      <c r="O32" s="538"/>
      <c r="P32" s="191" t="s">
        <v>722</v>
      </c>
      <c r="Q32" s="191"/>
      <c r="R32" s="191"/>
      <c r="S32" s="191"/>
      <c r="T32" s="191"/>
      <c r="U32" s="191"/>
      <c r="V32" s="191"/>
      <c r="W32" s="191"/>
      <c r="X32" s="233"/>
      <c r="Y32" s="340" t="s">
        <v>12</v>
      </c>
      <c r="Z32" s="545"/>
      <c r="AA32" s="546"/>
      <c r="AB32" s="547" t="s">
        <v>723</v>
      </c>
      <c r="AC32" s="547"/>
      <c r="AD32" s="547"/>
      <c r="AE32" s="364" t="s">
        <v>716</v>
      </c>
      <c r="AF32" s="365"/>
      <c r="AG32" s="365"/>
      <c r="AH32" s="365"/>
      <c r="AI32" s="364">
        <v>4.5</v>
      </c>
      <c r="AJ32" s="365"/>
      <c r="AK32" s="365"/>
      <c r="AL32" s="365"/>
      <c r="AM32" s="364">
        <v>4.0999999999999996</v>
      </c>
      <c r="AN32" s="365"/>
      <c r="AO32" s="365"/>
      <c r="AP32" s="365"/>
      <c r="AQ32" s="166" t="s">
        <v>716</v>
      </c>
      <c r="AR32" s="167"/>
      <c r="AS32" s="167"/>
      <c r="AT32" s="168"/>
      <c r="AU32" s="365" t="s">
        <v>716</v>
      </c>
      <c r="AV32" s="365"/>
      <c r="AW32" s="365"/>
      <c r="AX32" s="366"/>
    </row>
    <row r="33" spans="1:51" ht="35.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4">
        <v>3.5</v>
      </c>
      <c r="AF33" s="365"/>
      <c r="AG33" s="365"/>
      <c r="AH33" s="365"/>
      <c r="AI33" s="364">
        <v>3.5</v>
      </c>
      <c r="AJ33" s="365"/>
      <c r="AK33" s="365"/>
      <c r="AL33" s="365"/>
      <c r="AM33" s="364">
        <v>3.5</v>
      </c>
      <c r="AN33" s="365"/>
      <c r="AO33" s="365"/>
      <c r="AP33" s="365"/>
      <c r="AQ33" s="166" t="s">
        <v>716</v>
      </c>
      <c r="AR33" s="167"/>
      <c r="AS33" s="167"/>
      <c r="AT33" s="168"/>
      <c r="AU33" s="365">
        <v>3.5</v>
      </c>
      <c r="AV33" s="365"/>
      <c r="AW33" s="365"/>
      <c r="AX33" s="366"/>
    </row>
    <row r="34" spans="1:51" ht="39"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716</v>
      </c>
      <c r="AF34" s="365"/>
      <c r="AG34" s="365"/>
      <c r="AH34" s="365"/>
      <c r="AI34" s="364">
        <v>129</v>
      </c>
      <c r="AJ34" s="365"/>
      <c r="AK34" s="365"/>
      <c r="AL34" s="365"/>
      <c r="AM34" s="364">
        <v>117</v>
      </c>
      <c r="AN34" s="365"/>
      <c r="AO34" s="365"/>
      <c r="AP34" s="365"/>
      <c r="AQ34" s="166" t="s">
        <v>716</v>
      </c>
      <c r="AR34" s="167"/>
      <c r="AS34" s="167"/>
      <c r="AT34" s="168"/>
      <c r="AU34" s="365" t="s">
        <v>716</v>
      </c>
      <c r="AV34" s="365"/>
      <c r="AW34" s="365"/>
      <c r="AX34" s="366"/>
    </row>
    <row r="35" spans="1:51" ht="23.25" customHeight="1" x14ac:dyDescent="0.15">
      <c r="A35" s="891" t="s">
        <v>379</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6" t="s">
        <v>389</v>
      </c>
      <c r="AF65" s="336"/>
      <c r="AG65" s="336"/>
      <c r="AH65" s="336"/>
      <c r="AI65" s="336" t="s">
        <v>411</v>
      </c>
      <c r="AJ65" s="336"/>
      <c r="AK65" s="336"/>
      <c r="AL65" s="336"/>
      <c r="AM65" s="336" t="s">
        <v>508</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9">
        <v>3</v>
      </c>
      <c r="AF101" s="359"/>
      <c r="AG101" s="359"/>
      <c r="AH101" s="359"/>
      <c r="AI101" s="359">
        <v>4</v>
      </c>
      <c r="AJ101" s="359"/>
      <c r="AK101" s="359"/>
      <c r="AL101" s="359"/>
      <c r="AM101" s="359">
        <v>4</v>
      </c>
      <c r="AN101" s="359"/>
      <c r="AO101" s="359"/>
      <c r="AP101" s="359"/>
      <c r="AQ101" s="359" t="s">
        <v>760</v>
      </c>
      <c r="AR101" s="359"/>
      <c r="AS101" s="359"/>
      <c r="AT101" s="359"/>
      <c r="AU101" s="364" t="s">
        <v>760</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726</v>
      </c>
      <c r="AC102" s="547"/>
      <c r="AD102" s="547"/>
      <c r="AE102" s="359">
        <v>3</v>
      </c>
      <c r="AF102" s="359"/>
      <c r="AG102" s="359"/>
      <c r="AH102" s="359"/>
      <c r="AI102" s="359">
        <v>4</v>
      </c>
      <c r="AJ102" s="359"/>
      <c r="AK102" s="359"/>
      <c r="AL102" s="359"/>
      <c r="AM102" s="359">
        <v>4</v>
      </c>
      <c r="AN102" s="359"/>
      <c r="AO102" s="359"/>
      <c r="AP102" s="359"/>
      <c r="AQ102" s="359">
        <v>4</v>
      </c>
      <c r="AR102" s="359"/>
      <c r="AS102" s="359"/>
      <c r="AT102" s="359"/>
      <c r="AU102" s="372"/>
      <c r="AV102" s="373"/>
      <c r="AW102" s="373"/>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22.9</v>
      </c>
      <c r="AF116" s="359"/>
      <c r="AG116" s="359"/>
      <c r="AH116" s="359"/>
      <c r="AI116" s="359">
        <v>22.1</v>
      </c>
      <c r="AJ116" s="359"/>
      <c r="AK116" s="359"/>
      <c r="AL116" s="359"/>
      <c r="AM116" s="359">
        <v>30.3</v>
      </c>
      <c r="AN116" s="359"/>
      <c r="AO116" s="359"/>
      <c r="AP116" s="359"/>
      <c r="AQ116" s="364">
        <v>30.8</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306" t="s">
        <v>730</v>
      </c>
      <c r="AF117" s="306"/>
      <c r="AG117" s="306"/>
      <c r="AH117" s="306"/>
      <c r="AI117" s="306" t="s">
        <v>731</v>
      </c>
      <c r="AJ117" s="306"/>
      <c r="AK117" s="306"/>
      <c r="AL117" s="306"/>
      <c r="AM117" s="306" t="s">
        <v>761</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729</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729</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t="s">
        <v>716</v>
      </c>
      <c r="AF134" s="167"/>
      <c r="AG134" s="167"/>
      <c r="AH134" s="167"/>
      <c r="AI134" s="266">
        <v>4.5</v>
      </c>
      <c r="AJ134" s="167"/>
      <c r="AK134" s="167"/>
      <c r="AL134" s="167"/>
      <c r="AM134" s="266">
        <v>4.0999999999999996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3.5</v>
      </c>
      <c r="AF135" s="167"/>
      <c r="AG135" s="167"/>
      <c r="AH135" s="167"/>
      <c r="AI135" s="266">
        <v>3.5</v>
      </c>
      <c r="AJ135" s="167"/>
      <c r="AK135" s="167"/>
      <c r="AL135" s="167"/>
      <c r="AM135" s="266">
        <v>3.5</v>
      </c>
      <c r="AN135" s="167"/>
      <c r="AO135" s="167"/>
      <c r="AP135" s="167"/>
      <c r="AQ135" s="266" t="s">
        <v>716</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35.75" customHeight="1" x14ac:dyDescent="0.15">
      <c r="A188" s="988"/>
      <c r="B188" s="253"/>
      <c r="C188" s="252"/>
      <c r="D188" s="253"/>
      <c r="E188" s="190" t="s">
        <v>828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114.7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114.7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14.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14.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114.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114.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14.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14.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114.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114.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14.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14.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114.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114.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14.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14.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114.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114.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14.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14.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114.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114.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114.7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114.7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114.7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114.7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114.7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114.7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114.7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114.7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114.7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114.7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114.7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114.7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114.7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114.7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114.7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114.7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114.7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114.7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114.7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114.7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114.7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114.7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114.7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114.7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114.7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114.7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114.7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114.7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114.7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114.7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114.7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114.7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114.7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114.7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114.7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114.7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11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11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114.7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114.7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14.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14.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114.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114.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14.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14.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114.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114.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14.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14.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114.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114.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14.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14.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114.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114.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14.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14.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114.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114.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114.7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114.7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114.7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114.7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114.7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114.7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114.7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114.7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114.7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114.7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114.7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114.7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114.7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114.7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114.7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114.7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114.7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114.7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114.7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114.7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114.7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114.7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114.7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114.7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114.7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114.7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114.7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114.7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114.7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114.7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114.7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114.7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114.7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114.7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114.7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114.7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11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11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114.7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114.7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14.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14.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114.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114.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14.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14.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114.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114.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14.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14.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114.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114.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14.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14.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114.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114.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14.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14.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114.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114.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114.7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114.7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114.7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114.7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114.7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114.7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114.7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114.7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114.7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114.7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114.7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114.7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114.7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114.7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114.7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114.7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114.7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114.7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114.7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114.7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114.7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114.7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114.7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114.7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114.7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114.7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114.7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114.7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114.7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114.7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114.7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114.7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114.7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114.7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114.7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114.7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11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11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114.7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114.7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14.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14.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114.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114.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14.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14.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114.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114.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14.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14.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114.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114.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14.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14.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114.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114.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14.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14.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114.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114.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114.7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114.7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114.7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114.7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114.7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114.7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114.7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114.7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114.7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114.7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114.7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114.7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114.7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114.7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114.7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114.7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114.7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114.7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114.7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114.7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114.7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114.7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114.7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114.7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114.7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114.7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114.7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114.7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114.7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114.7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114.7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114.7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114.7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114.7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114.7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114.7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11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11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716</v>
      </c>
      <c r="K430" s="243"/>
      <c r="L430" s="243"/>
      <c r="M430" s="243"/>
      <c r="N430" s="243"/>
      <c r="O430" s="243"/>
      <c r="P430" s="243"/>
      <c r="Q430" s="243"/>
      <c r="R430" s="243"/>
      <c r="S430" s="243"/>
      <c r="T430" s="244"/>
      <c r="U430" s="245" t="s">
        <v>745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745</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745</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745</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743</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36.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743</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70.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743</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41.2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743</v>
      </c>
      <c r="AE705" s="732"/>
      <c r="AF705" s="732"/>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3"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749</v>
      </c>
      <c r="AE708" s="667"/>
      <c r="AF708" s="667"/>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743</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t="s">
        <v>745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743</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749</v>
      </c>
      <c r="AE712" s="582"/>
      <c r="AF712" s="582"/>
      <c r="AG712" s="590" t="s">
        <v>745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745</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743</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743</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45.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743</v>
      </c>
      <c r="AE716" s="755"/>
      <c r="AF716" s="755"/>
      <c r="AG716" s="663" t="s">
        <v>754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743</v>
      </c>
      <c r="AE717" s="185"/>
      <c r="AF717" s="185"/>
      <c r="AG717" s="663" t="s">
        <v>755</v>
      </c>
      <c r="AH717" s="664"/>
      <c r="AI717" s="664"/>
      <c r="AJ717" s="664"/>
      <c r="AK717" s="664"/>
      <c r="AL717" s="664"/>
      <c r="AM717" s="664"/>
      <c r="AN717" s="664"/>
      <c r="AO717" s="664"/>
      <c r="AP717" s="664"/>
      <c r="AQ717" s="664"/>
      <c r="AR717" s="664"/>
      <c r="AS717" s="664"/>
      <c r="AT717" s="664"/>
      <c r="AU717" s="664"/>
      <c r="AV717" s="664"/>
      <c r="AW717" s="664"/>
      <c r="AX717" s="665"/>
    </row>
    <row r="718" spans="1:50" ht="39"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743</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36" customHeight="1" x14ac:dyDescent="0.15">
      <c r="A721" s="649"/>
      <c r="B721" s="650"/>
      <c r="C721" s="912" t="s">
        <v>709</v>
      </c>
      <c r="D721" s="913"/>
      <c r="E721" s="913"/>
      <c r="F721" s="914"/>
      <c r="G721" s="930"/>
      <c r="H721" s="931"/>
      <c r="I721" s="77" t="str">
        <f>IF(OR(G721="　", G721=""), "", "-")</f>
        <v/>
      </c>
      <c r="J721" s="911">
        <v>955</v>
      </c>
      <c r="K721" s="911"/>
      <c r="L721" s="77" t="str">
        <f>IF(M721="","","-")</f>
        <v/>
      </c>
      <c r="M721" s="78"/>
      <c r="N721" s="908" t="s">
        <v>735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59.25" customHeight="1" x14ac:dyDescent="0.15">
      <c r="A725" s="651"/>
      <c r="B725" s="652"/>
      <c r="C725" s="912"/>
      <c r="D725" s="913"/>
      <c r="E725" s="913"/>
      <c r="F725" s="914"/>
      <c r="G725" s="953"/>
      <c r="H725" s="954"/>
      <c r="I725" s="79" t="str">
        <f t="shared" si="113"/>
        <v/>
      </c>
      <c r="J725" s="955" t="s">
        <v>745</v>
      </c>
      <c r="K725" s="955"/>
      <c r="L725" s="79" t="str">
        <f t="shared" si="114"/>
        <v/>
      </c>
      <c r="M725" s="80"/>
      <c r="N725" s="946" t="s">
        <v>745</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829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830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853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874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766</v>
      </c>
      <c r="H789" s="446"/>
      <c r="I789" s="446"/>
      <c r="J789" s="446"/>
      <c r="K789" s="447"/>
      <c r="L789" s="448" t="s">
        <v>767</v>
      </c>
      <c r="M789" s="449"/>
      <c r="N789" s="449"/>
      <c r="O789" s="449"/>
      <c r="P789" s="449"/>
      <c r="Q789" s="449"/>
      <c r="R789" s="449"/>
      <c r="S789" s="449"/>
      <c r="T789" s="449"/>
      <c r="U789" s="449"/>
      <c r="V789" s="449"/>
      <c r="W789" s="449"/>
      <c r="X789" s="450"/>
      <c r="Y789" s="451">
        <v>4.4000000000000004</v>
      </c>
      <c r="Z789" s="452"/>
      <c r="AA789" s="452"/>
      <c r="AB789" s="553"/>
      <c r="AC789" s="445" t="s">
        <v>770</v>
      </c>
      <c r="AD789" s="446"/>
      <c r="AE789" s="446"/>
      <c r="AF789" s="446"/>
      <c r="AG789" s="447"/>
      <c r="AH789" s="448" t="s">
        <v>831</v>
      </c>
      <c r="AI789" s="449"/>
      <c r="AJ789" s="449"/>
      <c r="AK789" s="449"/>
      <c r="AL789" s="449"/>
      <c r="AM789" s="449"/>
      <c r="AN789" s="449"/>
      <c r="AO789" s="449"/>
      <c r="AP789" s="449"/>
      <c r="AQ789" s="449"/>
      <c r="AR789" s="449"/>
      <c r="AS789" s="449"/>
      <c r="AT789" s="450"/>
      <c r="AU789" s="451">
        <v>18.7</v>
      </c>
      <c r="AV789" s="452"/>
      <c r="AW789" s="452"/>
      <c r="AX789" s="453"/>
    </row>
    <row r="790" spans="1:51" ht="24.75" customHeight="1" x14ac:dyDescent="0.15">
      <c r="A790" s="552"/>
      <c r="B790" s="759"/>
      <c r="C790" s="759"/>
      <c r="D790" s="759"/>
      <c r="E790" s="759"/>
      <c r="F790" s="760"/>
      <c r="G790" s="349" t="s">
        <v>765</v>
      </c>
      <c r="H790" s="350"/>
      <c r="I790" s="350"/>
      <c r="J790" s="350"/>
      <c r="K790" s="351"/>
      <c r="L790" s="399" t="s">
        <v>768</v>
      </c>
      <c r="M790" s="400"/>
      <c r="N790" s="400"/>
      <c r="O790" s="400"/>
      <c r="P790" s="400"/>
      <c r="Q790" s="400"/>
      <c r="R790" s="400"/>
      <c r="S790" s="400"/>
      <c r="T790" s="400"/>
      <c r="U790" s="400"/>
      <c r="V790" s="400"/>
      <c r="W790" s="400"/>
      <c r="X790" s="401"/>
      <c r="Y790" s="396">
        <v>4</v>
      </c>
      <c r="Z790" s="397"/>
      <c r="AA790" s="397"/>
      <c r="AB790" s="403"/>
      <c r="AC790" s="349" t="s">
        <v>771</v>
      </c>
      <c r="AD790" s="350"/>
      <c r="AE790" s="350"/>
      <c r="AF790" s="350"/>
      <c r="AG790" s="351"/>
      <c r="AH790" s="399" t="s">
        <v>771</v>
      </c>
      <c r="AI790" s="400"/>
      <c r="AJ790" s="400"/>
      <c r="AK790" s="400"/>
      <c r="AL790" s="400"/>
      <c r="AM790" s="400"/>
      <c r="AN790" s="400"/>
      <c r="AO790" s="400"/>
      <c r="AP790" s="400"/>
      <c r="AQ790" s="400"/>
      <c r="AR790" s="400"/>
      <c r="AS790" s="400"/>
      <c r="AT790" s="401"/>
      <c r="AU790" s="396" t="s">
        <v>771</v>
      </c>
      <c r="AV790" s="397"/>
      <c r="AW790" s="397"/>
      <c r="AX790" s="398"/>
    </row>
    <row r="791" spans="1:51" ht="24.75" customHeight="1" x14ac:dyDescent="0.15">
      <c r="A791" s="552"/>
      <c r="B791" s="759"/>
      <c r="C791" s="759"/>
      <c r="D791" s="759"/>
      <c r="E791" s="759"/>
      <c r="F791" s="760"/>
      <c r="G791" s="349" t="s">
        <v>766</v>
      </c>
      <c r="H791" s="350"/>
      <c r="I791" s="350"/>
      <c r="J791" s="350"/>
      <c r="K791" s="351"/>
      <c r="L791" s="399" t="s">
        <v>767</v>
      </c>
      <c r="M791" s="400"/>
      <c r="N791" s="400"/>
      <c r="O791" s="400"/>
      <c r="P791" s="400"/>
      <c r="Q791" s="400"/>
      <c r="R791" s="400"/>
      <c r="S791" s="400"/>
      <c r="T791" s="400"/>
      <c r="U791" s="400"/>
      <c r="V791" s="400"/>
      <c r="W791" s="400"/>
      <c r="X791" s="401"/>
      <c r="Y791" s="396">
        <v>3.5</v>
      </c>
      <c r="Z791" s="397"/>
      <c r="AA791" s="397"/>
      <c r="AB791" s="403"/>
      <c r="AC791" s="349" t="s">
        <v>771</v>
      </c>
      <c r="AD791" s="350"/>
      <c r="AE791" s="350"/>
      <c r="AF791" s="350"/>
      <c r="AG791" s="351"/>
      <c r="AH791" s="399" t="s">
        <v>771</v>
      </c>
      <c r="AI791" s="400"/>
      <c r="AJ791" s="400"/>
      <c r="AK791" s="400"/>
      <c r="AL791" s="400"/>
      <c r="AM791" s="400"/>
      <c r="AN791" s="400"/>
      <c r="AO791" s="400"/>
      <c r="AP791" s="400"/>
      <c r="AQ791" s="400"/>
      <c r="AR791" s="400"/>
      <c r="AS791" s="400"/>
      <c r="AT791" s="401"/>
      <c r="AU791" s="396" t="s">
        <v>771</v>
      </c>
      <c r="AV791" s="397"/>
      <c r="AW791" s="397"/>
      <c r="AX791" s="398"/>
    </row>
    <row r="792" spans="1:51" ht="24.75" customHeight="1" x14ac:dyDescent="0.15">
      <c r="A792" s="552"/>
      <c r="B792" s="759"/>
      <c r="C792" s="759"/>
      <c r="D792" s="759"/>
      <c r="E792" s="759"/>
      <c r="F792" s="760"/>
      <c r="G792" s="349" t="s">
        <v>765</v>
      </c>
      <c r="H792" s="350"/>
      <c r="I792" s="350"/>
      <c r="J792" s="350"/>
      <c r="K792" s="351"/>
      <c r="L792" s="399" t="s">
        <v>768</v>
      </c>
      <c r="M792" s="400"/>
      <c r="N792" s="400"/>
      <c r="O792" s="400"/>
      <c r="P792" s="400"/>
      <c r="Q792" s="400"/>
      <c r="R792" s="400"/>
      <c r="S792" s="400"/>
      <c r="T792" s="400"/>
      <c r="U792" s="400"/>
      <c r="V792" s="400"/>
      <c r="W792" s="400"/>
      <c r="X792" s="401"/>
      <c r="Y792" s="396">
        <v>1.9</v>
      </c>
      <c r="Z792" s="397"/>
      <c r="AA792" s="397"/>
      <c r="AB792" s="403"/>
      <c r="AC792" s="349" t="s">
        <v>771</v>
      </c>
      <c r="AD792" s="350"/>
      <c r="AE792" s="350"/>
      <c r="AF792" s="350"/>
      <c r="AG792" s="351"/>
      <c r="AH792" s="399" t="s">
        <v>771</v>
      </c>
      <c r="AI792" s="400"/>
      <c r="AJ792" s="400"/>
      <c r="AK792" s="400"/>
      <c r="AL792" s="400"/>
      <c r="AM792" s="400"/>
      <c r="AN792" s="400"/>
      <c r="AO792" s="400"/>
      <c r="AP792" s="400"/>
      <c r="AQ792" s="400"/>
      <c r="AR792" s="400"/>
      <c r="AS792" s="400"/>
      <c r="AT792" s="401"/>
      <c r="AU792" s="396" t="s">
        <v>771</v>
      </c>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13.8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18.7</v>
      </c>
      <c r="AV799" s="413"/>
      <c r="AW799" s="413"/>
      <c r="AX799" s="415"/>
    </row>
    <row r="800" spans="1:51" ht="24.75" customHeight="1" x14ac:dyDescent="0.15">
      <c r="A800" s="552"/>
      <c r="B800" s="759"/>
      <c r="C800" s="759"/>
      <c r="D800" s="759"/>
      <c r="E800" s="759"/>
      <c r="F800" s="760"/>
      <c r="G800" s="435" t="s">
        <v>772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773</v>
      </c>
      <c r="H802" s="446"/>
      <c r="I802" s="446"/>
      <c r="J802" s="446"/>
      <c r="K802" s="447"/>
      <c r="L802" s="448" t="s">
        <v>774</v>
      </c>
      <c r="M802" s="449"/>
      <c r="N802" s="449"/>
      <c r="O802" s="449"/>
      <c r="P802" s="449"/>
      <c r="Q802" s="449"/>
      <c r="R802" s="449"/>
      <c r="S802" s="449"/>
      <c r="T802" s="449"/>
      <c r="U802" s="449"/>
      <c r="V802" s="449"/>
      <c r="W802" s="449"/>
      <c r="X802" s="450"/>
      <c r="Y802" s="451">
        <v>7.3</v>
      </c>
      <c r="Z802" s="452"/>
      <c r="AA802" s="452"/>
      <c r="AB802" s="553"/>
      <c r="AC802" s="445" t="s">
        <v>771</v>
      </c>
      <c r="AD802" s="446"/>
      <c r="AE802" s="446"/>
      <c r="AF802" s="446"/>
      <c r="AG802" s="447"/>
      <c r="AH802" s="448" t="s">
        <v>771</v>
      </c>
      <c r="AI802" s="449"/>
      <c r="AJ802" s="449"/>
      <c r="AK802" s="449"/>
      <c r="AL802" s="449"/>
      <c r="AM802" s="449"/>
      <c r="AN802" s="449"/>
      <c r="AO802" s="449"/>
      <c r="AP802" s="449"/>
      <c r="AQ802" s="449"/>
      <c r="AR802" s="449"/>
      <c r="AS802" s="449"/>
      <c r="AT802" s="450"/>
      <c r="AU802" s="451" t="s">
        <v>771</v>
      </c>
      <c r="AV802" s="452"/>
      <c r="AW802" s="452"/>
      <c r="AX802" s="453"/>
      <c r="AY802">
        <f t="shared" ref="AY802:AY812" si="115">$AY$800</f>
        <v>2</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7.3</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2</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775</v>
      </c>
      <c r="D845" s="416"/>
      <c r="E845" s="416"/>
      <c r="F845" s="416"/>
      <c r="G845" s="416"/>
      <c r="H845" s="416"/>
      <c r="I845" s="416"/>
      <c r="J845" s="417">
        <v>5010601020795</v>
      </c>
      <c r="K845" s="418"/>
      <c r="L845" s="418"/>
      <c r="M845" s="418"/>
      <c r="N845" s="418"/>
      <c r="O845" s="418"/>
      <c r="P845" s="317" t="s">
        <v>767</v>
      </c>
      <c r="Q845" s="318"/>
      <c r="R845" s="318"/>
      <c r="S845" s="318"/>
      <c r="T845" s="318"/>
      <c r="U845" s="318"/>
      <c r="V845" s="318"/>
      <c r="W845" s="318"/>
      <c r="X845" s="318"/>
      <c r="Y845" s="319">
        <v>4.4000000000000004</v>
      </c>
      <c r="Z845" s="320"/>
      <c r="AA845" s="320"/>
      <c r="AB845" s="321"/>
      <c r="AC845" s="323" t="s">
        <v>377</v>
      </c>
      <c r="AD845" s="324"/>
      <c r="AE845" s="324"/>
      <c r="AF845" s="324"/>
      <c r="AG845" s="324"/>
      <c r="AH845" s="419" t="s">
        <v>771</v>
      </c>
      <c r="AI845" s="420"/>
      <c r="AJ845" s="420"/>
      <c r="AK845" s="420"/>
      <c r="AL845" s="327">
        <v>100</v>
      </c>
      <c r="AM845" s="328"/>
      <c r="AN845" s="328"/>
      <c r="AO845" s="329"/>
      <c r="AP845" s="322" t="s">
        <v>771</v>
      </c>
      <c r="AQ845" s="322"/>
      <c r="AR845" s="322"/>
      <c r="AS845" s="322"/>
      <c r="AT845" s="322"/>
      <c r="AU845" s="322"/>
      <c r="AV845" s="322"/>
      <c r="AW845" s="322"/>
      <c r="AX845" s="322"/>
    </row>
    <row r="846" spans="1:51" ht="30" customHeight="1" x14ac:dyDescent="0.15">
      <c r="A846" s="402">
        <v>2</v>
      </c>
      <c r="B846" s="402">
        <v>1</v>
      </c>
      <c r="C846" s="421" t="s">
        <v>775</v>
      </c>
      <c r="D846" s="416"/>
      <c r="E846" s="416"/>
      <c r="F846" s="416"/>
      <c r="G846" s="416"/>
      <c r="H846" s="416"/>
      <c r="I846" s="416"/>
      <c r="J846" s="417">
        <v>5010601020795</v>
      </c>
      <c r="K846" s="418"/>
      <c r="L846" s="418"/>
      <c r="M846" s="418"/>
      <c r="N846" s="418"/>
      <c r="O846" s="418"/>
      <c r="P846" s="317" t="s">
        <v>768</v>
      </c>
      <c r="Q846" s="318"/>
      <c r="R846" s="318"/>
      <c r="S846" s="318"/>
      <c r="T846" s="318"/>
      <c r="U846" s="318"/>
      <c r="V846" s="318"/>
      <c r="W846" s="318"/>
      <c r="X846" s="318"/>
      <c r="Y846" s="319">
        <v>4</v>
      </c>
      <c r="Z846" s="320"/>
      <c r="AA846" s="320"/>
      <c r="AB846" s="321"/>
      <c r="AC846" s="323" t="s">
        <v>371</v>
      </c>
      <c r="AD846" s="324"/>
      <c r="AE846" s="324"/>
      <c r="AF846" s="324"/>
      <c r="AG846" s="324"/>
      <c r="AH846" s="419">
        <v>3</v>
      </c>
      <c r="AI846" s="420"/>
      <c r="AJ846" s="420"/>
      <c r="AK846" s="420"/>
      <c r="AL846" s="327">
        <v>94.74</v>
      </c>
      <c r="AM846" s="328"/>
      <c r="AN846" s="328"/>
      <c r="AO846" s="329"/>
      <c r="AP846" s="322" t="s">
        <v>771</v>
      </c>
      <c r="AQ846" s="322"/>
      <c r="AR846" s="322"/>
      <c r="AS846" s="322"/>
      <c r="AT846" s="322"/>
      <c r="AU846" s="322"/>
      <c r="AV846" s="322"/>
      <c r="AW846" s="322"/>
      <c r="AX846" s="322"/>
      <c r="AY846">
        <f>COUNTA($C$846)</f>
        <v>1</v>
      </c>
    </row>
    <row r="847" spans="1:51" ht="30" customHeight="1" x14ac:dyDescent="0.15">
      <c r="A847" s="402">
        <v>3</v>
      </c>
      <c r="B847" s="402">
        <v>1</v>
      </c>
      <c r="C847" s="421" t="s">
        <v>775</v>
      </c>
      <c r="D847" s="416"/>
      <c r="E847" s="416"/>
      <c r="F847" s="416"/>
      <c r="G847" s="416"/>
      <c r="H847" s="416"/>
      <c r="I847" s="416"/>
      <c r="J847" s="417">
        <v>5010601020795</v>
      </c>
      <c r="K847" s="418"/>
      <c r="L847" s="418"/>
      <c r="M847" s="418"/>
      <c r="N847" s="418"/>
      <c r="O847" s="418"/>
      <c r="P847" s="317" t="s">
        <v>767</v>
      </c>
      <c r="Q847" s="318"/>
      <c r="R847" s="318"/>
      <c r="S847" s="318"/>
      <c r="T847" s="318"/>
      <c r="U847" s="318"/>
      <c r="V847" s="318"/>
      <c r="W847" s="318"/>
      <c r="X847" s="318"/>
      <c r="Y847" s="319">
        <v>3.5</v>
      </c>
      <c r="Z847" s="320"/>
      <c r="AA847" s="320"/>
      <c r="AB847" s="321"/>
      <c r="AC847" s="323" t="s">
        <v>371</v>
      </c>
      <c r="AD847" s="324"/>
      <c r="AE847" s="324"/>
      <c r="AF847" s="324"/>
      <c r="AG847" s="324"/>
      <c r="AH847" s="325">
        <v>2</v>
      </c>
      <c r="AI847" s="326"/>
      <c r="AJ847" s="326"/>
      <c r="AK847" s="326"/>
      <c r="AL847" s="327">
        <v>97.74</v>
      </c>
      <c r="AM847" s="328"/>
      <c r="AN847" s="328"/>
      <c r="AO847" s="329"/>
      <c r="AP847" s="322" t="s">
        <v>771</v>
      </c>
      <c r="AQ847" s="322"/>
      <c r="AR847" s="322"/>
      <c r="AS847" s="322"/>
      <c r="AT847" s="322"/>
      <c r="AU847" s="322"/>
      <c r="AV847" s="322"/>
      <c r="AW847" s="322"/>
      <c r="AX847" s="322"/>
      <c r="AY847">
        <f>COUNTA($C$847)</f>
        <v>1</v>
      </c>
    </row>
    <row r="848" spans="1:51" ht="30" customHeight="1" x14ac:dyDescent="0.15">
      <c r="A848" s="402">
        <v>4</v>
      </c>
      <c r="B848" s="402">
        <v>1</v>
      </c>
      <c r="C848" s="421" t="s">
        <v>775</v>
      </c>
      <c r="D848" s="416"/>
      <c r="E848" s="416"/>
      <c r="F848" s="416"/>
      <c r="G848" s="416"/>
      <c r="H848" s="416"/>
      <c r="I848" s="416"/>
      <c r="J848" s="417">
        <v>5010601020795</v>
      </c>
      <c r="K848" s="418"/>
      <c r="L848" s="418"/>
      <c r="M848" s="418"/>
      <c r="N848" s="418"/>
      <c r="O848" s="418"/>
      <c r="P848" s="317" t="s">
        <v>776</v>
      </c>
      <c r="Q848" s="318"/>
      <c r="R848" s="318"/>
      <c r="S848" s="318"/>
      <c r="T848" s="318"/>
      <c r="U848" s="318"/>
      <c r="V848" s="318"/>
      <c r="W848" s="318"/>
      <c r="X848" s="318"/>
      <c r="Y848" s="319">
        <v>1.9</v>
      </c>
      <c r="Z848" s="320"/>
      <c r="AA848" s="320"/>
      <c r="AB848" s="321"/>
      <c r="AC848" s="323" t="s">
        <v>377</v>
      </c>
      <c r="AD848" s="324"/>
      <c r="AE848" s="324"/>
      <c r="AF848" s="324"/>
      <c r="AG848" s="324"/>
      <c r="AH848" s="325" t="s">
        <v>771</v>
      </c>
      <c r="AI848" s="326"/>
      <c r="AJ848" s="326"/>
      <c r="AK848" s="326"/>
      <c r="AL848" s="327">
        <v>100</v>
      </c>
      <c r="AM848" s="328"/>
      <c r="AN848" s="328"/>
      <c r="AO848" s="329"/>
      <c r="AP848" s="322" t="s">
        <v>771</v>
      </c>
      <c r="AQ848" s="322"/>
      <c r="AR848" s="322"/>
      <c r="AS848" s="322"/>
      <c r="AT848" s="322"/>
      <c r="AU848" s="322"/>
      <c r="AV848" s="322"/>
      <c r="AW848" s="322"/>
      <c r="AX848" s="322"/>
      <c r="AY848">
        <f>COUNTA($C$848)</f>
        <v>1</v>
      </c>
    </row>
    <row r="849" spans="1:51" ht="30" customHeight="1" x14ac:dyDescent="0.15">
      <c r="A849" s="402">
        <v>5</v>
      </c>
      <c r="B849" s="402">
        <v>1</v>
      </c>
      <c r="C849" s="421" t="s">
        <v>779</v>
      </c>
      <c r="D849" s="416"/>
      <c r="E849" s="416"/>
      <c r="F849" s="416"/>
      <c r="G849" s="416"/>
      <c r="H849" s="416"/>
      <c r="I849" s="416"/>
      <c r="J849" s="417" t="s">
        <v>832</v>
      </c>
      <c r="K849" s="418"/>
      <c r="L849" s="418"/>
      <c r="M849" s="418"/>
      <c r="N849" s="418"/>
      <c r="O849" s="418"/>
      <c r="P849" s="317" t="s">
        <v>838</v>
      </c>
      <c r="Q849" s="318"/>
      <c r="R849" s="318"/>
      <c r="S849" s="318"/>
      <c r="T849" s="318"/>
      <c r="U849" s="318"/>
      <c r="V849" s="318"/>
      <c r="W849" s="318"/>
      <c r="X849" s="318"/>
      <c r="Y849" s="319">
        <v>5</v>
      </c>
      <c r="Z849" s="320"/>
      <c r="AA849" s="320"/>
      <c r="AB849" s="321"/>
      <c r="AC849" s="323" t="s">
        <v>80</v>
      </c>
      <c r="AD849" s="324"/>
      <c r="AE849" s="324"/>
      <c r="AF849" s="324"/>
      <c r="AG849" s="324"/>
      <c r="AH849" s="325" t="s">
        <v>771</v>
      </c>
      <c r="AI849" s="326"/>
      <c r="AJ849" s="326"/>
      <c r="AK849" s="326"/>
      <c r="AL849" s="327" t="s">
        <v>832</v>
      </c>
      <c r="AM849" s="328"/>
      <c r="AN849" s="328"/>
      <c r="AO849" s="329"/>
      <c r="AP849" s="322" t="s">
        <v>771</v>
      </c>
      <c r="AQ849" s="322"/>
      <c r="AR849" s="322"/>
      <c r="AS849" s="322"/>
      <c r="AT849" s="322"/>
      <c r="AU849" s="322"/>
      <c r="AV849" s="322"/>
      <c r="AW849" s="322"/>
      <c r="AX849" s="322"/>
      <c r="AY849">
        <f>COUNTA($C$849)</f>
        <v>1</v>
      </c>
    </row>
    <row r="850" spans="1:51" ht="30" customHeight="1" x14ac:dyDescent="0.15">
      <c r="A850" s="402">
        <v>6</v>
      </c>
      <c r="B850" s="402">
        <v>1</v>
      </c>
      <c r="C850" s="421" t="s">
        <v>777</v>
      </c>
      <c r="D850" s="416"/>
      <c r="E850" s="416"/>
      <c r="F850" s="416"/>
      <c r="G850" s="416"/>
      <c r="H850" s="416"/>
      <c r="I850" s="416"/>
      <c r="J850" s="417">
        <v>3010001010696</v>
      </c>
      <c r="K850" s="418"/>
      <c r="L850" s="418"/>
      <c r="M850" s="418"/>
      <c r="N850" s="418"/>
      <c r="O850" s="418"/>
      <c r="P850" s="317" t="s">
        <v>768</v>
      </c>
      <c r="Q850" s="318"/>
      <c r="R850" s="318"/>
      <c r="S850" s="318"/>
      <c r="T850" s="318"/>
      <c r="U850" s="318"/>
      <c r="V850" s="318"/>
      <c r="W850" s="318"/>
      <c r="X850" s="318"/>
      <c r="Y850" s="319">
        <v>4.0999999999999996</v>
      </c>
      <c r="Z850" s="320"/>
      <c r="AA850" s="320"/>
      <c r="AB850" s="321"/>
      <c r="AC850" s="323" t="s">
        <v>377</v>
      </c>
      <c r="AD850" s="324"/>
      <c r="AE850" s="324"/>
      <c r="AF850" s="324"/>
      <c r="AG850" s="324"/>
      <c r="AH850" s="325" t="s">
        <v>771</v>
      </c>
      <c r="AI850" s="326"/>
      <c r="AJ850" s="326"/>
      <c r="AK850" s="326"/>
      <c r="AL850" s="327">
        <v>100</v>
      </c>
      <c r="AM850" s="328"/>
      <c r="AN850" s="328"/>
      <c r="AO850" s="329"/>
      <c r="AP850" s="322" t="s">
        <v>771</v>
      </c>
      <c r="AQ850" s="322"/>
      <c r="AR850" s="322"/>
      <c r="AS850" s="322"/>
      <c r="AT850" s="322"/>
      <c r="AU850" s="322"/>
      <c r="AV850" s="322"/>
      <c r="AW850" s="322"/>
      <c r="AX850" s="322"/>
      <c r="AY850">
        <f>COUNTA($C$850)</f>
        <v>1</v>
      </c>
    </row>
    <row r="851" spans="1:51" ht="30" customHeight="1" x14ac:dyDescent="0.15">
      <c r="A851" s="402">
        <v>7</v>
      </c>
      <c r="B851" s="402">
        <v>1</v>
      </c>
      <c r="C851" s="421" t="s">
        <v>837</v>
      </c>
      <c r="D851" s="416"/>
      <c r="E851" s="416"/>
      <c r="F851" s="416"/>
      <c r="G851" s="416"/>
      <c r="H851" s="416"/>
      <c r="I851" s="416"/>
      <c r="J851" s="417">
        <v>3010001010696</v>
      </c>
      <c r="K851" s="418"/>
      <c r="L851" s="418"/>
      <c r="M851" s="418"/>
      <c r="N851" s="418"/>
      <c r="O851" s="418"/>
      <c r="P851" s="317" t="s">
        <v>767</v>
      </c>
      <c r="Q851" s="318"/>
      <c r="R851" s="318"/>
      <c r="S851" s="318"/>
      <c r="T851" s="318"/>
      <c r="U851" s="318"/>
      <c r="V851" s="318"/>
      <c r="W851" s="318"/>
      <c r="X851" s="318"/>
      <c r="Y851" s="319">
        <v>0.6</v>
      </c>
      <c r="Z851" s="320"/>
      <c r="AA851" s="320"/>
      <c r="AB851" s="321"/>
      <c r="AC851" s="323" t="s">
        <v>377</v>
      </c>
      <c r="AD851" s="324"/>
      <c r="AE851" s="324"/>
      <c r="AF851" s="324"/>
      <c r="AG851" s="324"/>
      <c r="AH851" s="325" t="s">
        <v>832</v>
      </c>
      <c r="AI851" s="326"/>
      <c r="AJ851" s="326"/>
      <c r="AK851" s="326"/>
      <c r="AL851" s="327">
        <v>100</v>
      </c>
      <c r="AM851" s="328"/>
      <c r="AN851" s="328"/>
      <c r="AO851" s="329"/>
      <c r="AP851" s="322" t="s">
        <v>771</v>
      </c>
      <c r="AQ851" s="322"/>
      <c r="AR851" s="322"/>
      <c r="AS851" s="322"/>
      <c r="AT851" s="322"/>
      <c r="AU851" s="322"/>
      <c r="AV851" s="322"/>
      <c r="AW851" s="322"/>
      <c r="AX851" s="322"/>
      <c r="AY851">
        <f>COUNTA($C$851)</f>
        <v>1</v>
      </c>
    </row>
    <row r="852" spans="1:51" ht="30" customHeight="1" x14ac:dyDescent="0.15">
      <c r="A852" s="402">
        <v>8</v>
      </c>
      <c r="B852" s="402">
        <v>1</v>
      </c>
      <c r="C852" s="421" t="s">
        <v>778</v>
      </c>
      <c r="D852" s="416"/>
      <c r="E852" s="416"/>
      <c r="F852" s="416"/>
      <c r="G852" s="416"/>
      <c r="H852" s="416"/>
      <c r="I852" s="416"/>
      <c r="J852" s="417">
        <v>8180001124830</v>
      </c>
      <c r="K852" s="418"/>
      <c r="L852" s="418"/>
      <c r="M852" s="418"/>
      <c r="N852" s="418"/>
      <c r="O852" s="418"/>
      <c r="P852" s="317" t="s">
        <v>768</v>
      </c>
      <c r="Q852" s="318"/>
      <c r="R852" s="318"/>
      <c r="S852" s="318"/>
      <c r="T852" s="318"/>
      <c r="U852" s="318"/>
      <c r="V852" s="318"/>
      <c r="W852" s="318"/>
      <c r="X852" s="318"/>
      <c r="Y852" s="319">
        <v>2.1</v>
      </c>
      <c r="Z852" s="320"/>
      <c r="AA852" s="320"/>
      <c r="AB852" s="321"/>
      <c r="AC852" s="323" t="s">
        <v>377</v>
      </c>
      <c r="AD852" s="324"/>
      <c r="AE852" s="324"/>
      <c r="AF852" s="324"/>
      <c r="AG852" s="324"/>
      <c r="AH852" s="325" t="s">
        <v>832</v>
      </c>
      <c r="AI852" s="326"/>
      <c r="AJ852" s="326"/>
      <c r="AK852" s="326"/>
      <c r="AL852" s="327">
        <v>100</v>
      </c>
      <c r="AM852" s="328"/>
      <c r="AN852" s="328"/>
      <c r="AO852" s="329"/>
      <c r="AP852" s="322" t="s">
        <v>771</v>
      </c>
      <c r="AQ852" s="322"/>
      <c r="AR852" s="322"/>
      <c r="AS852" s="322"/>
      <c r="AT852" s="322"/>
      <c r="AU852" s="322"/>
      <c r="AV852" s="322"/>
      <c r="AW852" s="322"/>
      <c r="AX852" s="322"/>
      <c r="AY852">
        <f>COUNTA($C$852)</f>
        <v>1</v>
      </c>
    </row>
    <row r="853" spans="1:51" ht="30" customHeight="1" x14ac:dyDescent="0.15">
      <c r="A853" s="402">
        <v>9</v>
      </c>
      <c r="B853" s="402">
        <v>1</v>
      </c>
      <c r="C853" s="421" t="s">
        <v>778</v>
      </c>
      <c r="D853" s="416"/>
      <c r="E853" s="416"/>
      <c r="F853" s="416"/>
      <c r="G853" s="416"/>
      <c r="H853" s="416"/>
      <c r="I853" s="416"/>
      <c r="J853" s="417">
        <v>8180001124830</v>
      </c>
      <c r="K853" s="418"/>
      <c r="L853" s="418"/>
      <c r="M853" s="418"/>
      <c r="N853" s="418"/>
      <c r="O853" s="418"/>
      <c r="P853" s="317" t="s">
        <v>767</v>
      </c>
      <c r="Q853" s="318"/>
      <c r="R853" s="318"/>
      <c r="S853" s="318"/>
      <c r="T853" s="318"/>
      <c r="U853" s="318"/>
      <c r="V853" s="318"/>
      <c r="W853" s="318"/>
      <c r="X853" s="318"/>
      <c r="Y853" s="319">
        <v>1.3</v>
      </c>
      <c r="Z853" s="320"/>
      <c r="AA853" s="320"/>
      <c r="AB853" s="321"/>
      <c r="AC853" s="323" t="s">
        <v>371</v>
      </c>
      <c r="AD853" s="324"/>
      <c r="AE853" s="324"/>
      <c r="AF853" s="324"/>
      <c r="AG853" s="324"/>
      <c r="AH853" s="325">
        <v>2</v>
      </c>
      <c r="AI853" s="326"/>
      <c r="AJ853" s="326"/>
      <c r="AK853" s="326"/>
      <c r="AL853" s="327">
        <v>94.21</v>
      </c>
      <c r="AM853" s="328"/>
      <c r="AN853" s="328"/>
      <c r="AO853" s="329"/>
      <c r="AP853" s="322" t="s">
        <v>771</v>
      </c>
      <c r="AQ853" s="322"/>
      <c r="AR853" s="322"/>
      <c r="AS853" s="322"/>
      <c r="AT853" s="322"/>
      <c r="AU853" s="322"/>
      <c r="AV853" s="322"/>
      <c r="AW853" s="322"/>
      <c r="AX853" s="322"/>
      <c r="AY853">
        <f>COUNTA($C$853)</f>
        <v>1</v>
      </c>
    </row>
    <row r="854" spans="1:51" ht="30" customHeight="1" x14ac:dyDescent="0.15">
      <c r="A854" s="402">
        <v>10</v>
      </c>
      <c r="B854" s="402">
        <v>1</v>
      </c>
      <c r="C854" s="421" t="s">
        <v>836</v>
      </c>
      <c r="D854" s="416"/>
      <c r="E854" s="416"/>
      <c r="F854" s="416"/>
      <c r="G854" s="416"/>
      <c r="H854" s="416"/>
      <c r="I854" s="416"/>
      <c r="J854" s="417">
        <v>8180001124830</v>
      </c>
      <c r="K854" s="418"/>
      <c r="L854" s="418"/>
      <c r="M854" s="418"/>
      <c r="N854" s="418"/>
      <c r="O854" s="418"/>
      <c r="P854" s="317" t="s">
        <v>767</v>
      </c>
      <c r="Q854" s="318"/>
      <c r="R854" s="318"/>
      <c r="S854" s="318"/>
      <c r="T854" s="318"/>
      <c r="U854" s="318"/>
      <c r="V854" s="318"/>
      <c r="W854" s="318"/>
      <c r="X854" s="318"/>
      <c r="Y854" s="319">
        <v>1</v>
      </c>
      <c r="Z854" s="320"/>
      <c r="AA854" s="320"/>
      <c r="AB854" s="321"/>
      <c r="AC854" s="323" t="s">
        <v>371</v>
      </c>
      <c r="AD854" s="324"/>
      <c r="AE854" s="324"/>
      <c r="AF854" s="324"/>
      <c r="AG854" s="324"/>
      <c r="AH854" s="325">
        <v>3</v>
      </c>
      <c r="AI854" s="326"/>
      <c r="AJ854" s="326"/>
      <c r="AK854" s="326"/>
      <c r="AL854" s="327">
        <v>47.1</v>
      </c>
      <c r="AM854" s="328"/>
      <c r="AN854" s="328"/>
      <c r="AO854" s="329"/>
      <c r="AP854" s="322" t="s">
        <v>771</v>
      </c>
      <c r="AQ854" s="322"/>
      <c r="AR854" s="322"/>
      <c r="AS854" s="322"/>
      <c r="AT854" s="322"/>
      <c r="AU854" s="322"/>
      <c r="AV854" s="322"/>
      <c r="AW854" s="322"/>
      <c r="AX854" s="322"/>
      <c r="AY854">
        <f>COUNTA($C$854)</f>
        <v>1</v>
      </c>
    </row>
    <row r="855" spans="1:51" ht="30" customHeight="1" x14ac:dyDescent="0.15">
      <c r="A855" s="402">
        <v>11</v>
      </c>
      <c r="B855" s="402">
        <v>1</v>
      </c>
      <c r="C855" s="421" t="s">
        <v>782</v>
      </c>
      <c r="D855" s="416"/>
      <c r="E855" s="416"/>
      <c r="F855" s="416"/>
      <c r="G855" s="416"/>
      <c r="H855" s="416"/>
      <c r="I855" s="416"/>
      <c r="J855" s="417" t="s">
        <v>771</v>
      </c>
      <c r="K855" s="418"/>
      <c r="L855" s="418"/>
      <c r="M855" s="418"/>
      <c r="N855" s="418"/>
      <c r="O855" s="418"/>
      <c r="P855" s="317" t="s">
        <v>781</v>
      </c>
      <c r="Q855" s="318"/>
      <c r="R855" s="318"/>
      <c r="S855" s="318"/>
      <c r="T855" s="318"/>
      <c r="U855" s="318"/>
      <c r="V855" s="318"/>
      <c r="W855" s="318"/>
      <c r="X855" s="318"/>
      <c r="Y855" s="319">
        <v>4</v>
      </c>
      <c r="Z855" s="320"/>
      <c r="AA855" s="320"/>
      <c r="AB855" s="321"/>
      <c r="AC855" s="323" t="s">
        <v>80</v>
      </c>
      <c r="AD855" s="324"/>
      <c r="AE855" s="324"/>
      <c r="AF855" s="324"/>
      <c r="AG855" s="324"/>
      <c r="AH855" s="325" t="s">
        <v>771</v>
      </c>
      <c r="AI855" s="326"/>
      <c r="AJ855" s="326"/>
      <c r="AK855" s="326"/>
      <c r="AL855" s="327" t="s">
        <v>771</v>
      </c>
      <c r="AM855" s="328"/>
      <c r="AN855" s="328"/>
      <c r="AO855" s="329"/>
      <c r="AP855" s="322" t="s">
        <v>771</v>
      </c>
      <c r="AQ855" s="322"/>
      <c r="AR855" s="322"/>
      <c r="AS855" s="322"/>
      <c r="AT855" s="322"/>
      <c r="AU855" s="322"/>
      <c r="AV855" s="322"/>
      <c r="AW855" s="322"/>
      <c r="AX855" s="322"/>
      <c r="AY855">
        <f>COUNTA($C$855)</f>
        <v>1</v>
      </c>
    </row>
    <row r="856" spans="1:51" ht="30" customHeight="1" x14ac:dyDescent="0.15">
      <c r="A856" s="402">
        <v>12</v>
      </c>
      <c r="B856" s="402">
        <v>1</v>
      </c>
      <c r="C856" s="421" t="s">
        <v>835</v>
      </c>
      <c r="D856" s="416"/>
      <c r="E856" s="416"/>
      <c r="F856" s="416"/>
      <c r="G856" s="416"/>
      <c r="H856" s="416"/>
      <c r="I856" s="416"/>
      <c r="J856" s="417" t="s">
        <v>832</v>
      </c>
      <c r="K856" s="418"/>
      <c r="L856" s="418"/>
      <c r="M856" s="418"/>
      <c r="N856" s="418"/>
      <c r="O856" s="418"/>
      <c r="P856" s="317" t="s">
        <v>781</v>
      </c>
      <c r="Q856" s="318"/>
      <c r="R856" s="318"/>
      <c r="S856" s="318"/>
      <c r="T856" s="318"/>
      <c r="U856" s="318"/>
      <c r="V856" s="318"/>
      <c r="W856" s="318"/>
      <c r="X856" s="318"/>
      <c r="Y856" s="319">
        <v>3.2</v>
      </c>
      <c r="Z856" s="320"/>
      <c r="AA856" s="320"/>
      <c r="AB856" s="321"/>
      <c r="AC856" s="323" t="s">
        <v>80</v>
      </c>
      <c r="AD856" s="324"/>
      <c r="AE856" s="324"/>
      <c r="AF856" s="324"/>
      <c r="AG856" s="324"/>
      <c r="AH856" s="325" t="s">
        <v>771</v>
      </c>
      <c r="AI856" s="326"/>
      <c r="AJ856" s="326"/>
      <c r="AK856" s="326"/>
      <c r="AL856" s="327" t="s">
        <v>832</v>
      </c>
      <c r="AM856" s="328"/>
      <c r="AN856" s="328"/>
      <c r="AO856" s="329"/>
      <c r="AP856" s="322" t="s">
        <v>771</v>
      </c>
      <c r="AQ856" s="322"/>
      <c r="AR856" s="322"/>
      <c r="AS856" s="322"/>
      <c r="AT856" s="322"/>
      <c r="AU856" s="322"/>
      <c r="AV856" s="322"/>
      <c r="AW856" s="322"/>
      <c r="AX856" s="322"/>
      <c r="AY856">
        <f>COUNTA($C$856)</f>
        <v>1</v>
      </c>
    </row>
    <row r="857" spans="1:51" ht="30" customHeight="1" x14ac:dyDescent="0.15">
      <c r="A857" s="402">
        <v>13</v>
      </c>
      <c r="B857" s="402">
        <v>1</v>
      </c>
      <c r="C857" s="421" t="s">
        <v>783</v>
      </c>
      <c r="D857" s="416"/>
      <c r="E857" s="416"/>
      <c r="F857" s="416"/>
      <c r="G857" s="416"/>
      <c r="H857" s="416"/>
      <c r="I857" s="416"/>
      <c r="J857" s="417">
        <v>8010001036745</v>
      </c>
      <c r="K857" s="418"/>
      <c r="L857" s="418"/>
      <c r="M857" s="418"/>
      <c r="N857" s="418"/>
      <c r="O857" s="418"/>
      <c r="P857" s="317" t="s">
        <v>768</v>
      </c>
      <c r="Q857" s="318"/>
      <c r="R857" s="318"/>
      <c r="S857" s="318"/>
      <c r="T857" s="318"/>
      <c r="U857" s="318"/>
      <c r="V857" s="318"/>
      <c r="W857" s="318"/>
      <c r="X857" s="318"/>
      <c r="Y857" s="319">
        <v>2.2999999999999998</v>
      </c>
      <c r="Z857" s="320"/>
      <c r="AA857" s="320"/>
      <c r="AB857" s="321"/>
      <c r="AC857" s="323" t="s">
        <v>377</v>
      </c>
      <c r="AD857" s="324"/>
      <c r="AE857" s="324"/>
      <c r="AF857" s="324"/>
      <c r="AG857" s="324"/>
      <c r="AH857" s="325" t="s">
        <v>771</v>
      </c>
      <c r="AI857" s="326"/>
      <c r="AJ857" s="326"/>
      <c r="AK857" s="326"/>
      <c r="AL857" s="327">
        <v>100</v>
      </c>
      <c r="AM857" s="328"/>
      <c r="AN857" s="328"/>
      <c r="AO857" s="329"/>
      <c r="AP857" s="322" t="s">
        <v>771</v>
      </c>
      <c r="AQ857" s="322"/>
      <c r="AR857" s="322"/>
      <c r="AS857" s="322"/>
      <c r="AT857" s="322"/>
      <c r="AU857" s="322"/>
      <c r="AV857" s="322"/>
      <c r="AW857" s="322"/>
      <c r="AX857" s="322"/>
      <c r="AY857">
        <f>COUNTA($C$857)</f>
        <v>1</v>
      </c>
    </row>
    <row r="858" spans="1:51" ht="30" customHeight="1" x14ac:dyDescent="0.15">
      <c r="A858" s="402">
        <v>14</v>
      </c>
      <c r="B858" s="402">
        <v>1</v>
      </c>
      <c r="C858" s="421" t="s">
        <v>834</v>
      </c>
      <c r="D858" s="416"/>
      <c r="E858" s="416"/>
      <c r="F858" s="416"/>
      <c r="G858" s="416"/>
      <c r="H858" s="416"/>
      <c r="I858" s="416"/>
      <c r="J858" s="417">
        <v>8010001036745</v>
      </c>
      <c r="K858" s="418"/>
      <c r="L858" s="418"/>
      <c r="M858" s="418"/>
      <c r="N858" s="418"/>
      <c r="O858" s="418"/>
      <c r="P858" s="317" t="s">
        <v>767</v>
      </c>
      <c r="Q858" s="318"/>
      <c r="R858" s="318"/>
      <c r="S858" s="318"/>
      <c r="T858" s="318"/>
      <c r="U858" s="318"/>
      <c r="V858" s="318"/>
      <c r="W858" s="318"/>
      <c r="X858" s="318"/>
      <c r="Y858" s="319">
        <v>0.9</v>
      </c>
      <c r="Z858" s="320"/>
      <c r="AA858" s="320"/>
      <c r="AB858" s="321"/>
      <c r="AC858" s="323" t="s">
        <v>377</v>
      </c>
      <c r="AD858" s="324"/>
      <c r="AE858" s="324"/>
      <c r="AF858" s="324"/>
      <c r="AG858" s="324"/>
      <c r="AH858" s="325" t="s">
        <v>771</v>
      </c>
      <c r="AI858" s="326"/>
      <c r="AJ858" s="326"/>
      <c r="AK858" s="326"/>
      <c r="AL858" s="327">
        <v>100</v>
      </c>
      <c r="AM858" s="328"/>
      <c r="AN858" s="328"/>
      <c r="AO858" s="329"/>
      <c r="AP858" s="322" t="s">
        <v>771</v>
      </c>
      <c r="AQ858" s="322"/>
      <c r="AR858" s="322"/>
      <c r="AS858" s="322"/>
      <c r="AT858" s="322"/>
      <c r="AU858" s="322"/>
      <c r="AV858" s="322"/>
      <c r="AW858" s="322"/>
      <c r="AX858" s="322"/>
      <c r="AY858">
        <f>COUNTA($C$858)</f>
        <v>1</v>
      </c>
    </row>
    <row r="859" spans="1:51" ht="30" customHeight="1" x14ac:dyDescent="0.15">
      <c r="A859" s="402">
        <v>15</v>
      </c>
      <c r="B859" s="402">
        <v>1</v>
      </c>
      <c r="C859" s="421" t="s">
        <v>784</v>
      </c>
      <c r="D859" s="416"/>
      <c r="E859" s="416"/>
      <c r="F859" s="416"/>
      <c r="G859" s="416"/>
      <c r="H859" s="416"/>
      <c r="I859" s="416"/>
      <c r="J859" s="417" t="s">
        <v>771</v>
      </c>
      <c r="K859" s="418"/>
      <c r="L859" s="418"/>
      <c r="M859" s="418"/>
      <c r="N859" s="418"/>
      <c r="O859" s="418"/>
      <c r="P859" s="317" t="s">
        <v>781</v>
      </c>
      <c r="Q859" s="318"/>
      <c r="R859" s="318"/>
      <c r="S859" s="318"/>
      <c r="T859" s="318"/>
      <c r="U859" s="318"/>
      <c r="V859" s="318"/>
      <c r="W859" s="318"/>
      <c r="X859" s="318"/>
      <c r="Y859" s="319">
        <v>2.8</v>
      </c>
      <c r="Z859" s="320"/>
      <c r="AA859" s="320"/>
      <c r="AB859" s="321"/>
      <c r="AC859" s="323" t="s">
        <v>80</v>
      </c>
      <c r="AD859" s="324"/>
      <c r="AE859" s="324"/>
      <c r="AF859" s="324"/>
      <c r="AG859" s="324"/>
      <c r="AH859" s="325" t="s">
        <v>771</v>
      </c>
      <c r="AI859" s="326"/>
      <c r="AJ859" s="326"/>
      <c r="AK859" s="326"/>
      <c r="AL859" s="327" t="s">
        <v>771</v>
      </c>
      <c r="AM859" s="328"/>
      <c r="AN859" s="328"/>
      <c r="AO859" s="329"/>
      <c r="AP859" s="322" t="s">
        <v>771</v>
      </c>
      <c r="AQ859" s="322"/>
      <c r="AR859" s="322"/>
      <c r="AS859" s="322"/>
      <c r="AT859" s="322"/>
      <c r="AU859" s="322"/>
      <c r="AV859" s="322"/>
      <c r="AW859" s="322"/>
      <c r="AX859" s="322"/>
      <c r="AY859">
        <f>COUNTA($C$859)</f>
        <v>1</v>
      </c>
    </row>
    <row r="860" spans="1:51" ht="30" customHeight="1" x14ac:dyDescent="0.15">
      <c r="A860" s="402">
        <v>16</v>
      </c>
      <c r="B860" s="402">
        <v>1</v>
      </c>
      <c r="C860" s="421" t="s">
        <v>786</v>
      </c>
      <c r="D860" s="416"/>
      <c r="E860" s="416"/>
      <c r="F860" s="416"/>
      <c r="G860" s="416"/>
      <c r="H860" s="416"/>
      <c r="I860" s="416"/>
      <c r="J860" s="417" t="s">
        <v>832</v>
      </c>
      <c r="K860" s="418"/>
      <c r="L860" s="418"/>
      <c r="M860" s="418"/>
      <c r="N860" s="418"/>
      <c r="O860" s="418"/>
      <c r="P860" s="317" t="s">
        <v>781</v>
      </c>
      <c r="Q860" s="318"/>
      <c r="R860" s="318"/>
      <c r="S860" s="318"/>
      <c r="T860" s="318"/>
      <c r="U860" s="318"/>
      <c r="V860" s="318"/>
      <c r="W860" s="318"/>
      <c r="X860" s="318"/>
      <c r="Y860" s="319">
        <v>2.8</v>
      </c>
      <c r="Z860" s="320"/>
      <c r="AA860" s="320"/>
      <c r="AB860" s="321"/>
      <c r="AC860" s="323" t="s">
        <v>80</v>
      </c>
      <c r="AD860" s="324"/>
      <c r="AE860" s="324"/>
      <c r="AF860" s="324"/>
      <c r="AG860" s="324"/>
      <c r="AH860" s="325" t="s">
        <v>771</v>
      </c>
      <c r="AI860" s="326"/>
      <c r="AJ860" s="326"/>
      <c r="AK860" s="326"/>
      <c r="AL860" s="327" t="s">
        <v>832</v>
      </c>
      <c r="AM860" s="328"/>
      <c r="AN860" s="328"/>
      <c r="AO860" s="329"/>
      <c r="AP860" s="322" t="s">
        <v>771</v>
      </c>
      <c r="AQ860" s="322"/>
      <c r="AR860" s="322"/>
      <c r="AS860" s="322"/>
      <c r="AT860" s="322"/>
      <c r="AU860" s="322"/>
      <c r="AV860" s="322"/>
      <c r="AW860" s="322"/>
      <c r="AX860" s="322"/>
      <c r="AY860">
        <f>COUNTA($C$860)</f>
        <v>1</v>
      </c>
    </row>
    <row r="861" spans="1:51" s="16" customFormat="1" ht="30" customHeight="1" x14ac:dyDescent="0.15">
      <c r="A861" s="402">
        <v>17</v>
      </c>
      <c r="B861" s="402">
        <v>1</v>
      </c>
      <c r="C861" s="421" t="s">
        <v>785</v>
      </c>
      <c r="D861" s="416"/>
      <c r="E861" s="416"/>
      <c r="F861" s="416"/>
      <c r="G861" s="416"/>
      <c r="H861" s="416"/>
      <c r="I861" s="416"/>
      <c r="J861" s="417">
        <v>2010901001143</v>
      </c>
      <c r="K861" s="418"/>
      <c r="L861" s="418"/>
      <c r="M861" s="418"/>
      <c r="N861" s="418"/>
      <c r="O861" s="418"/>
      <c r="P861" s="317" t="s">
        <v>768</v>
      </c>
      <c r="Q861" s="318"/>
      <c r="R861" s="318"/>
      <c r="S861" s="318"/>
      <c r="T861" s="318"/>
      <c r="U861" s="318"/>
      <c r="V861" s="318"/>
      <c r="W861" s="318"/>
      <c r="X861" s="318"/>
      <c r="Y861" s="319">
        <v>1.5</v>
      </c>
      <c r="Z861" s="320"/>
      <c r="AA861" s="320"/>
      <c r="AB861" s="321"/>
      <c r="AC861" s="323" t="s">
        <v>377</v>
      </c>
      <c r="AD861" s="324"/>
      <c r="AE861" s="324"/>
      <c r="AF861" s="324"/>
      <c r="AG861" s="324"/>
      <c r="AH861" s="325" t="s">
        <v>771</v>
      </c>
      <c r="AI861" s="326"/>
      <c r="AJ861" s="326"/>
      <c r="AK861" s="326"/>
      <c r="AL861" s="327">
        <v>100</v>
      </c>
      <c r="AM861" s="328"/>
      <c r="AN861" s="328"/>
      <c r="AO861" s="329"/>
      <c r="AP861" s="322" t="s">
        <v>771</v>
      </c>
      <c r="AQ861" s="322"/>
      <c r="AR861" s="322"/>
      <c r="AS861" s="322"/>
      <c r="AT861" s="322"/>
      <c r="AU861" s="322"/>
      <c r="AV861" s="322"/>
      <c r="AW861" s="322"/>
      <c r="AX861" s="322"/>
      <c r="AY861">
        <f>COUNTA($C$861)</f>
        <v>1</v>
      </c>
    </row>
    <row r="862" spans="1:51" ht="30" customHeight="1" x14ac:dyDescent="0.15">
      <c r="A862" s="402">
        <v>18</v>
      </c>
      <c r="B862" s="402">
        <v>1</v>
      </c>
      <c r="C862" s="421" t="s">
        <v>833</v>
      </c>
      <c r="D862" s="416"/>
      <c r="E862" s="416"/>
      <c r="F862" s="416"/>
      <c r="G862" s="416"/>
      <c r="H862" s="416"/>
      <c r="I862" s="416"/>
      <c r="J862" s="417">
        <v>2010901001143</v>
      </c>
      <c r="K862" s="418"/>
      <c r="L862" s="418"/>
      <c r="M862" s="418"/>
      <c r="N862" s="418"/>
      <c r="O862" s="418"/>
      <c r="P862" s="317" t="s">
        <v>767</v>
      </c>
      <c r="Q862" s="318"/>
      <c r="R862" s="318"/>
      <c r="S862" s="318"/>
      <c r="T862" s="318"/>
      <c r="U862" s="318"/>
      <c r="V862" s="318"/>
      <c r="W862" s="318"/>
      <c r="X862" s="318"/>
      <c r="Y862" s="319">
        <v>1.2</v>
      </c>
      <c r="Z862" s="320"/>
      <c r="AA862" s="320"/>
      <c r="AB862" s="321"/>
      <c r="AC862" s="323" t="s">
        <v>377</v>
      </c>
      <c r="AD862" s="324"/>
      <c r="AE862" s="324"/>
      <c r="AF862" s="324"/>
      <c r="AG862" s="324"/>
      <c r="AH862" s="325" t="s">
        <v>771</v>
      </c>
      <c r="AI862" s="326"/>
      <c r="AJ862" s="326"/>
      <c r="AK862" s="326"/>
      <c r="AL862" s="327">
        <v>100</v>
      </c>
      <c r="AM862" s="328"/>
      <c r="AN862" s="328"/>
      <c r="AO862" s="329"/>
      <c r="AP862" s="322" t="s">
        <v>771</v>
      </c>
      <c r="AQ862" s="322"/>
      <c r="AR862" s="322"/>
      <c r="AS862" s="322"/>
      <c r="AT862" s="322"/>
      <c r="AU862" s="322"/>
      <c r="AV862" s="322"/>
      <c r="AW862" s="322"/>
      <c r="AX862" s="322"/>
      <c r="AY862">
        <f>COUNTA($C$862)</f>
        <v>1</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51" customHeight="1" x14ac:dyDescent="0.15">
      <c r="A878" s="402">
        <v>1</v>
      </c>
      <c r="B878" s="402">
        <v>1</v>
      </c>
      <c r="C878" s="421" t="s">
        <v>787</v>
      </c>
      <c r="D878" s="416"/>
      <c r="E878" s="416"/>
      <c r="F878" s="416"/>
      <c r="G878" s="416"/>
      <c r="H878" s="416"/>
      <c r="I878" s="416"/>
      <c r="J878" s="417">
        <v>1010001128061</v>
      </c>
      <c r="K878" s="418"/>
      <c r="L878" s="418"/>
      <c r="M878" s="418"/>
      <c r="N878" s="418"/>
      <c r="O878" s="418"/>
      <c r="P878" s="317" t="s">
        <v>839</v>
      </c>
      <c r="Q878" s="318"/>
      <c r="R878" s="318"/>
      <c r="S878" s="318"/>
      <c r="T878" s="318"/>
      <c r="U878" s="318"/>
      <c r="V878" s="318"/>
      <c r="W878" s="318"/>
      <c r="X878" s="318"/>
      <c r="Y878" s="319">
        <v>18.7</v>
      </c>
      <c r="Z878" s="320"/>
      <c r="AA878" s="320"/>
      <c r="AB878" s="321"/>
      <c r="AC878" s="323" t="s">
        <v>842</v>
      </c>
      <c r="AD878" s="324"/>
      <c r="AE878" s="324"/>
      <c r="AF878" s="324"/>
      <c r="AG878" s="324"/>
      <c r="AH878" s="419">
        <v>1</v>
      </c>
      <c r="AI878" s="420"/>
      <c r="AJ878" s="420"/>
      <c r="AK878" s="420"/>
      <c r="AL878" s="327">
        <v>94.74</v>
      </c>
      <c r="AM878" s="328"/>
      <c r="AN878" s="328"/>
      <c r="AO878" s="329"/>
      <c r="AP878" s="322" t="s">
        <v>771</v>
      </c>
      <c r="AQ878" s="322"/>
      <c r="AR878" s="322"/>
      <c r="AS878" s="322"/>
      <c r="AT878" s="322"/>
      <c r="AU878" s="322"/>
      <c r="AV878" s="322"/>
      <c r="AW878" s="322"/>
      <c r="AX878" s="322"/>
      <c r="AY878">
        <f t="shared" si="118"/>
        <v>1</v>
      </c>
    </row>
    <row r="879" spans="1:51" ht="30" customHeight="1" x14ac:dyDescent="0.15">
      <c r="A879" s="402">
        <v>2</v>
      </c>
      <c r="B879" s="402">
        <v>1</v>
      </c>
      <c r="C879" s="421" t="s">
        <v>788</v>
      </c>
      <c r="D879" s="416"/>
      <c r="E879" s="416"/>
      <c r="F879" s="416"/>
      <c r="G879" s="416"/>
      <c r="H879" s="416"/>
      <c r="I879" s="416"/>
      <c r="J879" s="417">
        <v>2010001010788</v>
      </c>
      <c r="K879" s="418"/>
      <c r="L879" s="418"/>
      <c r="M879" s="418"/>
      <c r="N879" s="418"/>
      <c r="O879" s="418"/>
      <c r="P879" s="317" t="s">
        <v>789</v>
      </c>
      <c r="Q879" s="318"/>
      <c r="R879" s="318"/>
      <c r="S879" s="318"/>
      <c r="T879" s="318"/>
      <c r="U879" s="318"/>
      <c r="V879" s="318"/>
      <c r="W879" s="318"/>
      <c r="X879" s="318"/>
      <c r="Y879" s="319">
        <v>5</v>
      </c>
      <c r="Z879" s="320"/>
      <c r="AA879" s="320"/>
      <c r="AB879" s="321"/>
      <c r="AC879" s="323" t="s">
        <v>371</v>
      </c>
      <c r="AD879" s="324"/>
      <c r="AE879" s="324"/>
      <c r="AF879" s="324"/>
      <c r="AG879" s="324"/>
      <c r="AH879" s="419">
        <v>2</v>
      </c>
      <c r="AI879" s="420"/>
      <c r="AJ879" s="420"/>
      <c r="AK879" s="420"/>
      <c r="AL879" s="327">
        <v>93.1</v>
      </c>
      <c r="AM879" s="328"/>
      <c r="AN879" s="328"/>
      <c r="AO879" s="329"/>
      <c r="AP879" s="322" t="s">
        <v>771</v>
      </c>
      <c r="AQ879" s="322"/>
      <c r="AR879" s="322"/>
      <c r="AS879" s="322"/>
      <c r="AT879" s="322"/>
      <c r="AU879" s="322"/>
      <c r="AV879" s="322"/>
      <c r="AW879" s="322"/>
      <c r="AX879" s="322"/>
      <c r="AY879">
        <f>COUNTA($C$879)</f>
        <v>1</v>
      </c>
    </row>
    <row r="880" spans="1:51" ht="30" customHeight="1" x14ac:dyDescent="0.15">
      <c r="A880" s="402">
        <v>3</v>
      </c>
      <c r="B880" s="402">
        <v>1</v>
      </c>
      <c r="C880" s="421" t="s">
        <v>790</v>
      </c>
      <c r="D880" s="416"/>
      <c r="E880" s="416"/>
      <c r="F880" s="416"/>
      <c r="G880" s="416"/>
      <c r="H880" s="416"/>
      <c r="I880" s="416"/>
      <c r="J880" s="417">
        <v>8700150067835</v>
      </c>
      <c r="K880" s="418"/>
      <c r="L880" s="418"/>
      <c r="M880" s="418"/>
      <c r="N880" s="418"/>
      <c r="O880" s="418"/>
      <c r="P880" s="317" t="s">
        <v>791</v>
      </c>
      <c r="Q880" s="318"/>
      <c r="R880" s="318"/>
      <c r="S880" s="318"/>
      <c r="T880" s="318"/>
      <c r="U880" s="318"/>
      <c r="V880" s="318"/>
      <c r="W880" s="318"/>
      <c r="X880" s="318"/>
      <c r="Y880" s="319">
        <v>2.8</v>
      </c>
      <c r="Z880" s="320"/>
      <c r="AA880" s="320"/>
      <c r="AB880" s="321"/>
      <c r="AC880" s="323" t="s">
        <v>378</v>
      </c>
      <c r="AD880" s="324"/>
      <c r="AE880" s="324"/>
      <c r="AF880" s="324"/>
      <c r="AG880" s="324"/>
      <c r="AH880" s="325" t="s">
        <v>771</v>
      </c>
      <c r="AI880" s="326"/>
      <c r="AJ880" s="326"/>
      <c r="AK880" s="326"/>
      <c r="AL880" s="327">
        <v>100</v>
      </c>
      <c r="AM880" s="328"/>
      <c r="AN880" s="328"/>
      <c r="AO880" s="329"/>
      <c r="AP880" s="322" t="s">
        <v>771</v>
      </c>
      <c r="AQ880" s="322"/>
      <c r="AR880" s="322"/>
      <c r="AS880" s="322"/>
      <c r="AT880" s="322"/>
      <c r="AU880" s="322"/>
      <c r="AV880" s="322"/>
      <c r="AW880" s="322"/>
      <c r="AX880" s="322"/>
      <c r="AY880">
        <f>COUNTA($C$880)</f>
        <v>1</v>
      </c>
    </row>
    <row r="881" spans="1:51" ht="30" customHeight="1" x14ac:dyDescent="0.15">
      <c r="A881" s="402">
        <v>4</v>
      </c>
      <c r="B881" s="402">
        <v>1</v>
      </c>
      <c r="C881" s="421" t="s">
        <v>792</v>
      </c>
      <c r="D881" s="416"/>
      <c r="E881" s="416"/>
      <c r="F881" s="416"/>
      <c r="G881" s="416"/>
      <c r="H881" s="416"/>
      <c r="I881" s="416"/>
      <c r="J881" s="417">
        <v>6180001002699</v>
      </c>
      <c r="K881" s="418"/>
      <c r="L881" s="418"/>
      <c r="M881" s="418"/>
      <c r="N881" s="418"/>
      <c r="O881" s="418"/>
      <c r="P881" s="317" t="s">
        <v>793</v>
      </c>
      <c r="Q881" s="318"/>
      <c r="R881" s="318"/>
      <c r="S881" s="318"/>
      <c r="T881" s="318"/>
      <c r="U881" s="318"/>
      <c r="V881" s="318"/>
      <c r="W881" s="318"/>
      <c r="X881" s="318"/>
      <c r="Y881" s="319">
        <v>2</v>
      </c>
      <c r="Z881" s="320"/>
      <c r="AA881" s="320"/>
      <c r="AB881" s="321"/>
      <c r="AC881" s="323" t="s">
        <v>371</v>
      </c>
      <c r="AD881" s="324"/>
      <c r="AE881" s="324"/>
      <c r="AF881" s="324"/>
      <c r="AG881" s="324"/>
      <c r="AH881" s="325">
        <v>1</v>
      </c>
      <c r="AI881" s="326"/>
      <c r="AJ881" s="326"/>
      <c r="AK881" s="326"/>
      <c r="AL881" s="327">
        <v>89.97</v>
      </c>
      <c r="AM881" s="328"/>
      <c r="AN881" s="328"/>
      <c r="AO881" s="329"/>
      <c r="AP881" s="322" t="s">
        <v>771</v>
      </c>
      <c r="AQ881" s="322"/>
      <c r="AR881" s="322"/>
      <c r="AS881" s="322"/>
      <c r="AT881" s="322"/>
      <c r="AU881" s="322"/>
      <c r="AV881" s="322"/>
      <c r="AW881" s="322"/>
      <c r="AX881" s="322"/>
      <c r="AY881">
        <f>COUNTA($C$881)</f>
        <v>1</v>
      </c>
    </row>
    <row r="882" spans="1:51" ht="30" customHeight="1" x14ac:dyDescent="0.15">
      <c r="A882" s="402">
        <v>5</v>
      </c>
      <c r="B882" s="402">
        <v>1</v>
      </c>
      <c r="C882" s="421" t="s">
        <v>792</v>
      </c>
      <c r="D882" s="416"/>
      <c r="E882" s="416"/>
      <c r="F882" s="416"/>
      <c r="G882" s="416"/>
      <c r="H882" s="416"/>
      <c r="I882" s="416"/>
      <c r="J882" s="417">
        <v>6180001002699</v>
      </c>
      <c r="K882" s="418"/>
      <c r="L882" s="418"/>
      <c r="M882" s="418"/>
      <c r="N882" s="418"/>
      <c r="O882" s="418"/>
      <c r="P882" s="317" t="s">
        <v>789</v>
      </c>
      <c r="Q882" s="318"/>
      <c r="R882" s="318"/>
      <c r="S882" s="318"/>
      <c r="T882" s="318"/>
      <c r="U882" s="318"/>
      <c r="V882" s="318"/>
      <c r="W882" s="318"/>
      <c r="X882" s="318"/>
      <c r="Y882" s="319">
        <v>0.6</v>
      </c>
      <c r="Z882" s="320"/>
      <c r="AA882" s="320"/>
      <c r="AB882" s="321"/>
      <c r="AC882" s="323" t="s">
        <v>377</v>
      </c>
      <c r="AD882" s="324"/>
      <c r="AE882" s="324"/>
      <c r="AF882" s="324"/>
      <c r="AG882" s="324"/>
      <c r="AH882" s="325" t="s">
        <v>771</v>
      </c>
      <c r="AI882" s="326"/>
      <c r="AJ882" s="326"/>
      <c r="AK882" s="326"/>
      <c r="AL882" s="327">
        <v>100</v>
      </c>
      <c r="AM882" s="328"/>
      <c r="AN882" s="328"/>
      <c r="AO882" s="329"/>
      <c r="AP882" s="322" t="s">
        <v>771</v>
      </c>
      <c r="AQ882" s="322"/>
      <c r="AR882" s="322"/>
      <c r="AS882" s="322"/>
      <c r="AT882" s="322"/>
      <c r="AU882" s="322"/>
      <c r="AV882" s="322"/>
      <c r="AW882" s="322"/>
      <c r="AX882" s="322"/>
      <c r="AY882">
        <f>COUNTA($C$882)</f>
        <v>1</v>
      </c>
    </row>
    <row r="883" spans="1:51" ht="30" customHeight="1" x14ac:dyDescent="0.15">
      <c r="A883" s="402">
        <v>6</v>
      </c>
      <c r="B883" s="402">
        <v>1</v>
      </c>
      <c r="C883" s="421" t="s">
        <v>794</v>
      </c>
      <c r="D883" s="416"/>
      <c r="E883" s="416"/>
      <c r="F883" s="416"/>
      <c r="G883" s="416"/>
      <c r="H883" s="416"/>
      <c r="I883" s="416"/>
      <c r="J883" s="417">
        <v>4010001032038</v>
      </c>
      <c r="K883" s="418"/>
      <c r="L883" s="418"/>
      <c r="M883" s="418"/>
      <c r="N883" s="418"/>
      <c r="O883" s="418"/>
      <c r="P883" s="317" t="s">
        <v>780</v>
      </c>
      <c r="Q883" s="318"/>
      <c r="R883" s="318"/>
      <c r="S883" s="318"/>
      <c r="T883" s="318"/>
      <c r="U883" s="318"/>
      <c r="V883" s="318"/>
      <c r="W883" s="318"/>
      <c r="X883" s="318"/>
      <c r="Y883" s="319">
        <v>2.2000000000000002</v>
      </c>
      <c r="Z883" s="320"/>
      <c r="AA883" s="320"/>
      <c r="AB883" s="321"/>
      <c r="AC883" s="323" t="s">
        <v>371</v>
      </c>
      <c r="AD883" s="324"/>
      <c r="AE883" s="324"/>
      <c r="AF883" s="324"/>
      <c r="AG883" s="324"/>
      <c r="AH883" s="325">
        <v>5</v>
      </c>
      <c r="AI883" s="326"/>
      <c r="AJ883" s="326"/>
      <c r="AK883" s="326"/>
      <c r="AL883" s="327">
        <v>85.5</v>
      </c>
      <c r="AM883" s="328"/>
      <c r="AN883" s="328"/>
      <c r="AO883" s="329"/>
      <c r="AP883" s="322" t="s">
        <v>771</v>
      </c>
      <c r="AQ883" s="322"/>
      <c r="AR883" s="322"/>
      <c r="AS883" s="322"/>
      <c r="AT883" s="322"/>
      <c r="AU883" s="322"/>
      <c r="AV883" s="322"/>
      <c r="AW883" s="322"/>
      <c r="AX883" s="322"/>
      <c r="AY883">
        <f>COUNTA($C$883)</f>
        <v>1</v>
      </c>
    </row>
    <row r="884" spans="1:51" ht="30" customHeight="1" x14ac:dyDescent="0.15">
      <c r="A884" s="402">
        <v>7</v>
      </c>
      <c r="B884" s="402">
        <v>1</v>
      </c>
      <c r="C884" s="421" t="s">
        <v>795</v>
      </c>
      <c r="D884" s="416"/>
      <c r="E884" s="416"/>
      <c r="F884" s="416"/>
      <c r="G884" s="416"/>
      <c r="H884" s="416"/>
      <c r="I884" s="416"/>
      <c r="J884" s="417">
        <v>8011001010418</v>
      </c>
      <c r="K884" s="418"/>
      <c r="L884" s="418"/>
      <c r="M884" s="418"/>
      <c r="N884" s="418"/>
      <c r="O884" s="418"/>
      <c r="P884" s="317" t="s">
        <v>796</v>
      </c>
      <c r="Q884" s="318"/>
      <c r="R884" s="318"/>
      <c r="S884" s="318"/>
      <c r="T884" s="318"/>
      <c r="U884" s="318"/>
      <c r="V884" s="318"/>
      <c r="W884" s="318"/>
      <c r="X884" s="318"/>
      <c r="Y884" s="319">
        <v>2</v>
      </c>
      <c r="Z884" s="320"/>
      <c r="AA884" s="320"/>
      <c r="AB884" s="321"/>
      <c r="AC884" s="323" t="s">
        <v>371</v>
      </c>
      <c r="AD884" s="324"/>
      <c r="AE884" s="324"/>
      <c r="AF884" s="324"/>
      <c r="AG884" s="324"/>
      <c r="AH884" s="325">
        <v>2</v>
      </c>
      <c r="AI884" s="326"/>
      <c r="AJ884" s="326"/>
      <c r="AK884" s="326"/>
      <c r="AL884" s="327">
        <v>94.45</v>
      </c>
      <c r="AM884" s="328"/>
      <c r="AN884" s="328"/>
      <c r="AO884" s="329"/>
      <c r="AP884" s="322" t="s">
        <v>771</v>
      </c>
      <c r="AQ884" s="322"/>
      <c r="AR884" s="322"/>
      <c r="AS884" s="322"/>
      <c r="AT884" s="322"/>
      <c r="AU884" s="322"/>
      <c r="AV884" s="322"/>
      <c r="AW884" s="322"/>
      <c r="AX884" s="322"/>
      <c r="AY884">
        <f>COUNTA($C$884)</f>
        <v>1</v>
      </c>
    </row>
    <row r="885" spans="1:51" ht="30" customHeight="1" x14ac:dyDescent="0.15">
      <c r="A885" s="402">
        <v>8</v>
      </c>
      <c r="B885" s="402">
        <v>1</v>
      </c>
      <c r="C885" s="421" t="s">
        <v>797</v>
      </c>
      <c r="D885" s="416"/>
      <c r="E885" s="416"/>
      <c r="F885" s="416"/>
      <c r="G885" s="416"/>
      <c r="H885" s="416"/>
      <c r="I885" s="416"/>
      <c r="J885" s="417">
        <v>3010005016764</v>
      </c>
      <c r="K885" s="418"/>
      <c r="L885" s="418"/>
      <c r="M885" s="418"/>
      <c r="N885" s="418"/>
      <c r="O885" s="418"/>
      <c r="P885" s="317" t="s">
        <v>798</v>
      </c>
      <c r="Q885" s="318"/>
      <c r="R885" s="318"/>
      <c r="S885" s="318"/>
      <c r="T885" s="318"/>
      <c r="U885" s="318"/>
      <c r="V885" s="318"/>
      <c r="W885" s="318"/>
      <c r="X885" s="318"/>
      <c r="Y885" s="319">
        <v>1.5</v>
      </c>
      <c r="Z885" s="320"/>
      <c r="AA885" s="320"/>
      <c r="AB885" s="321"/>
      <c r="AC885" s="323" t="s">
        <v>378</v>
      </c>
      <c r="AD885" s="324"/>
      <c r="AE885" s="324"/>
      <c r="AF885" s="324"/>
      <c r="AG885" s="324"/>
      <c r="AH885" s="325" t="s">
        <v>771</v>
      </c>
      <c r="AI885" s="326"/>
      <c r="AJ885" s="326"/>
      <c r="AK885" s="326"/>
      <c r="AL885" s="327">
        <v>100</v>
      </c>
      <c r="AM885" s="328"/>
      <c r="AN885" s="328"/>
      <c r="AO885" s="329"/>
      <c r="AP885" s="322" t="s">
        <v>771</v>
      </c>
      <c r="AQ885" s="322"/>
      <c r="AR885" s="322"/>
      <c r="AS885" s="322"/>
      <c r="AT885" s="322"/>
      <c r="AU885" s="322"/>
      <c r="AV885" s="322"/>
      <c r="AW885" s="322"/>
      <c r="AX885" s="322"/>
      <c r="AY885">
        <f>COUNTA($C$885)</f>
        <v>1</v>
      </c>
    </row>
    <row r="886" spans="1:51" ht="30" customHeight="1" x14ac:dyDescent="0.15">
      <c r="A886" s="402">
        <v>9</v>
      </c>
      <c r="B886" s="402">
        <v>1</v>
      </c>
      <c r="C886" s="421" t="s">
        <v>799</v>
      </c>
      <c r="D886" s="416"/>
      <c r="E886" s="416"/>
      <c r="F886" s="416"/>
      <c r="G886" s="416"/>
      <c r="H886" s="416"/>
      <c r="I886" s="416"/>
      <c r="J886" s="417">
        <v>5130001030251</v>
      </c>
      <c r="K886" s="418"/>
      <c r="L886" s="418"/>
      <c r="M886" s="418"/>
      <c r="N886" s="418"/>
      <c r="O886" s="418"/>
      <c r="P886" s="317" t="s">
        <v>800</v>
      </c>
      <c r="Q886" s="318"/>
      <c r="R886" s="318"/>
      <c r="S886" s="318"/>
      <c r="T886" s="318"/>
      <c r="U886" s="318"/>
      <c r="V886" s="318"/>
      <c r="W886" s="318"/>
      <c r="X886" s="318"/>
      <c r="Y886" s="319">
        <v>1.4</v>
      </c>
      <c r="Z886" s="320"/>
      <c r="AA886" s="320"/>
      <c r="AB886" s="321"/>
      <c r="AC886" s="323" t="s">
        <v>376</v>
      </c>
      <c r="AD886" s="324"/>
      <c r="AE886" s="324"/>
      <c r="AF886" s="324"/>
      <c r="AG886" s="324"/>
      <c r="AH886" s="325">
        <v>1</v>
      </c>
      <c r="AI886" s="326"/>
      <c r="AJ886" s="326"/>
      <c r="AK886" s="326"/>
      <c r="AL886" s="327">
        <v>99.94</v>
      </c>
      <c r="AM886" s="328"/>
      <c r="AN886" s="328"/>
      <c r="AO886" s="329"/>
      <c r="AP886" s="322" t="s">
        <v>771</v>
      </c>
      <c r="AQ886" s="322"/>
      <c r="AR886" s="322"/>
      <c r="AS886" s="322"/>
      <c r="AT886" s="322"/>
      <c r="AU886" s="322"/>
      <c r="AV886" s="322"/>
      <c r="AW886" s="322"/>
      <c r="AX886" s="322"/>
      <c r="AY886">
        <f>COUNTA($C$886)</f>
        <v>1</v>
      </c>
    </row>
    <row r="887" spans="1:51" ht="30" customHeight="1" x14ac:dyDescent="0.15">
      <c r="A887" s="402">
        <v>10</v>
      </c>
      <c r="B887" s="402">
        <v>1</v>
      </c>
      <c r="C887" s="421" t="s">
        <v>801</v>
      </c>
      <c r="D887" s="416"/>
      <c r="E887" s="416"/>
      <c r="F887" s="416"/>
      <c r="G887" s="416"/>
      <c r="H887" s="416"/>
      <c r="I887" s="416"/>
      <c r="J887" s="417">
        <v>2021001016122</v>
      </c>
      <c r="K887" s="418"/>
      <c r="L887" s="418"/>
      <c r="M887" s="418"/>
      <c r="N887" s="418"/>
      <c r="O887" s="418"/>
      <c r="P887" s="317" t="s">
        <v>802</v>
      </c>
      <c r="Q887" s="318"/>
      <c r="R887" s="318"/>
      <c r="S887" s="318"/>
      <c r="T887" s="318"/>
      <c r="U887" s="318"/>
      <c r="V887" s="318"/>
      <c r="W887" s="318"/>
      <c r="X887" s="318"/>
      <c r="Y887" s="319">
        <v>1</v>
      </c>
      <c r="Z887" s="320"/>
      <c r="AA887" s="320"/>
      <c r="AB887" s="321"/>
      <c r="AC887" s="323" t="s">
        <v>371</v>
      </c>
      <c r="AD887" s="324"/>
      <c r="AE887" s="324"/>
      <c r="AF887" s="324"/>
      <c r="AG887" s="324"/>
      <c r="AH887" s="325">
        <v>1</v>
      </c>
      <c r="AI887" s="326"/>
      <c r="AJ887" s="326"/>
      <c r="AK887" s="326"/>
      <c r="AL887" s="327">
        <v>100</v>
      </c>
      <c r="AM887" s="328"/>
      <c r="AN887" s="328"/>
      <c r="AO887" s="329"/>
      <c r="AP887" s="322" t="s">
        <v>771</v>
      </c>
      <c r="AQ887" s="322"/>
      <c r="AR887" s="322"/>
      <c r="AS887" s="322"/>
      <c r="AT887" s="322"/>
      <c r="AU887" s="322"/>
      <c r="AV887" s="322"/>
      <c r="AW887" s="322"/>
      <c r="AX887" s="322"/>
      <c r="AY887">
        <f>COUNTA($C$887)</f>
        <v>1</v>
      </c>
    </row>
    <row r="888" spans="1:51" ht="30" customHeight="1" x14ac:dyDescent="0.15">
      <c r="A888" s="402">
        <v>11</v>
      </c>
      <c r="B888" s="402">
        <v>1</v>
      </c>
      <c r="C888" s="421" t="s">
        <v>801</v>
      </c>
      <c r="D888" s="416"/>
      <c r="E888" s="416"/>
      <c r="F888" s="416"/>
      <c r="G888" s="416"/>
      <c r="H888" s="416"/>
      <c r="I888" s="416"/>
      <c r="J888" s="417">
        <v>2021001016122</v>
      </c>
      <c r="K888" s="418"/>
      <c r="L888" s="418"/>
      <c r="M888" s="418"/>
      <c r="N888" s="418"/>
      <c r="O888" s="418"/>
      <c r="P888" s="317" t="s">
        <v>789</v>
      </c>
      <c r="Q888" s="318"/>
      <c r="R888" s="318"/>
      <c r="S888" s="318"/>
      <c r="T888" s="318"/>
      <c r="U888" s="318"/>
      <c r="V888" s="318"/>
      <c r="W888" s="318"/>
      <c r="X888" s="318"/>
      <c r="Y888" s="319">
        <v>0.1</v>
      </c>
      <c r="Z888" s="320"/>
      <c r="AA888" s="320"/>
      <c r="AB888" s="321"/>
      <c r="AC888" s="323" t="s">
        <v>377</v>
      </c>
      <c r="AD888" s="324"/>
      <c r="AE888" s="324"/>
      <c r="AF888" s="324"/>
      <c r="AG888" s="324"/>
      <c r="AH888" s="325" t="s">
        <v>771</v>
      </c>
      <c r="AI888" s="326"/>
      <c r="AJ888" s="326"/>
      <c r="AK888" s="326"/>
      <c r="AL888" s="327">
        <v>100</v>
      </c>
      <c r="AM888" s="328"/>
      <c r="AN888" s="328"/>
      <c r="AO888" s="329"/>
      <c r="AP888" s="322" t="s">
        <v>771</v>
      </c>
      <c r="AQ888" s="322"/>
      <c r="AR888" s="322"/>
      <c r="AS888" s="322"/>
      <c r="AT888" s="322"/>
      <c r="AU888" s="322"/>
      <c r="AV888" s="322"/>
      <c r="AW888" s="322"/>
      <c r="AX888" s="322"/>
      <c r="AY888">
        <f>COUNTA($C$888)</f>
        <v>1</v>
      </c>
    </row>
    <row r="889" spans="1:51" ht="30" customHeight="1" x14ac:dyDescent="0.15">
      <c r="A889" s="402">
        <v>12</v>
      </c>
      <c r="B889" s="402">
        <v>1</v>
      </c>
      <c r="C889" s="421" t="s">
        <v>803</v>
      </c>
      <c r="D889" s="416"/>
      <c r="E889" s="416"/>
      <c r="F889" s="416"/>
      <c r="G889" s="416"/>
      <c r="H889" s="416"/>
      <c r="I889" s="416"/>
      <c r="J889" s="417">
        <v>1010001110829</v>
      </c>
      <c r="K889" s="418"/>
      <c r="L889" s="418"/>
      <c r="M889" s="418"/>
      <c r="N889" s="418"/>
      <c r="O889" s="418"/>
      <c r="P889" s="317" t="s">
        <v>802</v>
      </c>
      <c r="Q889" s="318"/>
      <c r="R889" s="318"/>
      <c r="S889" s="318"/>
      <c r="T889" s="318"/>
      <c r="U889" s="318"/>
      <c r="V889" s="318"/>
      <c r="W889" s="318"/>
      <c r="X889" s="318"/>
      <c r="Y889" s="319">
        <v>0.98</v>
      </c>
      <c r="Z889" s="320"/>
      <c r="AA889" s="320"/>
      <c r="AB889" s="321"/>
      <c r="AC889" s="323" t="s">
        <v>376</v>
      </c>
      <c r="AD889" s="324"/>
      <c r="AE889" s="324"/>
      <c r="AF889" s="324"/>
      <c r="AG889" s="324"/>
      <c r="AH889" s="325">
        <v>1</v>
      </c>
      <c r="AI889" s="326"/>
      <c r="AJ889" s="326"/>
      <c r="AK889" s="326"/>
      <c r="AL889" s="327">
        <v>100</v>
      </c>
      <c r="AM889" s="328"/>
      <c r="AN889" s="328"/>
      <c r="AO889" s="329"/>
      <c r="AP889" s="322" t="s">
        <v>771</v>
      </c>
      <c r="AQ889" s="322"/>
      <c r="AR889" s="322"/>
      <c r="AS889" s="322"/>
      <c r="AT889" s="322"/>
      <c r="AU889" s="322"/>
      <c r="AV889" s="322"/>
      <c r="AW889" s="322"/>
      <c r="AX889" s="322"/>
      <c r="AY889">
        <f>COUNTA($C$889)</f>
        <v>1</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804</v>
      </c>
      <c r="D911" s="416"/>
      <c r="E911" s="416"/>
      <c r="F911" s="416"/>
      <c r="G911" s="416"/>
      <c r="H911" s="416"/>
      <c r="I911" s="416"/>
      <c r="J911" s="417">
        <v>7290001036116</v>
      </c>
      <c r="K911" s="418"/>
      <c r="L911" s="418"/>
      <c r="M911" s="418"/>
      <c r="N911" s="418"/>
      <c r="O911" s="418"/>
      <c r="P911" s="317" t="s">
        <v>805</v>
      </c>
      <c r="Q911" s="318"/>
      <c r="R911" s="318"/>
      <c r="S911" s="318"/>
      <c r="T911" s="318"/>
      <c r="U911" s="318"/>
      <c r="V911" s="318"/>
      <c r="W911" s="318"/>
      <c r="X911" s="318"/>
      <c r="Y911" s="319">
        <v>7.3</v>
      </c>
      <c r="Z911" s="320"/>
      <c r="AA911" s="320"/>
      <c r="AB911" s="321"/>
      <c r="AC911" s="323" t="s">
        <v>371</v>
      </c>
      <c r="AD911" s="324"/>
      <c r="AE911" s="324"/>
      <c r="AF911" s="324"/>
      <c r="AG911" s="324"/>
      <c r="AH911" s="419">
        <v>5</v>
      </c>
      <c r="AI911" s="420"/>
      <c r="AJ911" s="420"/>
      <c r="AK911" s="420"/>
      <c r="AL911" s="327">
        <v>84.47</v>
      </c>
      <c r="AM911" s="328"/>
      <c r="AN911" s="328"/>
      <c r="AO911" s="329"/>
      <c r="AP911" s="322" t="s">
        <v>771</v>
      </c>
      <c r="AQ911" s="322"/>
      <c r="AR911" s="322"/>
      <c r="AS911" s="322"/>
      <c r="AT911" s="322"/>
      <c r="AU911" s="322"/>
      <c r="AV911" s="322"/>
      <c r="AW911" s="322"/>
      <c r="AX911" s="322"/>
      <c r="AY911">
        <f t="shared" si="119"/>
        <v>1</v>
      </c>
    </row>
    <row r="912" spans="1:51" ht="30" customHeight="1" x14ac:dyDescent="0.15">
      <c r="A912" s="402">
        <v>2</v>
      </c>
      <c r="B912" s="402">
        <v>1</v>
      </c>
      <c r="C912" s="421" t="s">
        <v>806</v>
      </c>
      <c r="D912" s="416"/>
      <c r="E912" s="416"/>
      <c r="F912" s="416"/>
      <c r="G912" s="416"/>
      <c r="H912" s="416"/>
      <c r="I912" s="416"/>
      <c r="J912" s="417">
        <v>7000020141305</v>
      </c>
      <c r="K912" s="418"/>
      <c r="L912" s="418"/>
      <c r="M912" s="418"/>
      <c r="N912" s="418"/>
      <c r="O912" s="418"/>
      <c r="P912" s="317" t="s">
        <v>807</v>
      </c>
      <c r="Q912" s="318"/>
      <c r="R912" s="318"/>
      <c r="S912" s="318"/>
      <c r="T912" s="318"/>
      <c r="U912" s="318"/>
      <c r="V912" s="318"/>
      <c r="W912" s="318"/>
      <c r="X912" s="318"/>
      <c r="Y912" s="319">
        <v>0.87</v>
      </c>
      <c r="Z912" s="320"/>
      <c r="AA912" s="320"/>
      <c r="AB912" s="321"/>
      <c r="AC912" s="323" t="s">
        <v>378</v>
      </c>
      <c r="AD912" s="324"/>
      <c r="AE912" s="324"/>
      <c r="AF912" s="324"/>
      <c r="AG912" s="324"/>
      <c r="AH912" s="419" t="s">
        <v>771</v>
      </c>
      <c r="AI912" s="420"/>
      <c r="AJ912" s="420"/>
      <c r="AK912" s="420"/>
      <c r="AL912" s="327">
        <v>100</v>
      </c>
      <c r="AM912" s="328"/>
      <c r="AN912" s="328"/>
      <c r="AO912" s="329"/>
      <c r="AP912" s="322" t="s">
        <v>771</v>
      </c>
      <c r="AQ912" s="322"/>
      <c r="AR912" s="322"/>
      <c r="AS912" s="322"/>
      <c r="AT912" s="322"/>
      <c r="AU912" s="322"/>
      <c r="AV912" s="322"/>
      <c r="AW912" s="322"/>
      <c r="AX912" s="322"/>
      <c r="AY912">
        <f>COUNTA($C$912)</f>
        <v>1</v>
      </c>
    </row>
    <row r="913" spans="1:51" ht="30" customHeight="1" x14ac:dyDescent="0.15">
      <c r="A913" s="402">
        <v>3</v>
      </c>
      <c r="B913" s="402">
        <v>1</v>
      </c>
      <c r="C913" s="421" t="s">
        <v>806</v>
      </c>
      <c r="D913" s="416"/>
      <c r="E913" s="416"/>
      <c r="F913" s="416"/>
      <c r="G913" s="416"/>
      <c r="H913" s="416"/>
      <c r="I913" s="416"/>
      <c r="J913" s="417">
        <v>7000020141305</v>
      </c>
      <c r="K913" s="418"/>
      <c r="L913" s="418"/>
      <c r="M913" s="418"/>
      <c r="N913" s="418"/>
      <c r="O913" s="418"/>
      <c r="P913" s="317" t="s">
        <v>808</v>
      </c>
      <c r="Q913" s="318"/>
      <c r="R913" s="318"/>
      <c r="S913" s="318"/>
      <c r="T913" s="318"/>
      <c r="U913" s="318"/>
      <c r="V913" s="318"/>
      <c r="W913" s="318"/>
      <c r="X913" s="318"/>
      <c r="Y913" s="319">
        <v>0.78</v>
      </c>
      <c r="Z913" s="320"/>
      <c r="AA913" s="320"/>
      <c r="AB913" s="321"/>
      <c r="AC913" s="323" t="s">
        <v>378</v>
      </c>
      <c r="AD913" s="324"/>
      <c r="AE913" s="324"/>
      <c r="AF913" s="324"/>
      <c r="AG913" s="324"/>
      <c r="AH913" s="325" t="s">
        <v>771</v>
      </c>
      <c r="AI913" s="326"/>
      <c r="AJ913" s="326"/>
      <c r="AK913" s="326"/>
      <c r="AL913" s="327">
        <v>100</v>
      </c>
      <c r="AM913" s="328"/>
      <c r="AN913" s="328"/>
      <c r="AO913" s="329"/>
      <c r="AP913" s="322" t="s">
        <v>771</v>
      </c>
      <c r="AQ913" s="322"/>
      <c r="AR913" s="322"/>
      <c r="AS913" s="322"/>
      <c r="AT913" s="322"/>
      <c r="AU913" s="322"/>
      <c r="AV913" s="322"/>
      <c r="AW913" s="322"/>
      <c r="AX913" s="322"/>
      <c r="AY913">
        <f>COUNTA($C$913)</f>
        <v>1</v>
      </c>
    </row>
    <row r="914" spans="1:51" ht="30" customHeight="1" x14ac:dyDescent="0.15">
      <c r="A914" s="402">
        <v>4</v>
      </c>
      <c r="B914" s="402">
        <v>1</v>
      </c>
      <c r="C914" s="421" t="s">
        <v>809</v>
      </c>
      <c r="D914" s="416"/>
      <c r="E914" s="416"/>
      <c r="F914" s="416"/>
      <c r="G914" s="416"/>
      <c r="H914" s="416"/>
      <c r="I914" s="416"/>
      <c r="J914" s="417">
        <v>6010401020516</v>
      </c>
      <c r="K914" s="418"/>
      <c r="L914" s="418"/>
      <c r="M914" s="418"/>
      <c r="N914" s="418"/>
      <c r="O914" s="418"/>
      <c r="P914" s="317" t="s">
        <v>810</v>
      </c>
      <c r="Q914" s="318"/>
      <c r="R914" s="318"/>
      <c r="S914" s="318"/>
      <c r="T914" s="318"/>
      <c r="U914" s="318"/>
      <c r="V914" s="318"/>
      <c r="W914" s="318"/>
      <c r="X914" s="318"/>
      <c r="Y914" s="319">
        <v>1.62</v>
      </c>
      <c r="Z914" s="320"/>
      <c r="AA914" s="320"/>
      <c r="AB914" s="321"/>
      <c r="AC914" s="323" t="s">
        <v>378</v>
      </c>
      <c r="AD914" s="324"/>
      <c r="AE914" s="324"/>
      <c r="AF914" s="324"/>
      <c r="AG914" s="324"/>
      <c r="AH914" s="325" t="s">
        <v>771</v>
      </c>
      <c r="AI914" s="326"/>
      <c r="AJ914" s="326"/>
      <c r="AK914" s="326"/>
      <c r="AL914" s="327">
        <v>100</v>
      </c>
      <c r="AM914" s="328"/>
      <c r="AN914" s="328"/>
      <c r="AO914" s="329"/>
      <c r="AP914" s="322" t="s">
        <v>771</v>
      </c>
      <c r="AQ914" s="322"/>
      <c r="AR914" s="322"/>
      <c r="AS914" s="322"/>
      <c r="AT914" s="322"/>
      <c r="AU914" s="322"/>
      <c r="AV914" s="322"/>
      <c r="AW914" s="322"/>
      <c r="AX914" s="322"/>
      <c r="AY914">
        <f>COUNTA($C$914)</f>
        <v>1</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30" customHeight="1" x14ac:dyDescent="0.15">
      <c r="A944" s="402">
        <v>1</v>
      </c>
      <c r="B944" s="402">
        <v>1</v>
      </c>
      <c r="C944" s="421" t="s">
        <v>811</v>
      </c>
      <c r="D944" s="416"/>
      <c r="E944" s="416"/>
      <c r="F944" s="416"/>
      <c r="G944" s="416"/>
      <c r="H944" s="416"/>
      <c r="I944" s="416"/>
      <c r="J944" s="417">
        <v>4010701028987</v>
      </c>
      <c r="K944" s="418"/>
      <c r="L944" s="418"/>
      <c r="M944" s="418"/>
      <c r="N944" s="418"/>
      <c r="O944" s="418"/>
      <c r="P944" s="317" t="s">
        <v>813</v>
      </c>
      <c r="Q944" s="318"/>
      <c r="R944" s="318"/>
      <c r="S944" s="318"/>
      <c r="T944" s="318"/>
      <c r="U944" s="318"/>
      <c r="V944" s="318"/>
      <c r="W944" s="318"/>
      <c r="X944" s="318"/>
      <c r="Y944" s="319">
        <v>0</v>
      </c>
      <c r="Z944" s="320"/>
      <c r="AA944" s="320"/>
      <c r="AB944" s="321"/>
      <c r="AC944" s="323" t="s">
        <v>377</v>
      </c>
      <c r="AD944" s="324"/>
      <c r="AE944" s="324"/>
      <c r="AF944" s="324"/>
      <c r="AG944" s="324"/>
      <c r="AH944" s="419" t="s">
        <v>771</v>
      </c>
      <c r="AI944" s="420"/>
      <c r="AJ944" s="420"/>
      <c r="AK944" s="420"/>
      <c r="AL944" s="327">
        <v>100</v>
      </c>
      <c r="AM944" s="328"/>
      <c r="AN944" s="328"/>
      <c r="AO944" s="329"/>
      <c r="AP944" s="322" t="s">
        <v>771</v>
      </c>
      <c r="AQ944" s="322"/>
      <c r="AR944" s="322"/>
      <c r="AS944" s="322"/>
      <c r="AT944" s="322"/>
      <c r="AU944" s="322"/>
      <c r="AV944" s="322"/>
      <c r="AW944" s="322"/>
      <c r="AX944" s="322"/>
      <c r="AY944">
        <f t="shared" si="120"/>
        <v>1</v>
      </c>
    </row>
    <row r="945" spans="1:51" ht="30" customHeight="1" x14ac:dyDescent="0.15">
      <c r="A945" s="402">
        <v>2</v>
      </c>
      <c r="B945" s="402">
        <v>1</v>
      </c>
      <c r="C945" s="421" t="s">
        <v>812</v>
      </c>
      <c r="D945" s="416"/>
      <c r="E945" s="416"/>
      <c r="F945" s="416"/>
      <c r="G945" s="416"/>
      <c r="H945" s="416"/>
      <c r="I945" s="416"/>
      <c r="J945" s="417">
        <v>5010601020795</v>
      </c>
      <c r="K945" s="418"/>
      <c r="L945" s="418"/>
      <c r="M945" s="418"/>
      <c r="N945" s="418"/>
      <c r="O945" s="418"/>
      <c r="P945" s="317" t="s">
        <v>813</v>
      </c>
      <c r="Q945" s="318"/>
      <c r="R945" s="318"/>
      <c r="S945" s="318"/>
      <c r="T945" s="318"/>
      <c r="U945" s="318"/>
      <c r="V945" s="318"/>
      <c r="W945" s="318"/>
      <c r="X945" s="318"/>
      <c r="Y945" s="319">
        <v>0</v>
      </c>
      <c r="Z945" s="320"/>
      <c r="AA945" s="320"/>
      <c r="AB945" s="321"/>
      <c r="AC945" s="323" t="s">
        <v>377</v>
      </c>
      <c r="AD945" s="324"/>
      <c r="AE945" s="324"/>
      <c r="AF945" s="324"/>
      <c r="AG945" s="324"/>
      <c r="AH945" s="419" t="s">
        <v>771</v>
      </c>
      <c r="AI945" s="420"/>
      <c r="AJ945" s="420"/>
      <c r="AK945" s="420"/>
      <c r="AL945" s="327">
        <v>100</v>
      </c>
      <c r="AM945" s="328"/>
      <c r="AN945" s="328"/>
      <c r="AO945" s="329"/>
      <c r="AP945" s="322" t="s">
        <v>771</v>
      </c>
      <c r="AQ945" s="322"/>
      <c r="AR945" s="322"/>
      <c r="AS945" s="322"/>
      <c r="AT945" s="322"/>
      <c r="AU945" s="322"/>
      <c r="AV945" s="322"/>
      <c r="AW945" s="322"/>
      <c r="AX945" s="322"/>
      <c r="AY945">
        <f>COUNTA($C$945)</f>
        <v>1</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1</v>
      </c>
    </row>
    <row r="977" spans="1:51" ht="30" customHeight="1" x14ac:dyDescent="0.15">
      <c r="A977" s="402">
        <v>1</v>
      </c>
      <c r="B977" s="402">
        <v>1</v>
      </c>
      <c r="C977" s="421" t="s">
        <v>814</v>
      </c>
      <c r="D977" s="416"/>
      <c r="E977" s="416"/>
      <c r="F977" s="416"/>
      <c r="G977" s="416"/>
      <c r="H977" s="416"/>
      <c r="I977" s="416"/>
      <c r="J977" s="417" t="s">
        <v>771</v>
      </c>
      <c r="K977" s="418"/>
      <c r="L977" s="418"/>
      <c r="M977" s="418"/>
      <c r="N977" s="418"/>
      <c r="O977" s="418"/>
      <c r="P977" s="317" t="s">
        <v>824</v>
      </c>
      <c r="Q977" s="318"/>
      <c r="R977" s="318"/>
      <c r="S977" s="318"/>
      <c r="T977" s="318"/>
      <c r="U977" s="318"/>
      <c r="V977" s="318"/>
      <c r="W977" s="318"/>
      <c r="X977" s="318"/>
      <c r="Y977" s="319">
        <v>0</v>
      </c>
      <c r="Z977" s="320"/>
      <c r="AA977" s="320"/>
      <c r="AB977" s="321"/>
      <c r="AC977" s="323" t="s">
        <v>80</v>
      </c>
      <c r="AD977" s="324"/>
      <c r="AE977" s="324"/>
      <c r="AF977" s="324"/>
      <c r="AG977" s="324"/>
      <c r="AH977" s="419" t="s">
        <v>771</v>
      </c>
      <c r="AI977" s="420"/>
      <c r="AJ977" s="420"/>
      <c r="AK977" s="420"/>
      <c r="AL977" s="327" t="s">
        <v>771</v>
      </c>
      <c r="AM977" s="328"/>
      <c r="AN977" s="328"/>
      <c r="AO977" s="329"/>
      <c r="AP977" s="322" t="s">
        <v>771</v>
      </c>
      <c r="AQ977" s="322"/>
      <c r="AR977" s="322"/>
      <c r="AS977" s="322"/>
      <c r="AT977" s="322"/>
      <c r="AU977" s="322"/>
      <c r="AV977" s="322"/>
      <c r="AW977" s="322"/>
      <c r="AX977" s="322"/>
      <c r="AY977">
        <f t="shared" si="121"/>
        <v>1</v>
      </c>
    </row>
    <row r="978" spans="1:51" ht="30" customHeight="1" x14ac:dyDescent="0.15">
      <c r="A978" s="402">
        <v>2</v>
      </c>
      <c r="B978" s="402">
        <v>1</v>
      </c>
      <c r="C978" s="421" t="s">
        <v>815</v>
      </c>
      <c r="D978" s="416"/>
      <c r="E978" s="416"/>
      <c r="F978" s="416"/>
      <c r="G978" s="416"/>
      <c r="H978" s="416"/>
      <c r="I978" s="416"/>
      <c r="J978" s="417" t="s">
        <v>771</v>
      </c>
      <c r="K978" s="418"/>
      <c r="L978" s="418"/>
      <c r="M978" s="418"/>
      <c r="N978" s="418"/>
      <c r="O978" s="418"/>
      <c r="P978" s="317" t="s">
        <v>824</v>
      </c>
      <c r="Q978" s="318"/>
      <c r="R978" s="318"/>
      <c r="S978" s="318"/>
      <c r="T978" s="318"/>
      <c r="U978" s="318"/>
      <c r="V978" s="318"/>
      <c r="W978" s="318"/>
      <c r="X978" s="318"/>
      <c r="Y978" s="319">
        <v>0</v>
      </c>
      <c r="Z978" s="320"/>
      <c r="AA978" s="320"/>
      <c r="AB978" s="321"/>
      <c r="AC978" s="323" t="s">
        <v>80</v>
      </c>
      <c r="AD978" s="324"/>
      <c r="AE978" s="324"/>
      <c r="AF978" s="324"/>
      <c r="AG978" s="324"/>
      <c r="AH978" s="419" t="s">
        <v>771</v>
      </c>
      <c r="AI978" s="420"/>
      <c r="AJ978" s="420"/>
      <c r="AK978" s="420"/>
      <c r="AL978" s="327" t="s">
        <v>771</v>
      </c>
      <c r="AM978" s="328"/>
      <c r="AN978" s="328"/>
      <c r="AO978" s="329"/>
      <c r="AP978" s="322" t="s">
        <v>771</v>
      </c>
      <c r="AQ978" s="322"/>
      <c r="AR978" s="322"/>
      <c r="AS978" s="322"/>
      <c r="AT978" s="322"/>
      <c r="AU978" s="322"/>
      <c r="AV978" s="322"/>
      <c r="AW978" s="322"/>
      <c r="AX978" s="322"/>
      <c r="AY978">
        <f>COUNTA($C$978)</f>
        <v>1</v>
      </c>
    </row>
    <row r="979" spans="1:51" ht="30" customHeight="1" x14ac:dyDescent="0.15">
      <c r="A979" s="402">
        <v>3</v>
      </c>
      <c r="B979" s="402">
        <v>1</v>
      </c>
      <c r="C979" s="421" t="s">
        <v>816</v>
      </c>
      <c r="D979" s="416"/>
      <c r="E979" s="416"/>
      <c r="F979" s="416"/>
      <c r="G979" s="416"/>
      <c r="H979" s="416"/>
      <c r="I979" s="416"/>
      <c r="J979" s="417" t="s">
        <v>771</v>
      </c>
      <c r="K979" s="418"/>
      <c r="L979" s="418"/>
      <c r="M979" s="418"/>
      <c r="N979" s="418"/>
      <c r="O979" s="418"/>
      <c r="P979" s="317" t="s">
        <v>824</v>
      </c>
      <c r="Q979" s="318"/>
      <c r="R979" s="318"/>
      <c r="S979" s="318"/>
      <c r="T979" s="318"/>
      <c r="U979" s="318"/>
      <c r="V979" s="318"/>
      <c r="W979" s="318"/>
      <c r="X979" s="318"/>
      <c r="Y979" s="319">
        <v>0</v>
      </c>
      <c r="Z979" s="320"/>
      <c r="AA979" s="320"/>
      <c r="AB979" s="321"/>
      <c r="AC979" s="323" t="s">
        <v>80</v>
      </c>
      <c r="AD979" s="324"/>
      <c r="AE979" s="324"/>
      <c r="AF979" s="324"/>
      <c r="AG979" s="324"/>
      <c r="AH979" s="325" t="s">
        <v>771</v>
      </c>
      <c r="AI979" s="326"/>
      <c r="AJ979" s="326"/>
      <c r="AK979" s="326"/>
      <c r="AL979" s="327" t="s">
        <v>771</v>
      </c>
      <c r="AM979" s="328"/>
      <c r="AN979" s="328"/>
      <c r="AO979" s="329"/>
      <c r="AP979" s="322" t="s">
        <v>771</v>
      </c>
      <c r="AQ979" s="322"/>
      <c r="AR979" s="322"/>
      <c r="AS979" s="322"/>
      <c r="AT979" s="322"/>
      <c r="AU979" s="322"/>
      <c r="AV979" s="322"/>
      <c r="AW979" s="322"/>
      <c r="AX979" s="322"/>
      <c r="AY979">
        <f>COUNTA($C$979)</f>
        <v>1</v>
      </c>
    </row>
    <row r="980" spans="1:51" ht="30" customHeight="1" x14ac:dyDescent="0.15">
      <c r="A980" s="402">
        <v>4</v>
      </c>
      <c r="B980" s="402">
        <v>1</v>
      </c>
      <c r="C980" s="421" t="s">
        <v>817</v>
      </c>
      <c r="D980" s="416"/>
      <c r="E980" s="416"/>
      <c r="F980" s="416"/>
      <c r="G980" s="416"/>
      <c r="H980" s="416"/>
      <c r="I980" s="416"/>
      <c r="J980" s="417" t="s">
        <v>771</v>
      </c>
      <c r="K980" s="418"/>
      <c r="L980" s="418"/>
      <c r="M980" s="418"/>
      <c r="N980" s="418"/>
      <c r="O980" s="418"/>
      <c r="P980" s="317" t="s">
        <v>824</v>
      </c>
      <c r="Q980" s="318"/>
      <c r="R980" s="318"/>
      <c r="S980" s="318"/>
      <c r="T980" s="318"/>
      <c r="U980" s="318"/>
      <c r="V980" s="318"/>
      <c r="W980" s="318"/>
      <c r="X980" s="318"/>
      <c r="Y980" s="319">
        <v>0</v>
      </c>
      <c r="Z980" s="320"/>
      <c r="AA980" s="320"/>
      <c r="AB980" s="321"/>
      <c r="AC980" s="323" t="s">
        <v>80</v>
      </c>
      <c r="AD980" s="324"/>
      <c r="AE980" s="324"/>
      <c r="AF980" s="324"/>
      <c r="AG980" s="324"/>
      <c r="AH980" s="325" t="s">
        <v>771</v>
      </c>
      <c r="AI980" s="326"/>
      <c r="AJ980" s="326"/>
      <c r="AK980" s="326"/>
      <c r="AL980" s="327" t="s">
        <v>771</v>
      </c>
      <c r="AM980" s="328"/>
      <c r="AN980" s="328"/>
      <c r="AO980" s="329"/>
      <c r="AP980" s="322" t="s">
        <v>771</v>
      </c>
      <c r="AQ980" s="322"/>
      <c r="AR980" s="322"/>
      <c r="AS980" s="322"/>
      <c r="AT980" s="322"/>
      <c r="AU980" s="322"/>
      <c r="AV980" s="322"/>
      <c r="AW980" s="322"/>
      <c r="AX980" s="322"/>
      <c r="AY980">
        <f>COUNTA($C$980)</f>
        <v>1</v>
      </c>
    </row>
    <row r="981" spans="1:51" ht="30" customHeight="1" x14ac:dyDescent="0.15">
      <c r="A981" s="402">
        <v>5</v>
      </c>
      <c r="B981" s="402">
        <v>1</v>
      </c>
      <c r="C981" s="421" t="s">
        <v>818</v>
      </c>
      <c r="D981" s="416"/>
      <c r="E981" s="416"/>
      <c r="F981" s="416"/>
      <c r="G981" s="416"/>
      <c r="H981" s="416"/>
      <c r="I981" s="416"/>
      <c r="J981" s="417" t="s">
        <v>771</v>
      </c>
      <c r="K981" s="418"/>
      <c r="L981" s="418"/>
      <c r="M981" s="418"/>
      <c r="N981" s="418"/>
      <c r="O981" s="418"/>
      <c r="P981" s="317" t="s">
        <v>825</v>
      </c>
      <c r="Q981" s="318"/>
      <c r="R981" s="318"/>
      <c r="S981" s="318"/>
      <c r="T981" s="318"/>
      <c r="U981" s="318"/>
      <c r="V981" s="318"/>
      <c r="W981" s="318"/>
      <c r="X981" s="318"/>
      <c r="Y981" s="319">
        <v>0</v>
      </c>
      <c r="Z981" s="320"/>
      <c r="AA981" s="320"/>
      <c r="AB981" s="321"/>
      <c r="AC981" s="323" t="s">
        <v>80</v>
      </c>
      <c r="AD981" s="324"/>
      <c r="AE981" s="324"/>
      <c r="AF981" s="324"/>
      <c r="AG981" s="324"/>
      <c r="AH981" s="325" t="s">
        <v>771</v>
      </c>
      <c r="AI981" s="326"/>
      <c r="AJ981" s="326"/>
      <c r="AK981" s="326"/>
      <c r="AL981" s="327" t="s">
        <v>771</v>
      </c>
      <c r="AM981" s="328"/>
      <c r="AN981" s="328"/>
      <c r="AO981" s="329"/>
      <c r="AP981" s="322" t="s">
        <v>771</v>
      </c>
      <c r="AQ981" s="322"/>
      <c r="AR981" s="322"/>
      <c r="AS981" s="322"/>
      <c r="AT981" s="322"/>
      <c r="AU981" s="322"/>
      <c r="AV981" s="322"/>
      <c r="AW981" s="322"/>
      <c r="AX981" s="322"/>
      <c r="AY981">
        <f>COUNTA($C$981)</f>
        <v>1</v>
      </c>
    </row>
    <row r="982" spans="1:51" ht="30" customHeight="1" x14ac:dyDescent="0.15">
      <c r="A982" s="402">
        <v>6</v>
      </c>
      <c r="B982" s="402">
        <v>1</v>
      </c>
      <c r="C982" s="421" t="s">
        <v>819</v>
      </c>
      <c r="D982" s="416"/>
      <c r="E982" s="416"/>
      <c r="F982" s="416"/>
      <c r="G982" s="416"/>
      <c r="H982" s="416"/>
      <c r="I982" s="416"/>
      <c r="J982" s="417" t="s">
        <v>771</v>
      </c>
      <c r="K982" s="418"/>
      <c r="L982" s="418"/>
      <c r="M982" s="418"/>
      <c r="N982" s="418"/>
      <c r="O982" s="418"/>
      <c r="P982" s="317" t="s">
        <v>826</v>
      </c>
      <c r="Q982" s="318"/>
      <c r="R982" s="318"/>
      <c r="S982" s="318"/>
      <c r="T982" s="318"/>
      <c r="U982" s="318"/>
      <c r="V982" s="318"/>
      <c r="W982" s="318"/>
      <c r="X982" s="318"/>
      <c r="Y982" s="319">
        <v>0</v>
      </c>
      <c r="Z982" s="320"/>
      <c r="AA982" s="320"/>
      <c r="AB982" s="321"/>
      <c r="AC982" s="323" t="s">
        <v>80</v>
      </c>
      <c r="AD982" s="324"/>
      <c r="AE982" s="324"/>
      <c r="AF982" s="324"/>
      <c r="AG982" s="324"/>
      <c r="AH982" s="325" t="s">
        <v>771</v>
      </c>
      <c r="AI982" s="326"/>
      <c r="AJ982" s="326"/>
      <c r="AK982" s="326"/>
      <c r="AL982" s="327" t="s">
        <v>771</v>
      </c>
      <c r="AM982" s="328"/>
      <c r="AN982" s="328"/>
      <c r="AO982" s="329"/>
      <c r="AP982" s="322" t="s">
        <v>771</v>
      </c>
      <c r="AQ982" s="322"/>
      <c r="AR982" s="322"/>
      <c r="AS982" s="322"/>
      <c r="AT982" s="322"/>
      <c r="AU982" s="322"/>
      <c r="AV982" s="322"/>
      <c r="AW982" s="322"/>
      <c r="AX982" s="322"/>
      <c r="AY982">
        <f>COUNTA($C$982)</f>
        <v>1</v>
      </c>
    </row>
    <row r="983" spans="1:51" ht="30" customHeight="1" x14ac:dyDescent="0.15">
      <c r="A983" s="402">
        <v>7</v>
      </c>
      <c r="B983" s="402">
        <v>1</v>
      </c>
      <c r="C983" s="421" t="s">
        <v>820</v>
      </c>
      <c r="D983" s="416"/>
      <c r="E983" s="416"/>
      <c r="F983" s="416"/>
      <c r="G983" s="416"/>
      <c r="H983" s="416"/>
      <c r="I983" s="416"/>
      <c r="J983" s="417" t="s">
        <v>771</v>
      </c>
      <c r="K983" s="418"/>
      <c r="L983" s="418"/>
      <c r="M983" s="418"/>
      <c r="N983" s="418"/>
      <c r="O983" s="418"/>
      <c r="P983" s="317" t="s">
        <v>826</v>
      </c>
      <c r="Q983" s="318"/>
      <c r="R983" s="318"/>
      <c r="S983" s="318"/>
      <c r="T983" s="318"/>
      <c r="U983" s="318"/>
      <c r="V983" s="318"/>
      <c r="W983" s="318"/>
      <c r="X983" s="318"/>
      <c r="Y983" s="319">
        <v>0</v>
      </c>
      <c r="Z983" s="320"/>
      <c r="AA983" s="320"/>
      <c r="AB983" s="321"/>
      <c r="AC983" s="323" t="s">
        <v>80</v>
      </c>
      <c r="AD983" s="324"/>
      <c r="AE983" s="324"/>
      <c r="AF983" s="324"/>
      <c r="AG983" s="324"/>
      <c r="AH983" s="325" t="s">
        <v>771</v>
      </c>
      <c r="AI983" s="326"/>
      <c r="AJ983" s="326"/>
      <c r="AK983" s="326"/>
      <c r="AL983" s="327" t="s">
        <v>771</v>
      </c>
      <c r="AM983" s="328"/>
      <c r="AN983" s="328"/>
      <c r="AO983" s="329"/>
      <c r="AP983" s="322" t="s">
        <v>771</v>
      </c>
      <c r="AQ983" s="322"/>
      <c r="AR983" s="322"/>
      <c r="AS983" s="322"/>
      <c r="AT983" s="322"/>
      <c r="AU983" s="322"/>
      <c r="AV983" s="322"/>
      <c r="AW983" s="322"/>
      <c r="AX983" s="322"/>
      <c r="AY983">
        <f>COUNTA($C$983)</f>
        <v>1</v>
      </c>
    </row>
    <row r="984" spans="1:51" ht="30" customHeight="1" x14ac:dyDescent="0.15">
      <c r="A984" s="402">
        <v>8</v>
      </c>
      <c r="B984" s="402">
        <v>1</v>
      </c>
      <c r="C984" s="421" t="s">
        <v>821</v>
      </c>
      <c r="D984" s="416"/>
      <c r="E984" s="416"/>
      <c r="F984" s="416"/>
      <c r="G984" s="416"/>
      <c r="H984" s="416"/>
      <c r="I984" s="416"/>
      <c r="J984" s="417" t="s">
        <v>771</v>
      </c>
      <c r="K984" s="418"/>
      <c r="L984" s="418"/>
      <c r="M984" s="418"/>
      <c r="N984" s="418"/>
      <c r="O984" s="418"/>
      <c r="P984" s="317" t="s">
        <v>824</v>
      </c>
      <c r="Q984" s="318"/>
      <c r="R984" s="318"/>
      <c r="S984" s="318"/>
      <c r="T984" s="318"/>
      <c r="U984" s="318"/>
      <c r="V984" s="318"/>
      <c r="W984" s="318"/>
      <c r="X984" s="318"/>
      <c r="Y984" s="319">
        <v>0</v>
      </c>
      <c r="Z984" s="320"/>
      <c r="AA984" s="320"/>
      <c r="AB984" s="321"/>
      <c r="AC984" s="323" t="s">
        <v>80</v>
      </c>
      <c r="AD984" s="324"/>
      <c r="AE984" s="324"/>
      <c r="AF984" s="324"/>
      <c r="AG984" s="324"/>
      <c r="AH984" s="325" t="s">
        <v>771</v>
      </c>
      <c r="AI984" s="326"/>
      <c r="AJ984" s="326"/>
      <c r="AK984" s="326"/>
      <c r="AL984" s="327" t="s">
        <v>771</v>
      </c>
      <c r="AM984" s="328"/>
      <c r="AN984" s="328"/>
      <c r="AO984" s="329"/>
      <c r="AP984" s="322" t="s">
        <v>771</v>
      </c>
      <c r="AQ984" s="322"/>
      <c r="AR984" s="322"/>
      <c r="AS984" s="322"/>
      <c r="AT984" s="322"/>
      <c r="AU984" s="322"/>
      <c r="AV984" s="322"/>
      <c r="AW984" s="322"/>
      <c r="AX984" s="322"/>
      <c r="AY984">
        <f>COUNTA($C$984)</f>
        <v>1</v>
      </c>
    </row>
    <row r="985" spans="1:51" ht="30" customHeight="1" x14ac:dyDescent="0.15">
      <c r="A985" s="402">
        <v>9</v>
      </c>
      <c r="B985" s="402">
        <v>1</v>
      </c>
      <c r="C985" s="421" t="s">
        <v>822</v>
      </c>
      <c r="D985" s="416"/>
      <c r="E985" s="416"/>
      <c r="F985" s="416"/>
      <c r="G985" s="416"/>
      <c r="H985" s="416"/>
      <c r="I985" s="416"/>
      <c r="J985" s="417" t="s">
        <v>771</v>
      </c>
      <c r="K985" s="418"/>
      <c r="L985" s="418"/>
      <c r="M985" s="418"/>
      <c r="N985" s="418"/>
      <c r="O985" s="418"/>
      <c r="P985" s="317" t="s">
        <v>826</v>
      </c>
      <c r="Q985" s="318"/>
      <c r="R985" s="318"/>
      <c r="S985" s="318"/>
      <c r="T985" s="318"/>
      <c r="U985" s="318"/>
      <c r="V985" s="318"/>
      <c r="W985" s="318"/>
      <c r="X985" s="318"/>
      <c r="Y985" s="319">
        <v>0</v>
      </c>
      <c r="Z985" s="320"/>
      <c r="AA985" s="320"/>
      <c r="AB985" s="321"/>
      <c r="AC985" s="323" t="s">
        <v>80</v>
      </c>
      <c r="AD985" s="324"/>
      <c r="AE985" s="324"/>
      <c r="AF985" s="324"/>
      <c r="AG985" s="324"/>
      <c r="AH985" s="325" t="s">
        <v>771</v>
      </c>
      <c r="AI985" s="326"/>
      <c r="AJ985" s="326"/>
      <c r="AK985" s="326"/>
      <c r="AL985" s="327" t="s">
        <v>771</v>
      </c>
      <c r="AM985" s="328"/>
      <c r="AN985" s="328"/>
      <c r="AO985" s="329"/>
      <c r="AP985" s="322" t="s">
        <v>771</v>
      </c>
      <c r="AQ985" s="322"/>
      <c r="AR985" s="322"/>
      <c r="AS985" s="322"/>
      <c r="AT985" s="322"/>
      <c r="AU985" s="322"/>
      <c r="AV985" s="322"/>
      <c r="AW985" s="322"/>
      <c r="AX985" s="322"/>
      <c r="AY985">
        <f>COUNTA($C$985)</f>
        <v>1</v>
      </c>
    </row>
    <row r="986" spans="1:51" ht="30" customHeight="1" x14ac:dyDescent="0.15">
      <c r="A986" s="402">
        <v>10</v>
      </c>
      <c r="B986" s="402">
        <v>1</v>
      </c>
      <c r="C986" s="421" t="s">
        <v>823</v>
      </c>
      <c r="D986" s="416"/>
      <c r="E986" s="416"/>
      <c r="F986" s="416"/>
      <c r="G986" s="416"/>
      <c r="H986" s="416"/>
      <c r="I986" s="416"/>
      <c r="J986" s="417" t="s">
        <v>771</v>
      </c>
      <c r="K986" s="418"/>
      <c r="L986" s="418"/>
      <c r="M986" s="418"/>
      <c r="N986" s="418"/>
      <c r="O986" s="418"/>
      <c r="P986" s="317" t="s">
        <v>826</v>
      </c>
      <c r="Q986" s="318"/>
      <c r="R986" s="318"/>
      <c r="S986" s="318"/>
      <c r="T986" s="318"/>
      <c r="U986" s="318"/>
      <c r="V986" s="318"/>
      <c r="W986" s="318"/>
      <c r="X986" s="318"/>
      <c r="Y986" s="319">
        <v>0</v>
      </c>
      <c r="Z986" s="320"/>
      <c r="AA986" s="320"/>
      <c r="AB986" s="321"/>
      <c r="AC986" s="323" t="s">
        <v>80</v>
      </c>
      <c r="AD986" s="324"/>
      <c r="AE986" s="324"/>
      <c r="AF986" s="324"/>
      <c r="AG986" s="324"/>
      <c r="AH986" s="325" t="s">
        <v>771</v>
      </c>
      <c r="AI986" s="326"/>
      <c r="AJ986" s="326"/>
      <c r="AK986" s="326"/>
      <c r="AL986" s="327" t="s">
        <v>771</v>
      </c>
      <c r="AM986" s="328"/>
      <c r="AN986" s="328"/>
      <c r="AO986" s="329"/>
      <c r="AP986" s="322" t="s">
        <v>771</v>
      </c>
      <c r="AQ986" s="322"/>
      <c r="AR986" s="322"/>
      <c r="AS986" s="322"/>
      <c r="AT986" s="322"/>
      <c r="AU986" s="322"/>
      <c r="AV986" s="322"/>
      <c r="AW986" s="322"/>
      <c r="AX986" s="322"/>
      <c r="AY986">
        <f>COUNTA($C$986)</f>
        <v>1</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329</v>
      </c>
      <c r="AQ1109" s="423"/>
      <c r="AR1109" s="423"/>
      <c r="AS1109" s="423"/>
      <c r="AT1109" s="423"/>
      <c r="AU1109" s="423"/>
      <c r="AV1109" s="423"/>
      <c r="AW1109" s="423"/>
      <c r="AX1109" s="423"/>
    </row>
    <row r="1110" spans="1:51" ht="56.25" customHeight="1" x14ac:dyDescent="0.15">
      <c r="A1110" s="402">
        <v>1</v>
      </c>
      <c r="B1110" s="402">
        <v>1</v>
      </c>
      <c r="C1110" s="887" t="s">
        <v>840</v>
      </c>
      <c r="D1110" s="887"/>
      <c r="E1110" s="262" t="s">
        <v>841</v>
      </c>
      <c r="F1110" s="886"/>
      <c r="G1110" s="886"/>
      <c r="H1110" s="886"/>
      <c r="I1110" s="886"/>
      <c r="J1110" s="417">
        <v>1010001128061</v>
      </c>
      <c r="K1110" s="418"/>
      <c r="L1110" s="418"/>
      <c r="M1110" s="418"/>
      <c r="N1110" s="418"/>
      <c r="O1110" s="418"/>
      <c r="P1110" s="317" t="s">
        <v>839</v>
      </c>
      <c r="Q1110" s="318"/>
      <c r="R1110" s="318"/>
      <c r="S1110" s="318"/>
      <c r="T1110" s="318"/>
      <c r="U1110" s="318"/>
      <c r="V1110" s="318"/>
      <c r="W1110" s="318"/>
      <c r="X1110" s="318"/>
      <c r="Y1110" s="319">
        <v>56.1</v>
      </c>
      <c r="Z1110" s="320"/>
      <c r="AA1110" s="320"/>
      <c r="AB1110" s="321"/>
      <c r="AC1110" s="323" t="s">
        <v>372</v>
      </c>
      <c r="AD1110" s="324"/>
      <c r="AE1110" s="324"/>
      <c r="AF1110" s="324"/>
      <c r="AG1110" s="324"/>
      <c r="AH1110" s="325">
        <v>1</v>
      </c>
      <c r="AI1110" s="326"/>
      <c r="AJ1110" s="326"/>
      <c r="AK1110" s="326"/>
      <c r="AL1110" s="327">
        <v>94.74</v>
      </c>
      <c r="AM1110" s="328"/>
      <c r="AN1110" s="328"/>
      <c r="AO1110" s="329"/>
      <c r="AP1110" s="322" t="s">
        <v>745</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743</v>
      </c>
      <c r="C2" s="13" t="str">
        <f>IF(B2="","",A2)</f>
        <v>医療分野の研究開発関連</v>
      </c>
      <c r="D2" s="13" t="str">
        <f>IF(C2="","",IF(D1&lt;&gt;"",CONCATENATE(D1,"、",C2),C2))</f>
        <v>医療分野の研究開発関連</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dga149u</dc:creator>
  <cp:lastModifiedBy>Windows ユーザー</cp:lastModifiedBy>
  <cp:lastPrinted>2021-05-24T02:08:50Z</cp:lastPrinted>
  <dcterms:created xsi:type="dcterms:W3CDTF">2012-03-13T00:50:25Z</dcterms:created>
  <dcterms:modified xsi:type="dcterms:W3CDTF">2021-05-27T08:52:01Z</dcterms:modified>
</cp:coreProperties>
</file>