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271" i="3"/>
  <c r="AY459" i="3"/>
  <c r="AY50"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<sst xmlns="http://schemas.openxmlformats.org/spreadsheetml/2006/main" count="3122" uniqueCount="802">
  <si>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</si>
  <si>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</si>
  <si>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</si>
  <si>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</si>
  <si>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</si>
  <si>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</si>
  <si>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</si>
  <si>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</si>
  <si>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</si>
  <si>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</si>
  <si>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</si>
  <si>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</si>
  <si>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</si>
  <si>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</si>
  <si>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</si>
  <si>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</si>
  <si>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</si>
  <si>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</si>
  <si>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</si>
  <si>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</si>
  <si>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</si>
  <si>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</si>
  <si>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</si>
  <si>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</si>
  <si>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</si>
  <si>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</si>
  <si>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</si>
  <si>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</si>
  <si>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</si>
  <si>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</si>
  <si>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</si>
  <si>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</si>
  <si>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</si>
  <si>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</si>
  <si>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</si>
  <si>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</si>
  <si>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</si>
  <si>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</si>
  <si>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</si>
  <si>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</si>
  <si>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</si>
  <si>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</si>
  <si>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</si>
  <si>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</si>
  <si>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</si>
  <si>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</si>
  <si>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</si>
  <si>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</si>
  <si>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</si>
  <si>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</si>
  <si>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</si>
  <si>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</si>
  <si>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</si>
  <si>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</si>
  <si>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</si>
  <si>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</si>
  <si>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</si>
  <si>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</si>
  <si>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</si>
  <si>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</si>
  <si>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</si>
  <si>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</si>
  <si>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</si>
  <si>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</si>
  <si>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</si>
  <si>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</si>
  <si>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</si>
  <si>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</si>
  <si>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</si>
  <si>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</si>
  <si>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</si>
  <si>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</si>
  <si>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</si>
  <si>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</si>
  <si>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</si>
  <si>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</si>
  <si>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</si>
  <si>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</si>
  <si>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</si>
  <si>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</si>
  <si>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</si>
  <si>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</si>
  <si>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</si>
  <si>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</si>
  <si>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</si>
  <si>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</si>
  <si>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</si>
  <si>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</si>
  <si>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</si>
  <si>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</si>
  <si>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</si>
  <si>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</si>
  <si>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</si>
  <si>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</si>
  <si>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</si>
  <si>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</si>
  <si>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</si>
  <si>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</si>
  <si>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</si>
  <si>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</si>
  <si>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</si>
  <si>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</si>
  <si>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</si>
  <si>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</si>
  <si>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</si>
  <si>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</si>
  <si>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</si>
  <si>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</si>
  <si>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</si>
  <si>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</si>
  <si>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</si>
  <si>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</si>
  <si>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</si>
  <si>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</si>
  <si>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</si>
  <si>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</si>
  <si>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</si>
  <si>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</si>
  <si>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</si>
  <si>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</si>
  <si>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</si>
  <si>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</si>
  <si>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</si>
  <si>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</si>
  <si>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</si>
  <si>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</si>
  <si>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</si>
  <si>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</si>
  <si>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</si>
  <si>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</si>
  <si>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</si>
  <si>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</si>
  <si>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</si>
  <si>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</si>
  <si>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</si>
  <si>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</si>
  <si>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</si>
  <si>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</si>
  <si>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</si>
  <si>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</si>
  <si>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</si>
  <si>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</si>
  <si>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</si>
  <si>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</si>
  <si>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</si>
  <si>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</si>
  <si>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</si>
  <si>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</si>
  <si>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</si>
  <si>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</si>
  <si>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</si>
  <si>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</si>
  <si>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</si>
  <si>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</si>
  <si>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</si>
  <si>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</si>
  <si>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</si>
  <si>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</si>
  <si>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</si>
  <si>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</si>
  <si>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</si>
  <si>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</si>
  <si>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</si>
  <si>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</si>
  <si>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</si>
  <si>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</si>
  <si>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</si>
  <si>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</si>
  <si>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</si>
  <si>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</si>
  <si>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</si>
  <si>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</si>
  <si>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</si>
  <si>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</si>
  <si>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</si>
  <si>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</si>
  <si>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</si>
  <si>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</si>
  <si>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</si>
  <si>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</si>
  <si>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</si>
  <si>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</si>
  <si>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</si>
  <si>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</si>
  <si>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</si>
  <si>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</si>
  <si>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</si>
  <si>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</si>
  <si>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</si>
  <si>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</si>
  <si>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</si>
  <si>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</si>
  <si>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</si>
  <si>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</si>
  <si>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</si>
  <si>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</si>
  <si>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</si>
  <si>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</si>
  <si>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</si>
  <si>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</si>
  <si>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</si>
  <si>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</si>
  <si>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</si>
  <si>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</si>
  <si>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</si>
  <si>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</si>
  <si>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</si>
  <si>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</si>
  <si>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</si>
  <si>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</si>
  <si>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</si>
  <si>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</si>
  <si>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</si>
  <si>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</si>
  <si>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</si>
  <si>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</si>
  <si>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</si>
  <si>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</si>
  <si>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</si>
  <si>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</si>
  <si>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</si>
  <si>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</si>
  <si>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</si>
  <si>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</si>
  <si>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</si>
  <si>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</si>
  <si>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</si>
  <si>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</si>
  <si>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</si>
  <si>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</si>
  <si>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</si>
  <si>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</si>
  <si>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</si>
  <si>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</si>
  <si>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</si>
  <si>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</si>
  <si>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</si>
  <si>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</si>
  <si>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</si>
  <si>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</si>
  <si>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</si>
  <si>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</si>
  <si>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</si>
  <si>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</si>
  <si>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</si>
  <si>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</si>
  <si>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</si>
  <si>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</si>
  <si>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</si>
  <si>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</si>
  <si>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</si>
  <si>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</si>
  <si>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</si>
  <si>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</si>
  <si>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</si>
  <si>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</si>
  <si>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</si>
  <si>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</si>
  <si>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</si>
  <si>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</si>
  <si>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</si>
  <si>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</si>
  <si>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</si>
  <si>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</si>
  <si>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</si>
  <si>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</si>
  <si>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</si>
  <si>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</si>
  <si>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</si>
  <si>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</si>
  <si>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</si>
  <si>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</si>
  <si>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</si>
  <si>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</si>
  <si>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</si>
  <si>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</si>
  <si>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</si>
  <si>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</si>
  <si>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</si>
  <si>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</si>
  <si>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</si>
  <si>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</si>
  <si>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</si>
  <si>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</si>
  <si>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</si>
  <si>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</si>
  <si>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</si>
  <si>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</si>
  <si>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</si>
  <si>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</si>
  <si>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</si>
  <si>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</si>
  <si>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</si>
  <si>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</si>
  <si>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</si>
  <si>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</si>
  <si>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</si>
  <si>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</si>
  <si>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</si>
  <si>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</si>
  <si>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</si>
  <si>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</si>
  <si>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</si>
  <si>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</si>
  <si>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</si>
  <si>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</si>
  <si>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</si>
  <si>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</si>
  <si>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</si>
  <si>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</si>
  <si>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</si>
  <si>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</si>
  <si>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</si>
  <si>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</si>
  <si>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</si>
  <si>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</si>
  <si>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</si>
  <si>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</si>
  <si>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</si>
  <si>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</si>
  <si>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</si>
  <si>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</si>
  <si>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</si>
  <si>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</si>
  <si>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</si>
  <si>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</si>
  <si>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</si>
  <si>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</si>
  <si>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</si>
  <si>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</si>
  <si>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</si>
  <si>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</si>
  <si>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</si>
  <si>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</si>
  <si>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</si>
  <si>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</si>
  <si>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</si>
  <si>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</si>
  <si>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</si>
  <si>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</si>
  <si>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</si>
  <si>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</si>
  <si>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</si>
  <si>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</si>
  <si>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</si>
  <si>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</si>
  <si>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</si>
  <si>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</si>
  <si>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</si>
  <si>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</si>
  <si>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</si>
  <si>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</si>
  <si>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</si>
  <si>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</si>
  <si>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</si>
  <si>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</si>
  <si>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</si>
  <si>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</si>
  <si>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</si>
  <si>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</si>
  <si>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</si>
  <si>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</si>
  <si>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</si>
  <si>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</si>
  <si>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</si>
  <si>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</si>
  <si>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</si>
  <si>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</si>
  <si>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</si>
  <si>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</si>
  <si>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</si>
  <si>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</si>
  <si>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</si>
  <si>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</si>
  <si>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</si>
  <si>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</si>
  <si>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</si>
  <si>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</si>
  <si>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</si>
  <si>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</si>
  <si>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</si>
  <si>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</si>
  <si>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</si>
  <si>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</si>
  <si>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</si>
  <si>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</si>
  <si>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</si>
  <si>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</si>
  <si>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</si>
  <si>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</si>
  <si>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</si>
  <si>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</si>
  <si>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</si>
  <si>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</si>
  <si>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</si>
  <si>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</si>
  <si>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</si>
  <si>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</si>
  <si>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</si>
  <si>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</si>
  <si>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</si>
  <si>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</si>
  <si>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</si>
  <si>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</si>
  <si>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</si>
  <si>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</si>
  <si>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</si>
  <si>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</si>
  <si>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</si>
  <si>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</si>
  <si>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</si>
  <si>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</si>
  <si>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</si>
  <si>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</si>
  <si>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</si>
  <si>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</si>
  <si>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</si>
  <si>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</si>
  <si>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</si>
  <si>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</si>
  <si>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</si>
  <si>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</si>
  <si>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</si>
  <si>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</si>
  <si>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</si>
  <si>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</si>
  <si>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</si>
  <si>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</si>
  <si>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</si>
  <si>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</si>
  <si>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</si>
  <si>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</si>
  <si>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</si>
  <si>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</si>
  <si>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</si>
  <si>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</si>
  <si>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</si>
  <si>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</si>
  <si>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</si>
  <si>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</si>
  <si>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</si>
  <si>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</si>
  <si>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</si>
  <si>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</si>
  <si>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</si>
  <si>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</si>
  <si>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</si>
  <si>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</si>
  <si>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</si>
  <si>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</si>
  <si>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</si>
  <si>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</si>
  <si>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</si>
  <si>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</si>
  <si>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</si>
  <si>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</si>
  <si>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</si>
  <si>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</si>
  <si>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</si>
  <si>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</si>
  <si>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</si>
  <si>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</si>
  <si>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</si>
  <si>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</si>
  <si>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</si>
  <si>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</si>
  <si>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</si>
  <si>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</si>
  <si>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</si>
  <si>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</si>
  <si>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</si>
  <si>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</si>
  <si>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</si>
  <si>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</si>
  <si>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</si>
  <si>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</si>
  <si>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</si>
  <si>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</si>
  <si>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</si>
  <si>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</si>
  <si>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</si>
  <si>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</si>
  <si>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</si>
  <si>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</si>
  <si>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</si>
  <si>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</si>
  <si>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</si>
  <si>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</si>
  <si>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</si>
  <si>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</si>
  <si>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</si>
  <si>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</si>
  <si>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</si>
  <si>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</si>
  <si>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</si>
  <si>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</si>
  <si>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</si>
  <si>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</si>
  <si>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</si>
  <si>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</si>
  <si>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</si>
  <si>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</si>
  <si>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</si>
  <si>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</si>
  <si>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</si>
  <si>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</si>
  <si>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</si>
  <si>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</si>
  <si>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</si>
  <si>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</si>
  <si>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</si>
  <si>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</si>
  <si>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</si>
  <si>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</si>
  <si>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</si>
  <si>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</si>
  <si>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</si>
  <si>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</si>
  <si>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</si>
  <si>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</si>
  <si>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</si>
  <si>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</si>
  <si>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</si>
  <si>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</si>
  <si>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</si>
  <si>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</si>
  <si>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</si>
  <si>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</si>
  <si>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</si>
  <si>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</si>
  <si>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</si>
  <si>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</si>
  <si>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</si>
  <si>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</si>
  <si>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</si>
  <si>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</si>
  <si>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</si>
  <si>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</si>
  <si>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</si>
  <si>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</si>
  <si>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</si>
  <si>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</si>
  <si>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</si>
  <si>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</si>
  <si>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</si>
  <si>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</si>
  <si>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</si>
  <si>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</si>
  <si>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</si>
  <si>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</si>
  <si>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</si>
  <si>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</si>
  <si>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</si>
  <si>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</si>
  <si>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</si>
  <si>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</si>
  <si>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</si>
  <si>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</si>
  <si>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</si>
  <si>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</si>
  <si>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</si>
  <si>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</si>
  <si>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</si>
  <si>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</si>
  <si>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</si>
  <si>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</si>
  <si>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</si>
  <si>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</si>
  <si>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</si>
  <si>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</si>
  <si>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</si>
  <si>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</si>
  <si>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</si>
  <si>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</si>
  <si>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</si>
  <si>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</si>
  <si>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</si>
  <si>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</si>
  <si>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</si>
  <si>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</si>
  <si>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</si>
  <si>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</si>
  <si>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</si>
  <si>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</si>
  <si>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</si>
  <si>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</si>
  <si>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</si>
  <si>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</si>
  <si>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</si>
  <si>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</si>
  <si>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</si>
  <si>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</si>
  <si>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</si>
  <si>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</si>
  <si>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</si>
  <si>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</si>
  <si>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</si>
  <si>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</si>
  <si>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</si>
  <si>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</si>
  <si>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</si>
  <si>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</si>
  <si>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</si>
  <si>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</si>
  <si>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</si>
  <si>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</si>
  <si>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</si>
  <si>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</si>
  <si>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</si>
  <si>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</si>
  <si>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</si>
  <si>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</si>
  <si>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</si>
  <si>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</si>
  <si>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</si>
  <si>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</si>
  <si>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</si>
  <si>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</si>
  <si>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</si>
  <si>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</si>
  <si>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</si>
  <si>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</si>
  <si>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</si>
  <si>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</si>
  <si>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</si>
  <si>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</si>
  <si>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</si>
  <si>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</si>
  <si>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</si>
  <si>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</si>
  <si>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</si>
  <si>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</si>
  <si>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</si>
  <si>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</si>
  <si>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</si>
  <si>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</si>
  <si>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</si>
  <si>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</si>
  <si>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</si>
  <si>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</si>
  <si>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</si>
  <si>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</si>
  <si>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</si>
  <si>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</si>
  <si>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</si>
  <si>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</si>
  <si>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</si>
  <si>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</si>
  <si>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</si>
  <si>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</si>
  <si>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</si>
  <si>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</si>
  <si>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</si>
  <si>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</si>
  <si>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</si>
  <si>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</si>
  <si>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</si>
  <si>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</si>
  <si>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</si>
  <si>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</si>
  <si>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</si>
  <si>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</si>
  <si>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</si>
  <si>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</si>
  <si>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</si>
  <si>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</si>
  <si>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</si>
  <si>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</si>
  <si>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</si>
  <si>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</si>
  <si>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</si>
  <si>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</si>
  <si>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</si>
  <si>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</si>
  <si>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</si>
  <si>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</si>
  <si>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</si>
  <si>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</si>
  <si>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</si>
  <si>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</si>
  <si>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</si>
  <si>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</si>
  <si>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</si>
  <si>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</si>
  <si>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</si>
  <si>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</si>
  <si>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</si>
  <si>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</si>
  <si>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</si>
  <si>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</si>
  <si>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</si>
  <si>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</si>
  <si>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</si>
  <si>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</si>
  <si>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</si>
  <si>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</si>
  <si>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</si>
  <si>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</si>
  <si>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</si>
  <si>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</si>
  <si>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</si>
  <si>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</si>
  <si>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</si>
  <si>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</si>
  <si>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</si>
  <si>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</si>
  <si>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</si>
  <si>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</si>
  <si>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</si>
  <si>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</si>
  <si>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国立医薬品食品衛生研究所共同利用型高額研究機器整備費</t>
  </si>
  <si>
    <t>国立医薬品食品衛生研究所</t>
  </si>
  <si>
    <t>秋山　裕介</t>
  </si>
  <si>
    <t>平成5年度</t>
  </si>
  <si>
    <t>終了予定なし</t>
  </si>
  <si>
    <t>総務部　会計課</t>
  </si>
  <si>
    <t>-</t>
  </si>
  <si>
    <t>　厚生労働行政に必要な行政研究・事業や厚生労働科学研究の遂行に資する化学系の最先端機器を、厚生労働省全体の共同利用型機器として整備することを目的とする。</t>
  </si>
  <si>
    <t>　厚生労働省全体の共同利用型機器として、主に化学系の高額分析機器である核磁気共鳴装置、タンデムマス装置、LC/MS/MS装置等、構造決定に有用な最先端機器を整備する。</t>
  </si>
  <si>
    <t>試験研究費</t>
  </si>
  <si>
    <t>稼働機器台数</t>
  </si>
  <si>
    <t>数</t>
  </si>
  <si>
    <t>共同利用型機器整備・廃棄計画</t>
  </si>
  <si>
    <t>整備機器台数</t>
  </si>
  <si>
    <t>台</t>
  </si>
  <si>
    <t>X:執行額（百万円）／Y:整備機器台数　　　　　　　　　　　　　　</t>
    <phoneticPr fontId="5"/>
  </si>
  <si>
    <t>百万円</t>
  </si>
  <si>
    <t>　　X/Y</t>
    <phoneticPr fontId="5"/>
  </si>
  <si>
    <t>153/21</t>
  </si>
  <si>
    <t>145/21</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</si>
  <si>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</si>
  <si>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</si>
  <si>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</si>
  <si>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</si>
  <si>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国立医薬品食品衛生研究所基盤的研究費</t>
  </si>
  <si>
    <t>585</t>
  </si>
  <si>
    <t>532</t>
  </si>
  <si>
    <t>471</t>
  </si>
  <si>
    <t>855</t>
  </si>
  <si>
    <t>866</t>
  </si>
  <si>
    <t>835</t>
  </si>
  <si>
    <t>838</t>
  </si>
  <si>
    <t>○</t>
  </si>
  <si>
    <t>厚労</t>
  </si>
  <si>
    <t>-</t>
    <phoneticPr fontId="5"/>
  </si>
  <si>
    <t>厚生労働省全体の共同利用型機器として、主に化学系の高額分析機器である核磁気共鳴装置、タンデムマス装置、LC/MS/MS装置等、構造決定に有用な最先端機器を整備する。これにより、厚生労働行政に必要な行政研究・事業や厚生労働科学研究の遂行に資するとともに、ひいては国における研究の推進に寄与するもの。</t>
    <phoneticPr fontId="5"/>
  </si>
  <si>
    <t>厚生労働行政に必要な行政研究・事業や厚生労働科学研究の遂行に資することから国民のニーズ及び国費の投入の必要がある。</t>
    <phoneticPr fontId="5"/>
  </si>
  <si>
    <t>厚生労働省内の研究者が医薬品、医療機器、食品及び化学物質等の研究に使用する高額研究機器を共同利用機器として整備する事業であることから、国において実施すべき事業である。</t>
    <phoneticPr fontId="5"/>
  </si>
  <si>
    <t>厚生労働行政に必要な行政研究・事業や厚生労働科学研究の遂行に資することから、国において実施すべき事業である。</t>
    <phoneticPr fontId="5"/>
  </si>
  <si>
    <t>‐</t>
  </si>
  <si>
    <t>妥当なコストとなっている。</t>
    <phoneticPr fontId="5"/>
  </si>
  <si>
    <t>真に必要な経費のみ支出している。</t>
    <phoneticPr fontId="5"/>
  </si>
  <si>
    <t>国庫債務負担行為の活用により、より効率的な予算の執行に努めている。</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</si>
  <si>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</si>
  <si>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</si>
  <si>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</si>
  <si>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適切な整備を行い、当研究所の研究成果に貢献しているため活用されている。</t>
    <phoneticPr fontId="5"/>
  </si>
  <si>
    <t>本事業は、厚生労働行政に必要な行政研究・事業や厚生労働科学研究の遂行に資する化学系の最先端機器を、厚生労働省全体の共同利用型機器として整備することを目的としている。その一方で、国立医薬品食品衛生研究所基盤的研究費は医薬品、医療機器、食品、食品添加物及び生活関連物資等に関する基礎的・基盤的研究を行い、国内外における諸分野の動向を踏まえた最新の規格・基準の策定等に寄与することを目的としているため、研究に必要な機器整備等を行うことを目的とした事業ではない。従って、内容及び経費執行に重複はない。</t>
    <phoneticPr fontId="5"/>
  </si>
  <si>
    <t>適切に予算を執行し、事業の目的を達成できているため、引き続き経費の適切な執行及び目的の達成に努めるとともに、一般競争入札及び公募を実施する際は公告期間を十分確保する等、応札者及び応募者が複数となるよう競争性を確保していきたい。また、前年度以前に国庫債務負担行為で賃貸借契約を結んだものについては、契約期間終了後、再び賃貸借が必要な場合等には、一般競争入札を実施し、競争性を確保する。</t>
    <phoneticPr fontId="5"/>
  </si>
  <si>
    <t>145/21</t>
    <phoneticPr fontId="5"/>
  </si>
  <si>
    <t>厚生労働行政に必要な研究を遂行するために、令和3年度においては21台の機器を稼働状態にて整備する。</t>
    <phoneticPr fontId="5"/>
  </si>
  <si>
    <t>-</t>
    <phoneticPr fontId="5"/>
  </si>
  <si>
    <t>△</t>
  </si>
  <si>
    <t>有</t>
  </si>
  <si>
    <t>無</t>
  </si>
  <si>
    <t>・当該機器の選定に際しては、機器を使用する研究者で構成された選考委員会を開催し、対応する機器を持つ全ての機器メーカーから維持・管理コストまで含めてヒアリングを実施している。
・１者応札及び随意契約（公募）となった案件については、競争性が確保できているか見直す必要がある。
・執行管理表により支出先及び使途等について管理を行い、経費の適切な執行に努めている。
・令和２年度においては21台の機器について整備を行った。</t>
    <phoneticPr fontId="5"/>
  </si>
  <si>
    <t>A.ＷＤＢ(株)</t>
    <rPh sb="5" eb="8">
      <t>カブ</t>
    </rPh>
    <phoneticPr fontId="5"/>
  </si>
  <si>
    <t>人件費</t>
    <rPh sb="0" eb="3">
      <t>ジンケンヒ</t>
    </rPh>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</si>
  <si>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</si>
  <si>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B.日本キャピタル(株)</t>
    <rPh sb="2" eb="4">
      <t>ニホン</t>
    </rPh>
    <rPh sb="9" eb="12">
      <t>カブ</t>
    </rPh>
    <phoneticPr fontId="5"/>
  </si>
  <si>
    <t>損料及び借料</t>
    <rPh sb="0" eb="2">
      <t>ソンリョウ</t>
    </rPh>
    <rPh sb="2" eb="3">
      <t>オヨ</t>
    </rPh>
    <rPh sb="4" eb="6">
      <t>シャクリョウ</t>
    </rPh>
    <phoneticPr fontId="5"/>
  </si>
  <si>
    <t>研究用機器賃貸借料（平成29年度国庫債務負担行為）</t>
    <rPh sb="0" eb="3">
      <t>ケンキュウヨウ</t>
    </rPh>
    <rPh sb="3" eb="5">
      <t>キキ</t>
    </rPh>
    <rPh sb="5" eb="8">
      <t>チンタイシャク</t>
    </rPh>
    <rPh sb="8" eb="9">
      <t>リョウ</t>
    </rPh>
    <rPh sb="10" eb="12">
      <t>ヘイセイ</t>
    </rPh>
    <rPh sb="14" eb="15">
      <t>ネン</t>
    </rPh>
    <rPh sb="15" eb="16">
      <t>ド</t>
    </rPh>
    <rPh sb="16" eb="18">
      <t>コッコ</t>
    </rPh>
    <rPh sb="18" eb="20">
      <t>サイム</t>
    </rPh>
    <rPh sb="20" eb="22">
      <t>フタン</t>
    </rPh>
    <rPh sb="22" eb="24">
      <t>コウイ</t>
    </rPh>
    <phoneticPr fontId="5"/>
  </si>
  <si>
    <t>研究用機器賃貸借料（平成30年度国庫債務負担行為）</t>
    <rPh sb="0" eb="3">
      <t>ケンキュウヨウ</t>
    </rPh>
    <rPh sb="3" eb="5">
      <t>キキ</t>
    </rPh>
    <rPh sb="5" eb="8">
      <t>チンタイシャク</t>
    </rPh>
    <rPh sb="8" eb="9">
      <t>リョウ</t>
    </rPh>
    <rPh sb="10" eb="12">
      <t>ヘイセイ</t>
    </rPh>
    <rPh sb="14" eb="15">
      <t>ネン</t>
    </rPh>
    <rPh sb="15" eb="16">
      <t>ド</t>
    </rPh>
    <rPh sb="16" eb="18">
      <t>コッコ</t>
    </rPh>
    <rPh sb="18" eb="20">
      <t>サイム</t>
    </rPh>
    <rPh sb="20" eb="22">
      <t>フタン</t>
    </rPh>
    <rPh sb="22" eb="24">
      <t>コウイ</t>
    </rPh>
    <phoneticPr fontId="5"/>
  </si>
  <si>
    <t>C.非常勤職員　Ａ</t>
    <rPh sb="2" eb="5">
      <t>ヒジョウキン</t>
    </rPh>
    <rPh sb="5" eb="7">
      <t>ショクイン</t>
    </rPh>
    <phoneticPr fontId="5"/>
  </si>
  <si>
    <t>研究及び事務補助に係る賃金</t>
    <rPh sb="0" eb="2">
      <t>ケンキュウ</t>
    </rPh>
    <rPh sb="2" eb="3">
      <t>オヨ</t>
    </rPh>
    <rPh sb="4" eb="6">
      <t>ジム</t>
    </rPh>
    <rPh sb="6" eb="8">
      <t>ホジョ</t>
    </rPh>
    <rPh sb="9" eb="10">
      <t>カカ</t>
    </rPh>
    <rPh sb="11" eb="13">
      <t>チンギン</t>
    </rPh>
    <phoneticPr fontId="5"/>
  </si>
  <si>
    <t>日本キャピタル(株)</t>
    <rPh sb="0" eb="2">
      <t>ニホン</t>
    </rPh>
    <rPh sb="7" eb="10">
      <t>カブ</t>
    </rPh>
    <phoneticPr fontId="5"/>
  </si>
  <si>
    <t>WBD(株)</t>
    <rPh sb="3" eb="6">
      <t>カブ</t>
    </rPh>
    <phoneticPr fontId="5"/>
  </si>
  <si>
    <t>研究用機器賃貸借料（平成29年度国庫債務負担行為）</t>
    <phoneticPr fontId="5"/>
  </si>
  <si>
    <t>国庫債務負担行為等</t>
  </si>
  <si>
    <t>研究用機器賃貸借料（平成30年度国庫債務負担行為）</t>
    <phoneticPr fontId="5"/>
  </si>
  <si>
    <t>日本電子(株)</t>
    <rPh sb="0" eb="2">
      <t>ニホン</t>
    </rPh>
    <rPh sb="2" eb="4">
      <t>デンシ</t>
    </rPh>
    <rPh sb="4" eb="7">
      <t>カブ</t>
    </rPh>
    <phoneticPr fontId="5"/>
  </si>
  <si>
    <t>研究用機器保守費</t>
    <rPh sb="0" eb="3">
      <t>ケンキュウヨウ</t>
    </rPh>
    <rPh sb="3" eb="5">
      <t>キキ</t>
    </rPh>
    <rPh sb="5" eb="7">
      <t>ホシュ</t>
    </rPh>
    <rPh sb="7" eb="8">
      <t>ヒ</t>
    </rPh>
    <phoneticPr fontId="5"/>
  </si>
  <si>
    <t>研究用機器保守費</t>
    <rPh sb="0" eb="7">
      <t>ケンキュウヨウキキホシュ</t>
    </rPh>
    <rPh sb="7" eb="8">
      <t>ヒ</t>
    </rPh>
    <phoneticPr fontId="5"/>
  </si>
  <si>
    <t>研究用機器保守費</t>
    <rPh sb="0" eb="8">
      <t>ケンキュウヨウキキホシュヒ</t>
    </rPh>
    <phoneticPr fontId="5"/>
  </si>
  <si>
    <t>島津サイエンス東日本(株)</t>
    <rPh sb="0" eb="2">
      <t>シマヅ</t>
    </rPh>
    <rPh sb="7" eb="8">
      <t>ヒガシ</t>
    </rPh>
    <rPh sb="8" eb="10">
      <t>ニホン</t>
    </rPh>
    <rPh sb="10" eb="13">
      <t>カブ</t>
    </rPh>
    <phoneticPr fontId="5"/>
  </si>
  <si>
    <t>(株)巴商会</t>
    <rPh sb="0" eb="3">
      <t>カブ</t>
    </rPh>
    <rPh sb="3" eb="4">
      <t>トモエ</t>
    </rPh>
    <rPh sb="4" eb="6">
      <t>ショウカイ</t>
    </rPh>
    <phoneticPr fontId="5"/>
  </si>
  <si>
    <t>研究用設備作業費</t>
    <rPh sb="0" eb="3">
      <t>ケンキュウヨウ</t>
    </rPh>
    <rPh sb="3" eb="5">
      <t>セツビ</t>
    </rPh>
    <rPh sb="5" eb="7">
      <t>サギョウ</t>
    </rPh>
    <rPh sb="7" eb="8">
      <t>ヒ</t>
    </rPh>
    <phoneticPr fontId="5"/>
  </si>
  <si>
    <t>非常勤職員　A</t>
    <rPh sb="0" eb="3">
      <t>ヒジョウキン</t>
    </rPh>
    <rPh sb="3" eb="5">
      <t>ショクイン</t>
    </rPh>
    <phoneticPr fontId="5"/>
  </si>
  <si>
    <t>研究及び事務補助等に係る賃金</t>
    <rPh sb="0" eb="2">
      <t>ケンキュウ</t>
    </rPh>
    <rPh sb="2" eb="3">
      <t>オヨ</t>
    </rPh>
    <rPh sb="4" eb="6">
      <t>ジム</t>
    </rPh>
    <rPh sb="6" eb="8">
      <t>ホジョ</t>
    </rPh>
    <rPh sb="8" eb="9">
      <t>トウ</t>
    </rPh>
    <rPh sb="10" eb="11">
      <t>カカ</t>
    </rPh>
    <rPh sb="12" eb="14">
      <t>チンギン</t>
    </rPh>
    <phoneticPr fontId="5"/>
  </si>
  <si>
    <t>(株)池田理化</t>
    <rPh sb="0" eb="3">
      <t>カブ</t>
    </rPh>
    <rPh sb="3" eb="5">
      <t>イケダ</t>
    </rPh>
    <rPh sb="5" eb="7">
      <t>リカ</t>
    </rPh>
    <phoneticPr fontId="5"/>
  </si>
  <si>
    <t>研究用備品購入費</t>
    <rPh sb="0" eb="3">
      <t>ケンキュウヨウ</t>
    </rPh>
    <rPh sb="3" eb="5">
      <t>ビヒン</t>
    </rPh>
    <rPh sb="5" eb="7">
      <t>コウニュウ</t>
    </rPh>
    <rPh sb="7" eb="8">
      <t>ヒ</t>
    </rPh>
    <phoneticPr fontId="5"/>
  </si>
  <si>
    <t>マトリックスサイエンス（株）</t>
    <phoneticPr fontId="5"/>
  </si>
  <si>
    <t>研究用消耗品購入費</t>
    <rPh sb="0" eb="3">
      <t>ケンキュウヨウ</t>
    </rPh>
    <rPh sb="3" eb="5">
      <t>ショウモウ</t>
    </rPh>
    <rPh sb="5" eb="6">
      <t>ヒン</t>
    </rPh>
    <rPh sb="6" eb="8">
      <t>コウニュウ</t>
    </rPh>
    <rPh sb="8" eb="9">
      <t>ヒ</t>
    </rPh>
    <phoneticPr fontId="5"/>
  </si>
  <si>
    <t>九電みらいエナジー(株)</t>
    <rPh sb="0" eb="2">
      <t>キュウデン</t>
    </rPh>
    <rPh sb="9" eb="12">
      <t>カブ</t>
    </rPh>
    <phoneticPr fontId="5"/>
  </si>
  <si>
    <t>研究用設備及び業務に係る電気使用料</t>
    <rPh sb="0" eb="3">
      <t>ケンキュウヨウ</t>
    </rPh>
    <rPh sb="3" eb="5">
      <t>セツビ</t>
    </rPh>
    <rPh sb="5" eb="6">
      <t>オヨ</t>
    </rPh>
    <rPh sb="7" eb="9">
      <t>ギョウム</t>
    </rPh>
    <rPh sb="10" eb="11">
      <t>カカ</t>
    </rPh>
    <rPh sb="12" eb="14">
      <t>デンキ</t>
    </rPh>
    <rPh sb="14" eb="17">
      <t>シヨウリョウ</t>
    </rPh>
    <phoneticPr fontId="5"/>
  </si>
  <si>
    <t>(株)鈴木商館</t>
    <rPh sb="0" eb="3">
      <t>カブ</t>
    </rPh>
    <rPh sb="3" eb="5">
      <t>スズキ</t>
    </rPh>
    <rPh sb="5" eb="7">
      <t>ショウカン</t>
    </rPh>
    <phoneticPr fontId="5"/>
  </si>
  <si>
    <t>研究用ガス購入費</t>
    <rPh sb="0" eb="3">
      <t>ケンキュウヨウ</t>
    </rPh>
    <rPh sb="5" eb="7">
      <t>コウニュウ</t>
    </rPh>
    <rPh sb="7" eb="8">
      <t>ヒ</t>
    </rPh>
    <phoneticPr fontId="5"/>
  </si>
  <si>
    <t>ベイ・インフォメーションシステムズ（株）</t>
    <phoneticPr fontId="5"/>
  </si>
  <si>
    <t>研究用消耗品購入費</t>
    <rPh sb="0" eb="3">
      <t>ケンキュウヨウ</t>
    </rPh>
    <rPh sb="3" eb="9">
      <t>ショウモウヒンコウニュウヒ</t>
    </rPh>
    <phoneticPr fontId="5"/>
  </si>
  <si>
    <t>（株）バイオテック・ラボ</t>
    <phoneticPr fontId="5"/>
  </si>
  <si>
    <t>会計法に基づき一般競争入札を実施し、競争性を確保したが、結果として応札者は一者となった。また、随意契約の場合であっても複数者から見積を徴収し、最廉価格の者と契約を締結した。</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28" eb="30">
      <t>ケッカ</t>
    </rPh>
    <rPh sb="33" eb="35">
      <t>オウサツ</t>
    </rPh>
    <rPh sb="35" eb="36">
      <t>シャ</t>
    </rPh>
    <rPh sb="37" eb="39">
      <t>イッシャ</t>
    </rPh>
    <rPh sb="47" eb="49">
      <t>ズイイ</t>
    </rPh>
    <rPh sb="49" eb="51">
      <t>ケイヤク</t>
    </rPh>
    <rPh sb="52" eb="54">
      <t>バアイ</t>
    </rPh>
    <rPh sb="59" eb="61">
      <t>フクスウ</t>
    </rPh>
    <rPh sb="61" eb="62">
      <t>シャ</t>
    </rPh>
    <rPh sb="64" eb="66">
      <t>ミツモリ</t>
    </rPh>
    <rPh sb="67" eb="69">
      <t>チョウシュウ</t>
    </rPh>
    <rPh sb="71" eb="72">
      <t>サイ</t>
    </rPh>
    <rPh sb="72" eb="73">
      <t>ケン</t>
    </rPh>
    <rPh sb="73" eb="75">
      <t>カカク</t>
    </rPh>
    <rPh sb="76" eb="77">
      <t>シャ</t>
    </rPh>
    <rPh sb="78" eb="80">
      <t>ケイヤク</t>
    </rPh>
    <rPh sb="81" eb="83">
      <t>テイケツ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</si>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</sst>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101600</xdr:colOff>
      <xdr:row>748</xdr:row>
      <xdr:rowOff>101600</xdr:rowOff>
    </xdr:from>
    <xdr:to>
      <xdr:col>47</xdr:col>
      <xdr:colOff>79375</xdr:colOff>
      <xdr:row>785</xdr:row>
      <xdr:rowOff>222250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0400" y="42595800"/>
          <a:ext cx="7699375" cy="509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743</v>
      </c>
      <c r="AK2" s="206"/>
      <c r="AL2" s="206"/>
      <c r="AM2" s="206"/>
      <c r="AN2" s="98" t="s">
        <v>405</v>
      </c>
      <c r="AO2" s="206">
        <v>20</v>
      </c>
      <c r="AP2" s="206"/>
      <c r="AQ2" s="206"/>
      <c r="AR2" s="99" t="s">
        <v>708</v>
      </c>
      <c r="AS2" s="207">
        <v>952</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153</v>
      </c>
      <c r="Q13" s="164"/>
      <c r="R13" s="164"/>
      <c r="S13" s="164"/>
      <c r="T13" s="164"/>
      <c r="U13" s="164"/>
      <c r="V13" s="165"/>
      <c r="W13" s="163">
        <v>145</v>
      </c>
      <c r="X13" s="164"/>
      <c r="Y13" s="164"/>
      <c r="Z13" s="164"/>
      <c r="AA13" s="164"/>
      <c r="AB13" s="164"/>
      <c r="AC13" s="165"/>
      <c r="AD13" s="163">
        <v>145</v>
      </c>
      <c r="AE13" s="164"/>
      <c r="AF13" s="164"/>
      <c r="AG13" s="164"/>
      <c r="AH13" s="164"/>
      <c r="AI13" s="164"/>
      <c r="AJ13" s="165"/>
      <c r="AK13" s="163">
        <v>145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744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153</v>
      </c>
      <c r="Q18" s="170"/>
      <c r="R18" s="170"/>
      <c r="S18" s="170"/>
      <c r="T18" s="170"/>
      <c r="U18" s="170"/>
      <c r="V18" s="171"/>
      <c r="W18" s="169">
        <f>SUM(W13:AC17)</f>
        <v>145</v>
      </c>
      <c r="X18" s="170"/>
      <c r="Y18" s="170"/>
      <c r="Z18" s="170"/>
      <c r="AA18" s="170"/>
      <c r="AB18" s="170"/>
      <c r="AC18" s="171"/>
      <c r="AD18" s="169">
        <f>SUM(AD13:AJ17)</f>
        <v>145</v>
      </c>
      <c r="AE18" s="170"/>
      <c r="AF18" s="170"/>
      <c r="AG18" s="170"/>
      <c r="AH18" s="170"/>
      <c r="AI18" s="170"/>
      <c r="AJ18" s="171"/>
      <c r="AK18" s="169">
        <f>SUM(AK13:AQ17)</f>
        <v>145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153</v>
      </c>
      <c r="Q19" s="164"/>
      <c r="R19" s="164"/>
      <c r="S19" s="164"/>
      <c r="T19" s="164"/>
      <c r="U19" s="164"/>
      <c r="V19" s="165"/>
      <c r="W19" s="163">
        <v>145</v>
      </c>
      <c r="X19" s="164"/>
      <c r="Y19" s="164"/>
      <c r="Z19" s="164"/>
      <c r="AA19" s="164"/>
      <c r="AB19" s="164"/>
      <c r="AC19" s="165"/>
      <c r="AD19" s="163">
        <v>145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145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145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1"/>
      <c r="B32" s="509"/>
      <c r="C32" s="509"/>
      <c r="D32" s="509"/>
      <c r="E32" s="509"/>
      <c r="F32" s="510"/>
      <c r="G32" s="536" t="s">
        <v>760</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v>21</v>
      </c>
      <c r="AF32" s="364"/>
      <c r="AG32" s="364"/>
      <c r="AH32" s="364"/>
      <c r="AI32" s="363">
        <v>21</v>
      </c>
      <c r="AJ32" s="364"/>
      <c r="AK32" s="364"/>
      <c r="AL32" s="364"/>
      <c r="AM32" s="363">
        <v>21</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v>21</v>
      </c>
      <c r="AF33" s="364"/>
      <c r="AG33" s="364"/>
      <c r="AH33" s="364"/>
      <c r="AI33" s="363">
        <v>21</v>
      </c>
      <c r="AJ33" s="364"/>
      <c r="AK33" s="364"/>
      <c r="AL33" s="364"/>
      <c r="AM33" s="363">
        <v>21</v>
      </c>
      <c r="AN33" s="364"/>
      <c r="AO33" s="364"/>
      <c r="AP33" s="364"/>
      <c r="AQ33" s="166" t="s">
        <v>716</v>
      </c>
      <c r="AR33" s="167"/>
      <c r="AS33" s="167"/>
      <c r="AT33" s="168"/>
      <c r="AU33" s="364">
        <v>21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716</v>
      </c>
      <c r="AR34" s="167"/>
      <c r="AS34" s="167"/>
      <c r="AT34" s="168"/>
      <c r="AU34" s="364" t="s">
        <v>716</v>
      </c>
      <c r="AV34" s="364"/>
      <c r="AW34" s="364"/>
      <c r="AX34" s="365"/>
    </row>
    <row r="35" spans="1:51" ht="23.25" customHeight="1" x14ac:dyDescent="0.15">
      <c r="A35" s="891" t="s">
        <v>379</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21</v>
      </c>
      <c r="AF101" s="358"/>
      <c r="AG101" s="358"/>
      <c r="AH101" s="358"/>
      <c r="AI101" s="358">
        <v>21</v>
      </c>
      <c r="AJ101" s="358"/>
      <c r="AK101" s="358"/>
      <c r="AL101" s="358"/>
      <c r="AM101" s="358">
        <v>21</v>
      </c>
      <c r="AN101" s="358"/>
      <c r="AO101" s="358"/>
      <c r="AP101" s="358"/>
      <c r="AQ101" s="358" t="s">
        <v>761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20</v>
      </c>
      <c r="AF102" s="358"/>
      <c r="AG102" s="358"/>
      <c r="AH102" s="358"/>
      <c r="AI102" s="358">
        <v>21</v>
      </c>
      <c r="AJ102" s="358"/>
      <c r="AK102" s="358"/>
      <c r="AL102" s="358"/>
      <c r="AM102" s="358">
        <v>21</v>
      </c>
      <c r="AN102" s="358"/>
      <c r="AO102" s="358"/>
      <c r="AP102" s="358"/>
      <c r="AQ102" s="358">
        <v>21</v>
      </c>
      <c r="AR102" s="358"/>
      <c r="AS102" s="358"/>
      <c r="AT102" s="358"/>
      <c r="AU102" s="371"/>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7.3</v>
      </c>
      <c r="AF116" s="358"/>
      <c r="AG116" s="358"/>
      <c r="AH116" s="358"/>
      <c r="AI116" s="358">
        <v>6.9</v>
      </c>
      <c r="AJ116" s="358"/>
      <c r="AK116" s="358"/>
      <c r="AL116" s="358"/>
      <c r="AM116" s="358">
        <v>6.9</v>
      </c>
      <c r="AN116" s="358"/>
      <c r="AO116" s="358"/>
      <c r="AP116" s="358"/>
      <c r="AQ116" s="363">
        <v>6.9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759</v>
      </c>
      <c r="AN117" s="306"/>
      <c r="AO117" s="306"/>
      <c r="AP117" s="306"/>
      <c r="AQ117" s="306" t="s">
        <v>759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t="s">
        <v>716</v>
      </c>
      <c r="AF134" s="167"/>
      <c r="AG134" s="167"/>
      <c r="AH134" s="167"/>
      <c r="AI134" s="266">
        <v>4.5</v>
      </c>
      <c r="AJ134" s="167"/>
      <c r="AK134" s="167"/>
      <c r="AL134" s="167"/>
      <c r="AM134" s="266">
        <v>4.0999999999999996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v>3.5</v>
      </c>
      <c r="AF135" s="167"/>
      <c r="AG135" s="167"/>
      <c r="AH135" s="167"/>
      <c r="AI135" s="266">
        <v>3.5</v>
      </c>
      <c r="AJ135" s="167"/>
      <c r="AK135" s="167"/>
      <c r="AL135" s="167"/>
      <c r="AM135" s="266">
        <v>3.5</v>
      </c>
      <c r="AN135" s="167"/>
      <c r="AO135" s="167"/>
      <c r="AP135" s="167"/>
      <c r="AQ135" s="266" t="s">
        <v>716</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1</v>
      </c>
    </row>
    <row r="182" spans="1:51" ht="22.5" customHeight="1" x14ac:dyDescent="0.15">
      <c r="A182" s="988"/>
      <c r="B182" s="253"/>
      <c r="C182" s="252"/>
      <c r="D182" s="253"/>
      <c r="E182" s="252"/>
      <c r="F182" s="314"/>
      <c r="G182" s="232" t="s">
        <v>716</v>
      </c>
      <c r="H182" s="191"/>
      <c r="I182" s="191"/>
      <c r="J182" s="191"/>
      <c r="K182" s="191"/>
      <c r="L182" s="191"/>
      <c r="M182" s="191"/>
      <c r="N182" s="191"/>
      <c r="O182" s="191"/>
      <c r="P182" s="233"/>
      <c r="Q182" s="190" t="s">
        <v>716</v>
      </c>
      <c r="R182" s="191"/>
      <c r="S182" s="191"/>
      <c r="T182" s="191"/>
      <c r="U182" s="191"/>
      <c r="V182" s="191"/>
      <c r="W182" s="191"/>
      <c r="X182" s="191"/>
      <c r="Y182" s="191"/>
      <c r="Z182" s="191"/>
      <c r="AA182" s="915"/>
      <c r="AB182" s="256" t="s">
        <v>716</v>
      </c>
      <c r="AC182" s="257"/>
      <c r="AD182" s="257"/>
      <c r="AE182" s="262" t="s">
        <v>716</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1</v>
      </c>
    </row>
    <row r="183" spans="1:51" ht="22.5"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1</v>
      </c>
    </row>
    <row r="184" spans="1:51" ht="25.5"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1</v>
      </c>
    </row>
    <row r="185" spans="1:51" ht="22.5"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1</v>
      </c>
    </row>
    <row r="186" spans="1:51" ht="22.5"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1</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716</v>
      </c>
      <c r="K430" s="243"/>
      <c r="L430" s="243"/>
      <c r="M430" s="243"/>
      <c r="N430" s="243"/>
      <c r="O430" s="243"/>
      <c r="P430" s="243"/>
      <c r="Q430" s="243"/>
      <c r="R430" s="243"/>
      <c r="S430" s="243"/>
      <c r="T430" s="244"/>
      <c r="U430" s="245" t="s">
        <v>744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744</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744</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744</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4.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55.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5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762</v>
      </c>
      <c r="AE705" s="732"/>
      <c r="AF705" s="732"/>
      <c r="AG705" s="190" t="s">
        <v>800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744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749</v>
      </c>
      <c r="AE712" s="582"/>
      <c r="AF712" s="582"/>
      <c r="AG712" s="590" t="s">
        <v>744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744</v>
      </c>
      <c r="AH713" s="664"/>
      <c r="AI713" s="664"/>
      <c r="AJ713" s="664"/>
      <c r="AK713" s="664"/>
      <c r="AL713" s="664"/>
      <c r="AM713" s="664"/>
      <c r="AN713" s="664"/>
      <c r="AO713" s="664"/>
      <c r="AP713" s="664"/>
      <c r="AQ713" s="664"/>
      <c r="AR713" s="664"/>
      <c r="AS713" s="664"/>
      <c r="AT713" s="664"/>
      <c r="AU713" s="664"/>
      <c r="AV713" s="664"/>
      <c r="AW713" s="664"/>
      <c r="AX713" s="665"/>
    </row>
    <row r="714" spans="1:50" ht="28.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47.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754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33"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30"/>
      <c r="H721" s="931"/>
      <c r="I721" s="77" t="str">
        <f>IF(OR(G721="　", G721=""), "", "-")</f>
        <v/>
      </c>
      <c r="J721" s="911">
        <v>948</v>
      </c>
      <c r="K721" s="911"/>
      <c r="L721" s="77" t="str">
        <f>IF(M721="","","-")</f>
        <v/>
      </c>
      <c r="M721" s="78"/>
      <c r="N721" s="908" t="s">
        <v>734</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64.5" customHeight="1" x14ac:dyDescent="0.15">
      <c r="A725" s="651"/>
      <c r="B725" s="652"/>
      <c r="C725" s="912"/>
      <c r="D725" s="913"/>
      <c r="E725" s="913"/>
      <c r="F725" s="914"/>
      <c r="G725" s="953"/>
      <c r="H725" s="954"/>
      <c r="I725" s="79" t="str">
        <f t="shared" si="113"/>
        <v/>
      </c>
      <c r="J725" s="955" t="s">
        <v>801</v>
      </c>
      <c r="K725" s="955"/>
      <c r="L725" s="79" t="str">
        <f t="shared" si="114"/>
        <v/>
      </c>
      <c r="M725" s="80"/>
      <c r="N725" s="946" t="s">
        <v>716</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87.75" customHeight="1" x14ac:dyDescent="0.15">
      <c r="A726" s="617" t="s">
        <v>48</v>
      </c>
      <c r="B726" s="618"/>
      <c r="C726" s="439" t="s">
        <v>53</v>
      </c>
      <c r="D726" s="577"/>
      <c r="E726" s="577"/>
      <c r="F726" s="578"/>
      <c r="G726" s="793" t="s">
        <v>765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867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767</v>
      </c>
      <c r="H789" s="446"/>
      <c r="I789" s="446"/>
      <c r="J789" s="446"/>
      <c r="K789" s="447"/>
      <c r="L789" s="448" t="s">
        <v>768</v>
      </c>
      <c r="M789" s="449"/>
      <c r="N789" s="449"/>
      <c r="O789" s="449"/>
      <c r="P789" s="449"/>
      <c r="Q789" s="449"/>
      <c r="R789" s="449"/>
      <c r="S789" s="449"/>
      <c r="T789" s="449"/>
      <c r="U789" s="449"/>
      <c r="V789" s="449"/>
      <c r="W789" s="449"/>
      <c r="X789" s="450"/>
      <c r="Y789" s="451">
        <v>3.4</v>
      </c>
      <c r="Z789" s="452"/>
      <c r="AA789" s="452"/>
      <c r="AB789" s="553"/>
      <c r="AC789" s="445" t="s">
        <v>770</v>
      </c>
      <c r="AD789" s="446"/>
      <c r="AE789" s="446"/>
      <c r="AF789" s="446"/>
      <c r="AG789" s="447"/>
      <c r="AH789" s="448" t="s">
        <v>771</v>
      </c>
      <c r="AI789" s="449"/>
      <c r="AJ789" s="449"/>
      <c r="AK789" s="449"/>
      <c r="AL789" s="449"/>
      <c r="AM789" s="449"/>
      <c r="AN789" s="449"/>
      <c r="AO789" s="449"/>
      <c r="AP789" s="449"/>
      <c r="AQ789" s="449"/>
      <c r="AR789" s="449"/>
      <c r="AS789" s="449"/>
      <c r="AT789" s="450"/>
      <c r="AU789" s="451">
        <v>58.3</v>
      </c>
      <c r="AV789" s="452"/>
      <c r="AW789" s="452"/>
      <c r="AX789" s="453"/>
    </row>
    <row r="790" spans="1:51" ht="24.75" customHeight="1" x14ac:dyDescent="0.15">
      <c r="A790" s="552"/>
      <c r="B790" s="759"/>
      <c r="C790" s="759"/>
      <c r="D790" s="759"/>
      <c r="E790" s="759"/>
      <c r="F790" s="760"/>
      <c r="G790" s="348" t="s">
        <v>761</v>
      </c>
      <c r="H790" s="349"/>
      <c r="I790" s="349"/>
      <c r="J790" s="349"/>
      <c r="K790" s="350"/>
      <c r="L790" s="398" t="s">
        <v>761</v>
      </c>
      <c r="M790" s="399"/>
      <c r="N790" s="399"/>
      <c r="O790" s="399"/>
      <c r="P790" s="399"/>
      <c r="Q790" s="399"/>
      <c r="R790" s="399"/>
      <c r="S790" s="399"/>
      <c r="T790" s="399"/>
      <c r="U790" s="399"/>
      <c r="V790" s="399"/>
      <c r="W790" s="399"/>
      <c r="X790" s="400"/>
      <c r="Y790" s="395" t="s">
        <v>761</v>
      </c>
      <c r="Z790" s="396"/>
      <c r="AA790" s="396"/>
      <c r="AB790" s="402"/>
      <c r="AC790" s="348" t="s">
        <v>770</v>
      </c>
      <c r="AD790" s="349"/>
      <c r="AE790" s="349"/>
      <c r="AF790" s="349"/>
      <c r="AG790" s="350"/>
      <c r="AH790" s="398" t="s">
        <v>772</v>
      </c>
      <c r="AI790" s="399"/>
      <c r="AJ790" s="399"/>
      <c r="AK790" s="399"/>
      <c r="AL790" s="399"/>
      <c r="AM790" s="399"/>
      <c r="AN790" s="399"/>
      <c r="AO790" s="399"/>
      <c r="AP790" s="399"/>
      <c r="AQ790" s="399"/>
      <c r="AR790" s="399"/>
      <c r="AS790" s="399"/>
      <c r="AT790" s="400"/>
      <c r="AU790" s="395">
        <v>31.1</v>
      </c>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3.2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89.4</v>
      </c>
      <c r="AV799" s="412"/>
      <c r="AW799" s="412"/>
      <c r="AX799" s="414"/>
    </row>
    <row r="800" spans="1:51" ht="23.25" customHeight="1" x14ac:dyDescent="0.15">
      <c r="A800" s="552"/>
      <c r="B800" s="759"/>
      <c r="C800" s="759"/>
      <c r="D800" s="759"/>
      <c r="E800" s="759"/>
      <c r="F800" s="760"/>
      <c r="G800" s="435" t="s">
        <v>773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3.2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3.25" customHeight="1" x14ac:dyDescent="0.15">
      <c r="A802" s="552"/>
      <c r="B802" s="759"/>
      <c r="C802" s="759"/>
      <c r="D802" s="759"/>
      <c r="E802" s="759"/>
      <c r="F802" s="760"/>
      <c r="G802" s="445" t="s">
        <v>767</v>
      </c>
      <c r="H802" s="446"/>
      <c r="I802" s="446"/>
      <c r="J802" s="446"/>
      <c r="K802" s="447"/>
      <c r="L802" s="448" t="s">
        <v>774</v>
      </c>
      <c r="M802" s="449"/>
      <c r="N802" s="449"/>
      <c r="O802" s="449"/>
      <c r="P802" s="449"/>
      <c r="Q802" s="449"/>
      <c r="R802" s="449"/>
      <c r="S802" s="449"/>
      <c r="T802" s="449"/>
      <c r="U802" s="449"/>
      <c r="V802" s="449"/>
      <c r="W802" s="449"/>
      <c r="X802" s="450"/>
      <c r="Y802" s="451">
        <v>2.5</v>
      </c>
      <c r="Z802" s="452"/>
      <c r="AA802" s="452"/>
      <c r="AB802" s="553"/>
      <c r="AC802" s="445" t="s">
        <v>744</v>
      </c>
      <c r="AD802" s="446"/>
      <c r="AE802" s="446"/>
      <c r="AF802" s="446"/>
      <c r="AG802" s="447"/>
      <c r="AH802" s="448" t="s">
        <v>744</v>
      </c>
      <c r="AI802" s="449"/>
      <c r="AJ802" s="449"/>
      <c r="AK802" s="449"/>
      <c r="AL802" s="449"/>
      <c r="AM802" s="449"/>
      <c r="AN802" s="449"/>
      <c r="AO802" s="449"/>
      <c r="AP802" s="449"/>
      <c r="AQ802" s="449"/>
      <c r="AR802" s="449"/>
      <c r="AS802" s="449"/>
      <c r="AT802" s="450"/>
      <c r="AU802" s="451" t="s">
        <v>744</v>
      </c>
      <c r="AV802" s="452"/>
      <c r="AW802" s="452"/>
      <c r="AX802" s="453"/>
      <c r="AY802">
        <f t="shared" ref="AY802:AY812" si="115">$AY$800</f>
        <v>2</v>
      </c>
    </row>
    <row r="803" spans="1:51" ht="23.2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3.2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3.2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3.2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3.2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3.2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3.2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3.2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3.2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3.2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3.2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3.2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3.2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3.2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3.2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3.2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3.2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3.2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3.2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3.2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3.2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3.2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3.2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3.2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3.2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3.2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3.2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3.2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3.2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3.2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3.2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3.2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3.2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3.2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3.2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3.2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3.2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3.2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776</v>
      </c>
      <c r="D845" s="415"/>
      <c r="E845" s="415"/>
      <c r="F845" s="415"/>
      <c r="G845" s="415"/>
      <c r="H845" s="415"/>
      <c r="I845" s="415"/>
      <c r="J845" s="416">
        <v>4010001143256</v>
      </c>
      <c r="K845" s="417"/>
      <c r="L845" s="417"/>
      <c r="M845" s="417"/>
      <c r="N845" s="417"/>
      <c r="O845" s="417"/>
      <c r="P845" s="421" t="s">
        <v>768</v>
      </c>
      <c r="Q845" s="317"/>
      <c r="R845" s="317"/>
      <c r="S845" s="317"/>
      <c r="T845" s="317"/>
      <c r="U845" s="317"/>
      <c r="V845" s="317"/>
      <c r="W845" s="317"/>
      <c r="X845" s="317"/>
      <c r="Y845" s="318">
        <v>3.4</v>
      </c>
      <c r="Z845" s="319"/>
      <c r="AA845" s="319"/>
      <c r="AB845" s="320"/>
      <c r="AC845" s="322" t="s">
        <v>371</v>
      </c>
      <c r="AD845" s="323"/>
      <c r="AE845" s="323"/>
      <c r="AF845" s="323"/>
      <c r="AG845" s="323"/>
      <c r="AH845" s="418">
        <v>5</v>
      </c>
      <c r="AI845" s="419"/>
      <c r="AJ845" s="419"/>
      <c r="AK845" s="419"/>
      <c r="AL845" s="326">
        <v>97.52</v>
      </c>
      <c r="AM845" s="327"/>
      <c r="AN845" s="327"/>
      <c r="AO845" s="328"/>
      <c r="AP845" s="321" t="s">
        <v>761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775</v>
      </c>
      <c r="D878" s="415"/>
      <c r="E878" s="415"/>
      <c r="F878" s="415"/>
      <c r="G878" s="415"/>
      <c r="H878" s="415"/>
      <c r="I878" s="415"/>
      <c r="J878" s="416">
        <v>6010401024970</v>
      </c>
      <c r="K878" s="417"/>
      <c r="L878" s="417"/>
      <c r="M878" s="417"/>
      <c r="N878" s="417"/>
      <c r="O878" s="417"/>
      <c r="P878" s="421" t="s">
        <v>777</v>
      </c>
      <c r="Q878" s="317"/>
      <c r="R878" s="317"/>
      <c r="S878" s="317"/>
      <c r="T878" s="317"/>
      <c r="U878" s="317"/>
      <c r="V878" s="317"/>
      <c r="W878" s="317"/>
      <c r="X878" s="317"/>
      <c r="Y878" s="318">
        <v>58.3</v>
      </c>
      <c r="Z878" s="319"/>
      <c r="AA878" s="319"/>
      <c r="AB878" s="320"/>
      <c r="AC878" s="322" t="s">
        <v>778</v>
      </c>
      <c r="AD878" s="323"/>
      <c r="AE878" s="323"/>
      <c r="AF878" s="323"/>
      <c r="AG878" s="323"/>
      <c r="AH878" s="418" t="s">
        <v>761</v>
      </c>
      <c r="AI878" s="419"/>
      <c r="AJ878" s="419"/>
      <c r="AK878" s="419"/>
      <c r="AL878" s="326" t="s">
        <v>761</v>
      </c>
      <c r="AM878" s="327"/>
      <c r="AN878" s="327"/>
      <c r="AO878" s="328"/>
      <c r="AP878" s="321" t="s">
        <v>761</v>
      </c>
      <c r="AQ878" s="321"/>
      <c r="AR878" s="321"/>
      <c r="AS878" s="321"/>
      <c r="AT878" s="321"/>
      <c r="AU878" s="321"/>
      <c r="AV878" s="321"/>
      <c r="AW878" s="321"/>
      <c r="AX878" s="321"/>
      <c r="AY878">
        <f t="shared" si="118"/>
        <v>1</v>
      </c>
    </row>
    <row r="879" spans="1:51" ht="30" customHeight="1" x14ac:dyDescent="0.15">
      <c r="A879" s="401">
        <v>2</v>
      </c>
      <c r="B879" s="401">
        <v>1</v>
      </c>
      <c r="C879" s="420" t="s">
        <v>775</v>
      </c>
      <c r="D879" s="415"/>
      <c r="E879" s="415"/>
      <c r="F879" s="415"/>
      <c r="G879" s="415"/>
      <c r="H879" s="415"/>
      <c r="I879" s="415"/>
      <c r="J879" s="416">
        <v>6010401024970</v>
      </c>
      <c r="K879" s="417"/>
      <c r="L879" s="417"/>
      <c r="M879" s="417"/>
      <c r="N879" s="417"/>
      <c r="O879" s="417"/>
      <c r="P879" s="421" t="s">
        <v>779</v>
      </c>
      <c r="Q879" s="317"/>
      <c r="R879" s="317"/>
      <c r="S879" s="317"/>
      <c r="T879" s="317"/>
      <c r="U879" s="317"/>
      <c r="V879" s="317"/>
      <c r="W879" s="317"/>
      <c r="X879" s="317"/>
      <c r="Y879" s="318">
        <v>31.1</v>
      </c>
      <c r="Z879" s="319"/>
      <c r="AA879" s="319"/>
      <c r="AB879" s="320"/>
      <c r="AC879" s="322" t="s">
        <v>778</v>
      </c>
      <c r="AD879" s="323"/>
      <c r="AE879" s="323"/>
      <c r="AF879" s="323"/>
      <c r="AG879" s="323"/>
      <c r="AH879" s="418" t="s">
        <v>761</v>
      </c>
      <c r="AI879" s="419"/>
      <c r="AJ879" s="419"/>
      <c r="AK879" s="419"/>
      <c r="AL879" s="326" t="s">
        <v>761</v>
      </c>
      <c r="AM879" s="327"/>
      <c r="AN879" s="327"/>
      <c r="AO879" s="328"/>
      <c r="AP879" s="321" t="s">
        <v>761</v>
      </c>
      <c r="AQ879" s="321"/>
      <c r="AR879" s="321"/>
      <c r="AS879" s="321"/>
      <c r="AT879" s="321"/>
      <c r="AU879" s="321"/>
      <c r="AV879" s="321"/>
      <c r="AW879" s="321"/>
      <c r="AX879" s="321"/>
      <c r="AY879">
        <f>COUNTA($C$879)</f>
        <v>1</v>
      </c>
    </row>
    <row r="880" spans="1:51" ht="30" customHeight="1" x14ac:dyDescent="0.15">
      <c r="A880" s="401">
        <v>3</v>
      </c>
      <c r="B880" s="401">
        <v>1</v>
      </c>
      <c r="C880" s="420" t="s">
        <v>780</v>
      </c>
      <c r="D880" s="415"/>
      <c r="E880" s="415"/>
      <c r="F880" s="415"/>
      <c r="G880" s="415"/>
      <c r="H880" s="415"/>
      <c r="I880" s="415"/>
      <c r="J880" s="416">
        <v>9012801002438</v>
      </c>
      <c r="K880" s="417"/>
      <c r="L880" s="417"/>
      <c r="M880" s="417"/>
      <c r="N880" s="417"/>
      <c r="O880" s="417"/>
      <c r="P880" s="421" t="s">
        <v>781</v>
      </c>
      <c r="Q880" s="317"/>
      <c r="R880" s="317"/>
      <c r="S880" s="317"/>
      <c r="T880" s="317"/>
      <c r="U880" s="317"/>
      <c r="V880" s="317"/>
      <c r="W880" s="317"/>
      <c r="X880" s="317"/>
      <c r="Y880" s="318">
        <v>15.8</v>
      </c>
      <c r="Z880" s="319"/>
      <c r="AA880" s="319"/>
      <c r="AB880" s="320"/>
      <c r="AC880" s="322" t="s">
        <v>376</v>
      </c>
      <c r="AD880" s="323"/>
      <c r="AE880" s="323"/>
      <c r="AF880" s="323"/>
      <c r="AG880" s="323"/>
      <c r="AH880" s="324">
        <v>1</v>
      </c>
      <c r="AI880" s="325"/>
      <c r="AJ880" s="325"/>
      <c r="AK880" s="325"/>
      <c r="AL880" s="326">
        <v>88.76</v>
      </c>
      <c r="AM880" s="327"/>
      <c r="AN880" s="327"/>
      <c r="AO880" s="328"/>
      <c r="AP880" s="321" t="s">
        <v>761</v>
      </c>
      <c r="AQ880" s="321"/>
      <c r="AR880" s="321"/>
      <c r="AS880" s="321"/>
      <c r="AT880" s="321"/>
      <c r="AU880" s="321"/>
      <c r="AV880" s="321"/>
      <c r="AW880" s="321"/>
      <c r="AX880" s="321"/>
      <c r="AY880">
        <f>COUNTA($C$880)</f>
        <v>1</v>
      </c>
    </row>
    <row r="881" spans="1:51" ht="30" customHeight="1" x14ac:dyDescent="0.15">
      <c r="A881" s="401">
        <v>4</v>
      </c>
      <c r="B881" s="401">
        <v>1</v>
      </c>
      <c r="C881" s="420" t="s">
        <v>780</v>
      </c>
      <c r="D881" s="415"/>
      <c r="E881" s="415"/>
      <c r="F881" s="415"/>
      <c r="G881" s="415"/>
      <c r="H881" s="415"/>
      <c r="I881" s="415"/>
      <c r="J881" s="416">
        <v>9012801002438</v>
      </c>
      <c r="K881" s="417"/>
      <c r="L881" s="417"/>
      <c r="M881" s="417"/>
      <c r="N881" s="417"/>
      <c r="O881" s="417"/>
      <c r="P881" s="421" t="s">
        <v>782</v>
      </c>
      <c r="Q881" s="317"/>
      <c r="R881" s="317"/>
      <c r="S881" s="317"/>
      <c r="T881" s="317"/>
      <c r="U881" s="317"/>
      <c r="V881" s="317"/>
      <c r="W881" s="317"/>
      <c r="X881" s="317"/>
      <c r="Y881" s="318">
        <v>8</v>
      </c>
      <c r="Z881" s="319"/>
      <c r="AA881" s="319"/>
      <c r="AB881" s="320"/>
      <c r="AC881" s="322" t="s">
        <v>376</v>
      </c>
      <c r="AD881" s="323"/>
      <c r="AE881" s="323"/>
      <c r="AF881" s="323"/>
      <c r="AG881" s="323"/>
      <c r="AH881" s="324">
        <v>1</v>
      </c>
      <c r="AI881" s="325"/>
      <c r="AJ881" s="325"/>
      <c r="AK881" s="325"/>
      <c r="AL881" s="326">
        <v>89.52</v>
      </c>
      <c r="AM881" s="327"/>
      <c r="AN881" s="327"/>
      <c r="AO881" s="328"/>
      <c r="AP881" s="321" t="s">
        <v>761</v>
      </c>
      <c r="AQ881" s="321"/>
      <c r="AR881" s="321"/>
      <c r="AS881" s="321"/>
      <c r="AT881" s="321"/>
      <c r="AU881" s="321"/>
      <c r="AV881" s="321"/>
      <c r="AW881" s="321"/>
      <c r="AX881" s="321"/>
      <c r="AY881">
        <f>COUNTA($C$881)</f>
        <v>1</v>
      </c>
    </row>
    <row r="882" spans="1:51" ht="30" customHeight="1" x14ac:dyDescent="0.15">
      <c r="A882" s="401">
        <v>5</v>
      </c>
      <c r="B882" s="401">
        <v>1</v>
      </c>
      <c r="C882" s="420" t="s">
        <v>780</v>
      </c>
      <c r="D882" s="415"/>
      <c r="E882" s="415"/>
      <c r="F882" s="415"/>
      <c r="G882" s="415"/>
      <c r="H882" s="415"/>
      <c r="I882" s="415"/>
      <c r="J882" s="416">
        <v>9012801002438</v>
      </c>
      <c r="K882" s="417"/>
      <c r="L882" s="417"/>
      <c r="M882" s="417"/>
      <c r="N882" s="417"/>
      <c r="O882" s="417"/>
      <c r="P882" s="421" t="s">
        <v>781</v>
      </c>
      <c r="Q882" s="317"/>
      <c r="R882" s="317"/>
      <c r="S882" s="317"/>
      <c r="T882" s="317"/>
      <c r="U882" s="317"/>
      <c r="V882" s="317"/>
      <c r="W882" s="317"/>
      <c r="X882" s="317"/>
      <c r="Y882" s="318">
        <v>7.5</v>
      </c>
      <c r="Z882" s="319"/>
      <c r="AA882" s="319"/>
      <c r="AB882" s="320"/>
      <c r="AC882" s="322" t="s">
        <v>376</v>
      </c>
      <c r="AD882" s="323"/>
      <c r="AE882" s="323"/>
      <c r="AF882" s="323"/>
      <c r="AG882" s="323"/>
      <c r="AH882" s="324">
        <v>1</v>
      </c>
      <c r="AI882" s="325"/>
      <c r="AJ882" s="325"/>
      <c r="AK882" s="325"/>
      <c r="AL882" s="326">
        <v>88.86</v>
      </c>
      <c r="AM882" s="327"/>
      <c r="AN882" s="327"/>
      <c r="AO882" s="328"/>
      <c r="AP882" s="321" t="s">
        <v>761</v>
      </c>
      <c r="AQ882" s="321"/>
      <c r="AR882" s="321"/>
      <c r="AS882" s="321"/>
      <c r="AT882" s="321"/>
      <c r="AU882" s="321"/>
      <c r="AV882" s="321"/>
      <c r="AW882" s="321"/>
      <c r="AX882" s="321"/>
      <c r="AY882">
        <f>COUNTA($C$882)</f>
        <v>1</v>
      </c>
    </row>
    <row r="883" spans="1:51" ht="30" customHeight="1" x14ac:dyDescent="0.15">
      <c r="A883" s="401">
        <v>6</v>
      </c>
      <c r="B883" s="401">
        <v>1</v>
      </c>
      <c r="C883" s="420" t="s">
        <v>780</v>
      </c>
      <c r="D883" s="415"/>
      <c r="E883" s="415"/>
      <c r="F883" s="415"/>
      <c r="G883" s="415"/>
      <c r="H883" s="415"/>
      <c r="I883" s="415"/>
      <c r="J883" s="416">
        <v>9012801002438</v>
      </c>
      <c r="K883" s="417"/>
      <c r="L883" s="417"/>
      <c r="M883" s="417"/>
      <c r="N883" s="417"/>
      <c r="O883" s="417"/>
      <c r="P883" s="421" t="s">
        <v>783</v>
      </c>
      <c r="Q883" s="317"/>
      <c r="R883" s="317"/>
      <c r="S883" s="317"/>
      <c r="T883" s="317"/>
      <c r="U883" s="317"/>
      <c r="V883" s="317"/>
      <c r="W883" s="317"/>
      <c r="X883" s="317"/>
      <c r="Y883" s="318">
        <v>6.4</v>
      </c>
      <c r="Z883" s="319"/>
      <c r="AA883" s="319"/>
      <c r="AB883" s="320"/>
      <c r="AC883" s="322" t="s">
        <v>376</v>
      </c>
      <c r="AD883" s="323"/>
      <c r="AE883" s="323"/>
      <c r="AF883" s="323"/>
      <c r="AG883" s="323"/>
      <c r="AH883" s="324">
        <v>1</v>
      </c>
      <c r="AI883" s="325"/>
      <c r="AJ883" s="325"/>
      <c r="AK883" s="325"/>
      <c r="AL883" s="326">
        <v>93.73</v>
      </c>
      <c r="AM883" s="327"/>
      <c r="AN883" s="327"/>
      <c r="AO883" s="328"/>
      <c r="AP883" s="321" t="s">
        <v>761</v>
      </c>
      <c r="AQ883" s="321"/>
      <c r="AR883" s="321"/>
      <c r="AS883" s="321"/>
      <c r="AT883" s="321"/>
      <c r="AU883" s="321"/>
      <c r="AV883" s="321"/>
      <c r="AW883" s="321"/>
      <c r="AX883" s="321"/>
      <c r="AY883">
        <f>COUNTA($C$883)</f>
        <v>1</v>
      </c>
    </row>
    <row r="884" spans="1:51" ht="30" customHeight="1" x14ac:dyDescent="0.15">
      <c r="A884" s="401">
        <v>7</v>
      </c>
      <c r="B884" s="401">
        <v>1</v>
      </c>
      <c r="C884" s="420" t="s">
        <v>780</v>
      </c>
      <c r="D884" s="415"/>
      <c r="E884" s="415"/>
      <c r="F884" s="415"/>
      <c r="G884" s="415"/>
      <c r="H884" s="415"/>
      <c r="I884" s="415"/>
      <c r="J884" s="416">
        <v>9012801002438</v>
      </c>
      <c r="K884" s="417"/>
      <c r="L884" s="417"/>
      <c r="M884" s="417"/>
      <c r="N884" s="417"/>
      <c r="O884" s="417"/>
      <c r="P884" s="421" t="s">
        <v>783</v>
      </c>
      <c r="Q884" s="317"/>
      <c r="R884" s="317"/>
      <c r="S884" s="317"/>
      <c r="T884" s="317"/>
      <c r="U884" s="317"/>
      <c r="V884" s="317"/>
      <c r="W884" s="317"/>
      <c r="X884" s="317"/>
      <c r="Y884" s="318">
        <v>3.6</v>
      </c>
      <c r="Z884" s="319"/>
      <c r="AA884" s="319"/>
      <c r="AB884" s="320"/>
      <c r="AC884" s="322" t="s">
        <v>376</v>
      </c>
      <c r="AD884" s="323"/>
      <c r="AE884" s="323"/>
      <c r="AF884" s="323"/>
      <c r="AG884" s="323"/>
      <c r="AH884" s="324">
        <v>1</v>
      </c>
      <c r="AI884" s="325"/>
      <c r="AJ884" s="325"/>
      <c r="AK884" s="325"/>
      <c r="AL884" s="326">
        <v>90.29</v>
      </c>
      <c r="AM884" s="327"/>
      <c r="AN884" s="327"/>
      <c r="AO884" s="328"/>
      <c r="AP884" s="321" t="s">
        <v>761</v>
      </c>
      <c r="AQ884" s="321"/>
      <c r="AR884" s="321"/>
      <c r="AS884" s="321"/>
      <c r="AT884" s="321"/>
      <c r="AU884" s="321"/>
      <c r="AV884" s="321"/>
      <c r="AW884" s="321"/>
      <c r="AX884" s="321"/>
      <c r="AY884">
        <f>COUNTA($C$884)</f>
        <v>1</v>
      </c>
    </row>
    <row r="885" spans="1:51" ht="30" customHeight="1" x14ac:dyDescent="0.15">
      <c r="A885" s="401">
        <v>8</v>
      </c>
      <c r="B885" s="401">
        <v>1</v>
      </c>
      <c r="C885" s="420" t="s">
        <v>784</v>
      </c>
      <c r="D885" s="415"/>
      <c r="E885" s="415"/>
      <c r="F885" s="415"/>
      <c r="G885" s="415"/>
      <c r="H885" s="415"/>
      <c r="I885" s="415"/>
      <c r="J885" s="416">
        <v>7010501032617</v>
      </c>
      <c r="K885" s="417"/>
      <c r="L885" s="417"/>
      <c r="M885" s="417"/>
      <c r="N885" s="417"/>
      <c r="O885" s="417"/>
      <c r="P885" s="421" t="s">
        <v>781</v>
      </c>
      <c r="Q885" s="317"/>
      <c r="R885" s="317"/>
      <c r="S885" s="317"/>
      <c r="T885" s="317"/>
      <c r="U885" s="317"/>
      <c r="V885" s="317"/>
      <c r="W885" s="317"/>
      <c r="X885" s="317"/>
      <c r="Y885" s="318">
        <v>3.6</v>
      </c>
      <c r="Z885" s="319"/>
      <c r="AA885" s="319"/>
      <c r="AB885" s="320"/>
      <c r="AC885" s="322" t="s">
        <v>371</v>
      </c>
      <c r="AD885" s="323"/>
      <c r="AE885" s="323"/>
      <c r="AF885" s="323"/>
      <c r="AG885" s="323"/>
      <c r="AH885" s="324">
        <v>2</v>
      </c>
      <c r="AI885" s="325"/>
      <c r="AJ885" s="325"/>
      <c r="AK885" s="325"/>
      <c r="AL885" s="326">
        <v>100</v>
      </c>
      <c r="AM885" s="327"/>
      <c r="AN885" s="327"/>
      <c r="AO885" s="328"/>
      <c r="AP885" s="321" t="s">
        <v>761</v>
      </c>
      <c r="AQ885" s="321"/>
      <c r="AR885" s="321"/>
      <c r="AS885" s="321"/>
      <c r="AT885" s="321"/>
      <c r="AU885" s="321"/>
      <c r="AV885" s="321"/>
      <c r="AW885" s="321"/>
      <c r="AX885" s="321"/>
      <c r="AY885">
        <f>COUNTA($C$885)</f>
        <v>1</v>
      </c>
    </row>
    <row r="886" spans="1:51" ht="30" customHeight="1" x14ac:dyDescent="0.15">
      <c r="A886" s="401">
        <v>9</v>
      </c>
      <c r="B886" s="401">
        <v>1</v>
      </c>
      <c r="C886" s="420" t="s">
        <v>785</v>
      </c>
      <c r="D886" s="415"/>
      <c r="E886" s="415"/>
      <c r="F886" s="415"/>
      <c r="G886" s="415"/>
      <c r="H886" s="415"/>
      <c r="I886" s="415"/>
      <c r="J886" s="416">
        <v>2010001024235</v>
      </c>
      <c r="K886" s="417"/>
      <c r="L886" s="417"/>
      <c r="M886" s="417"/>
      <c r="N886" s="417"/>
      <c r="O886" s="417"/>
      <c r="P886" s="421" t="s">
        <v>786</v>
      </c>
      <c r="Q886" s="317"/>
      <c r="R886" s="317"/>
      <c r="S886" s="317"/>
      <c r="T886" s="317"/>
      <c r="U886" s="317"/>
      <c r="V886" s="317"/>
      <c r="W886" s="317"/>
      <c r="X886" s="317"/>
      <c r="Y886" s="318">
        <v>0.3</v>
      </c>
      <c r="Z886" s="319"/>
      <c r="AA886" s="319"/>
      <c r="AB886" s="320"/>
      <c r="AC886" s="322" t="s">
        <v>377</v>
      </c>
      <c r="AD886" s="323"/>
      <c r="AE886" s="323"/>
      <c r="AF886" s="323"/>
      <c r="AG886" s="323"/>
      <c r="AH886" s="324" t="s">
        <v>761</v>
      </c>
      <c r="AI886" s="325"/>
      <c r="AJ886" s="325"/>
      <c r="AK886" s="325"/>
      <c r="AL886" s="326">
        <v>100</v>
      </c>
      <c r="AM886" s="327"/>
      <c r="AN886" s="327"/>
      <c r="AO886" s="328"/>
      <c r="AP886" s="321" t="s">
        <v>761</v>
      </c>
      <c r="AQ886" s="321"/>
      <c r="AR886" s="321"/>
      <c r="AS886" s="321"/>
      <c r="AT886" s="321"/>
      <c r="AU886" s="321"/>
      <c r="AV886" s="321"/>
      <c r="AW886" s="321"/>
      <c r="AX886" s="321"/>
      <c r="AY886">
        <f>COUNTA($C$886)</f>
        <v>1</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787</v>
      </c>
      <c r="D911" s="415"/>
      <c r="E911" s="415"/>
      <c r="F911" s="415"/>
      <c r="G911" s="415"/>
      <c r="H911" s="415"/>
      <c r="I911" s="415"/>
      <c r="J911" s="416" t="s">
        <v>761</v>
      </c>
      <c r="K911" s="417"/>
      <c r="L911" s="417"/>
      <c r="M911" s="417"/>
      <c r="N911" s="417"/>
      <c r="O911" s="417"/>
      <c r="P911" s="421" t="s">
        <v>788</v>
      </c>
      <c r="Q911" s="317"/>
      <c r="R911" s="317"/>
      <c r="S911" s="317"/>
      <c r="T911" s="317"/>
      <c r="U911" s="317"/>
      <c r="V911" s="317"/>
      <c r="W911" s="317"/>
      <c r="X911" s="317"/>
      <c r="Y911" s="318">
        <v>2.5</v>
      </c>
      <c r="Z911" s="319"/>
      <c r="AA911" s="319"/>
      <c r="AB911" s="320"/>
      <c r="AC911" s="322" t="s">
        <v>378</v>
      </c>
      <c r="AD911" s="323"/>
      <c r="AE911" s="323"/>
      <c r="AF911" s="323"/>
      <c r="AG911" s="323"/>
      <c r="AH911" s="418" t="s">
        <v>761</v>
      </c>
      <c r="AI911" s="419"/>
      <c r="AJ911" s="419"/>
      <c r="AK911" s="419"/>
      <c r="AL911" s="326" t="s">
        <v>761</v>
      </c>
      <c r="AM911" s="327"/>
      <c r="AN911" s="327"/>
      <c r="AO911" s="328"/>
      <c r="AP911" s="321" t="s">
        <v>761</v>
      </c>
      <c r="AQ911" s="321"/>
      <c r="AR911" s="321"/>
      <c r="AS911" s="321"/>
      <c r="AT911" s="321"/>
      <c r="AU911" s="321"/>
      <c r="AV911" s="321"/>
      <c r="AW911" s="321"/>
      <c r="AX911" s="321"/>
      <c r="AY911">
        <f t="shared" si="119"/>
        <v>1</v>
      </c>
    </row>
    <row r="912" spans="1:51" ht="30" customHeight="1" x14ac:dyDescent="0.15">
      <c r="A912" s="401">
        <v>2</v>
      </c>
      <c r="B912" s="401">
        <v>1</v>
      </c>
      <c r="C912" s="420" t="s">
        <v>789</v>
      </c>
      <c r="D912" s="415"/>
      <c r="E912" s="415"/>
      <c r="F912" s="415"/>
      <c r="G912" s="415"/>
      <c r="H912" s="415"/>
      <c r="I912" s="415"/>
      <c r="J912" s="416">
        <v>3010001010696</v>
      </c>
      <c r="K912" s="417"/>
      <c r="L912" s="417"/>
      <c r="M912" s="417"/>
      <c r="N912" s="417"/>
      <c r="O912" s="417"/>
      <c r="P912" s="421" t="s">
        <v>790</v>
      </c>
      <c r="Q912" s="317"/>
      <c r="R912" s="317"/>
      <c r="S912" s="317"/>
      <c r="T912" s="317"/>
      <c r="U912" s="317"/>
      <c r="V912" s="317"/>
      <c r="W912" s="317"/>
      <c r="X912" s="317"/>
      <c r="Y912" s="318">
        <v>2.4</v>
      </c>
      <c r="Z912" s="319"/>
      <c r="AA912" s="319"/>
      <c r="AB912" s="320"/>
      <c r="AC912" s="322" t="s">
        <v>377</v>
      </c>
      <c r="AD912" s="323"/>
      <c r="AE912" s="323"/>
      <c r="AF912" s="323"/>
      <c r="AG912" s="323"/>
      <c r="AH912" s="418" t="s">
        <v>761</v>
      </c>
      <c r="AI912" s="419"/>
      <c r="AJ912" s="419"/>
      <c r="AK912" s="419"/>
      <c r="AL912" s="326">
        <v>100</v>
      </c>
      <c r="AM912" s="327"/>
      <c r="AN912" s="327"/>
      <c r="AO912" s="328"/>
      <c r="AP912" s="321" t="s">
        <v>761</v>
      </c>
      <c r="AQ912" s="321"/>
      <c r="AR912" s="321"/>
      <c r="AS912" s="321"/>
      <c r="AT912" s="321"/>
      <c r="AU912" s="321"/>
      <c r="AV912" s="321"/>
      <c r="AW912" s="321"/>
      <c r="AX912" s="321"/>
      <c r="AY912">
        <f>COUNTA($C$912)</f>
        <v>1</v>
      </c>
    </row>
    <row r="913" spans="1:51" ht="30" customHeight="1" x14ac:dyDescent="0.15">
      <c r="A913" s="401">
        <v>3</v>
      </c>
      <c r="B913" s="401">
        <v>1</v>
      </c>
      <c r="C913" s="420" t="s">
        <v>791</v>
      </c>
      <c r="D913" s="415"/>
      <c r="E913" s="415"/>
      <c r="F913" s="415"/>
      <c r="G913" s="415"/>
      <c r="H913" s="415"/>
      <c r="I913" s="415"/>
      <c r="J913" s="416">
        <v>2010001085285</v>
      </c>
      <c r="K913" s="417"/>
      <c r="L913" s="417"/>
      <c r="M913" s="417"/>
      <c r="N913" s="417"/>
      <c r="O913" s="417"/>
      <c r="P913" s="421" t="s">
        <v>792</v>
      </c>
      <c r="Q913" s="317"/>
      <c r="R913" s="317"/>
      <c r="S913" s="317"/>
      <c r="T913" s="317"/>
      <c r="U913" s="317"/>
      <c r="V913" s="317"/>
      <c r="W913" s="317"/>
      <c r="X913" s="317"/>
      <c r="Y913" s="318">
        <v>0.6</v>
      </c>
      <c r="Z913" s="319"/>
      <c r="AA913" s="319"/>
      <c r="AB913" s="320"/>
      <c r="AC913" s="322" t="s">
        <v>377</v>
      </c>
      <c r="AD913" s="323"/>
      <c r="AE913" s="323"/>
      <c r="AF913" s="323"/>
      <c r="AG913" s="323"/>
      <c r="AH913" s="324" t="s">
        <v>761</v>
      </c>
      <c r="AI913" s="325"/>
      <c r="AJ913" s="325"/>
      <c r="AK913" s="325"/>
      <c r="AL913" s="326">
        <v>100</v>
      </c>
      <c r="AM913" s="327"/>
      <c r="AN913" s="327"/>
      <c r="AO913" s="328"/>
      <c r="AP913" s="321" t="s">
        <v>761</v>
      </c>
      <c r="AQ913" s="321"/>
      <c r="AR913" s="321"/>
      <c r="AS913" s="321"/>
      <c r="AT913" s="321"/>
      <c r="AU913" s="321"/>
      <c r="AV913" s="321"/>
      <c r="AW913" s="321"/>
      <c r="AX913" s="321"/>
      <c r="AY913">
        <f>COUNTA($C$913)</f>
        <v>1</v>
      </c>
    </row>
    <row r="914" spans="1:51" ht="30" customHeight="1" x14ac:dyDescent="0.15">
      <c r="A914" s="401">
        <v>4</v>
      </c>
      <c r="B914" s="401">
        <v>1</v>
      </c>
      <c r="C914" s="420" t="s">
        <v>793</v>
      </c>
      <c r="D914" s="415"/>
      <c r="E914" s="415"/>
      <c r="F914" s="415"/>
      <c r="G914" s="415"/>
      <c r="H914" s="415"/>
      <c r="I914" s="415"/>
      <c r="J914" s="416">
        <v>7290001036116</v>
      </c>
      <c r="K914" s="417"/>
      <c r="L914" s="417"/>
      <c r="M914" s="417"/>
      <c r="N914" s="417"/>
      <c r="O914" s="417"/>
      <c r="P914" s="421" t="s">
        <v>794</v>
      </c>
      <c r="Q914" s="317"/>
      <c r="R914" s="317"/>
      <c r="S914" s="317"/>
      <c r="T914" s="317"/>
      <c r="U914" s="317"/>
      <c r="V914" s="317"/>
      <c r="W914" s="317"/>
      <c r="X914" s="317"/>
      <c r="Y914" s="318">
        <v>0.5</v>
      </c>
      <c r="Z914" s="319"/>
      <c r="AA914" s="319"/>
      <c r="AB914" s="320"/>
      <c r="AC914" s="322" t="s">
        <v>371</v>
      </c>
      <c r="AD914" s="323"/>
      <c r="AE914" s="323"/>
      <c r="AF914" s="323"/>
      <c r="AG914" s="323"/>
      <c r="AH914" s="324">
        <v>5</v>
      </c>
      <c r="AI914" s="325"/>
      <c r="AJ914" s="325"/>
      <c r="AK914" s="325"/>
      <c r="AL914" s="326">
        <v>84.5</v>
      </c>
      <c r="AM914" s="327"/>
      <c r="AN914" s="327"/>
      <c r="AO914" s="328"/>
      <c r="AP914" s="321" t="s">
        <v>761</v>
      </c>
      <c r="AQ914" s="321"/>
      <c r="AR914" s="321"/>
      <c r="AS914" s="321"/>
      <c r="AT914" s="321"/>
      <c r="AU914" s="321"/>
      <c r="AV914" s="321"/>
      <c r="AW914" s="321"/>
      <c r="AX914" s="321"/>
      <c r="AY914">
        <f>COUNTA($C$914)</f>
        <v>1</v>
      </c>
    </row>
    <row r="915" spans="1:51" ht="30" customHeight="1" x14ac:dyDescent="0.15">
      <c r="A915" s="401">
        <v>5</v>
      </c>
      <c r="B915" s="401">
        <v>1</v>
      </c>
      <c r="C915" s="420" t="s">
        <v>795</v>
      </c>
      <c r="D915" s="415"/>
      <c r="E915" s="415"/>
      <c r="F915" s="415"/>
      <c r="G915" s="415"/>
      <c r="H915" s="415"/>
      <c r="I915" s="415"/>
      <c r="J915" s="416">
        <v>3011401003348</v>
      </c>
      <c r="K915" s="417"/>
      <c r="L915" s="417"/>
      <c r="M915" s="417"/>
      <c r="N915" s="417"/>
      <c r="O915" s="417"/>
      <c r="P915" s="421" t="s">
        <v>796</v>
      </c>
      <c r="Q915" s="317"/>
      <c r="R915" s="317"/>
      <c r="S915" s="317"/>
      <c r="T915" s="317"/>
      <c r="U915" s="317"/>
      <c r="V915" s="317"/>
      <c r="W915" s="317"/>
      <c r="X915" s="317"/>
      <c r="Y915" s="318">
        <v>0.3</v>
      </c>
      <c r="Z915" s="319"/>
      <c r="AA915" s="319"/>
      <c r="AB915" s="320"/>
      <c r="AC915" s="322" t="s">
        <v>377</v>
      </c>
      <c r="AD915" s="323"/>
      <c r="AE915" s="323"/>
      <c r="AF915" s="323"/>
      <c r="AG915" s="323"/>
      <c r="AH915" s="324" t="s">
        <v>761</v>
      </c>
      <c r="AI915" s="325"/>
      <c r="AJ915" s="325"/>
      <c r="AK915" s="325"/>
      <c r="AL915" s="326">
        <v>100</v>
      </c>
      <c r="AM915" s="327"/>
      <c r="AN915" s="327"/>
      <c r="AO915" s="328"/>
      <c r="AP915" s="321" t="s">
        <v>761</v>
      </c>
      <c r="AQ915" s="321"/>
      <c r="AR915" s="321"/>
      <c r="AS915" s="321"/>
      <c r="AT915" s="321"/>
      <c r="AU915" s="321"/>
      <c r="AV915" s="321"/>
      <c r="AW915" s="321"/>
      <c r="AX915" s="321"/>
      <c r="AY915">
        <f>COUNTA($C$915)</f>
        <v>1</v>
      </c>
    </row>
    <row r="916" spans="1:51" ht="30" customHeight="1" x14ac:dyDescent="0.15">
      <c r="A916" s="401">
        <v>6</v>
      </c>
      <c r="B916" s="401">
        <v>1</v>
      </c>
      <c r="C916" s="420" t="s">
        <v>795</v>
      </c>
      <c r="D916" s="415"/>
      <c r="E916" s="415"/>
      <c r="F916" s="415"/>
      <c r="G916" s="415"/>
      <c r="H916" s="415"/>
      <c r="I916" s="415"/>
      <c r="J916" s="416">
        <v>3011401003348</v>
      </c>
      <c r="K916" s="417"/>
      <c r="L916" s="417"/>
      <c r="M916" s="417"/>
      <c r="N916" s="417"/>
      <c r="O916" s="417"/>
      <c r="P916" s="421" t="s">
        <v>796</v>
      </c>
      <c r="Q916" s="317"/>
      <c r="R916" s="317"/>
      <c r="S916" s="317"/>
      <c r="T916" s="317"/>
      <c r="U916" s="317"/>
      <c r="V916" s="317"/>
      <c r="W916" s="317"/>
      <c r="X916" s="317"/>
      <c r="Y916" s="318">
        <v>0.2</v>
      </c>
      <c r="Z916" s="319"/>
      <c r="AA916" s="319"/>
      <c r="AB916" s="320"/>
      <c r="AC916" s="322" t="s">
        <v>371</v>
      </c>
      <c r="AD916" s="323"/>
      <c r="AE916" s="323"/>
      <c r="AF916" s="323"/>
      <c r="AG916" s="323"/>
      <c r="AH916" s="324">
        <v>2</v>
      </c>
      <c r="AI916" s="325"/>
      <c r="AJ916" s="325"/>
      <c r="AK916" s="325"/>
      <c r="AL916" s="326">
        <v>47.02</v>
      </c>
      <c r="AM916" s="327"/>
      <c r="AN916" s="327"/>
      <c r="AO916" s="328"/>
      <c r="AP916" s="321" t="s">
        <v>761</v>
      </c>
      <c r="AQ916" s="321"/>
      <c r="AR916" s="321"/>
      <c r="AS916" s="321"/>
      <c r="AT916" s="321"/>
      <c r="AU916" s="321"/>
      <c r="AV916" s="321"/>
      <c r="AW916" s="321"/>
      <c r="AX916" s="321"/>
      <c r="AY916">
        <f>COUNTA($C$916)</f>
        <v>1</v>
      </c>
    </row>
    <row r="917" spans="1:51" ht="30" customHeight="1" x14ac:dyDescent="0.15">
      <c r="A917" s="401">
        <v>7</v>
      </c>
      <c r="B917" s="401">
        <v>1</v>
      </c>
      <c r="C917" s="420" t="s">
        <v>797</v>
      </c>
      <c r="D917" s="415"/>
      <c r="E917" s="415"/>
      <c r="F917" s="415"/>
      <c r="G917" s="415"/>
      <c r="H917" s="415"/>
      <c r="I917" s="415"/>
      <c r="J917" s="416">
        <v>6011101056544</v>
      </c>
      <c r="K917" s="417"/>
      <c r="L917" s="417"/>
      <c r="M917" s="417"/>
      <c r="N917" s="417"/>
      <c r="O917" s="417"/>
      <c r="P917" s="421" t="s">
        <v>798</v>
      </c>
      <c r="Q917" s="317"/>
      <c r="R917" s="317"/>
      <c r="S917" s="317"/>
      <c r="T917" s="317"/>
      <c r="U917" s="317"/>
      <c r="V917" s="317"/>
      <c r="W917" s="317"/>
      <c r="X917" s="317"/>
      <c r="Y917" s="318">
        <v>0.4</v>
      </c>
      <c r="Z917" s="319"/>
      <c r="AA917" s="319"/>
      <c r="AB917" s="320"/>
      <c r="AC917" s="322" t="s">
        <v>377</v>
      </c>
      <c r="AD917" s="323"/>
      <c r="AE917" s="323"/>
      <c r="AF917" s="323"/>
      <c r="AG917" s="323"/>
      <c r="AH917" s="324" t="s">
        <v>761</v>
      </c>
      <c r="AI917" s="325"/>
      <c r="AJ917" s="325"/>
      <c r="AK917" s="325"/>
      <c r="AL917" s="326">
        <v>100</v>
      </c>
      <c r="AM917" s="327"/>
      <c r="AN917" s="327"/>
      <c r="AO917" s="328"/>
      <c r="AP917" s="321" t="s">
        <v>761</v>
      </c>
      <c r="AQ917" s="321"/>
      <c r="AR917" s="321"/>
      <c r="AS917" s="321"/>
      <c r="AT917" s="321"/>
      <c r="AU917" s="321"/>
      <c r="AV917" s="321"/>
      <c r="AW917" s="321"/>
      <c r="AX917" s="321"/>
      <c r="AY917">
        <f>COUNTA($C$917)</f>
        <v>1</v>
      </c>
    </row>
    <row r="918" spans="1:51" ht="30" customHeight="1" x14ac:dyDescent="0.15">
      <c r="A918" s="401">
        <v>8</v>
      </c>
      <c r="B918" s="401">
        <v>1</v>
      </c>
      <c r="C918" s="420" t="s">
        <v>799</v>
      </c>
      <c r="D918" s="415"/>
      <c r="E918" s="415"/>
      <c r="F918" s="415"/>
      <c r="G918" s="415"/>
      <c r="H918" s="415"/>
      <c r="I918" s="415"/>
      <c r="J918" s="416">
        <v>5010601020795</v>
      </c>
      <c r="K918" s="417"/>
      <c r="L918" s="417"/>
      <c r="M918" s="417"/>
      <c r="N918" s="417"/>
      <c r="O918" s="417"/>
      <c r="P918" s="421" t="s">
        <v>790</v>
      </c>
      <c r="Q918" s="317"/>
      <c r="R918" s="317"/>
      <c r="S918" s="317"/>
      <c r="T918" s="317"/>
      <c r="U918" s="317"/>
      <c r="V918" s="317"/>
      <c r="W918" s="317"/>
      <c r="X918" s="317"/>
      <c r="Y918" s="318">
        <v>0.1</v>
      </c>
      <c r="Z918" s="319"/>
      <c r="AA918" s="319"/>
      <c r="AB918" s="320"/>
      <c r="AC918" s="322" t="s">
        <v>377</v>
      </c>
      <c r="AD918" s="323"/>
      <c r="AE918" s="323"/>
      <c r="AF918" s="323"/>
      <c r="AG918" s="323"/>
      <c r="AH918" s="324" t="s">
        <v>761</v>
      </c>
      <c r="AI918" s="325"/>
      <c r="AJ918" s="325"/>
      <c r="AK918" s="325"/>
      <c r="AL918" s="326">
        <v>100</v>
      </c>
      <c r="AM918" s="327"/>
      <c r="AN918" s="327"/>
      <c r="AO918" s="328"/>
      <c r="AP918" s="321" t="s">
        <v>761</v>
      </c>
      <c r="AQ918" s="321"/>
      <c r="AR918" s="321"/>
      <c r="AS918" s="321"/>
      <c r="AT918" s="321"/>
      <c r="AU918" s="321"/>
      <c r="AV918" s="321"/>
      <c r="AW918" s="321"/>
      <c r="AX918" s="321"/>
      <c r="AY918">
        <f>COUNTA($C$918)</f>
        <v>1</v>
      </c>
    </row>
    <row r="919" spans="1:51" ht="30" customHeight="1" x14ac:dyDescent="0.15">
      <c r="A919" s="401">
        <v>9</v>
      </c>
      <c r="B919" s="401">
        <v>1</v>
      </c>
      <c r="C919" s="420" t="s">
        <v>799</v>
      </c>
      <c r="D919" s="415"/>
      <c r="E919" s="415"/>
      <c r="F919" s="415"/>
      <c r="G919" s="415"/>
      <c r="H919" s="415"/>
      <c r="I919" s="415"/>
      <c r="J919" s="416">
        <v>5010601020795</v>
      </c>
      <c r="K919" s="417"/>
      <c r="L919" s="417"/>
      <c r="M919" s="417"/>
      <c r="N919" s="417"/>
      <c r="O919" s="417"/>
      <c r="P919" s="421" t="s">
        <v>792</v>
      </c>
      <c r="Q919" s="317"/>
      <c r="R919" s="317"/>
      <c r="S919" s="317"/>
      <c r="T919" s="317"/>
      <c r="U919" s="317"/>
      <c r="V919" s="317"/>
      <c r="W919" s="317"/>
      <c r="X919" s="317"/>
      <c r="Y919" s="318">
        <v>0.02</v>
      </c>
      <c r="Z919" s="319"/>
      <c r="AA919" s="319"/>
      <c r="AB919" s="320"/>
      <c r="AC919" s="322" t="s">
        <v>377</v>
      </c>
      <c r="AD919" s="323"/>
      <c r="AE919" s="323"/>
      <c r="AF919" s="323"/>
      <c r="AG919" s="323"/>
      <c r="AH919" s="324" t="s">
        <v>761</v>
      </c>
      <c r="AI919" s="325"/>
      <c r="AJ919" s="325"/>
      <c r="AK919" s="325"/>
      <c r="AL919" s="326">
        <v>100</v>
      </c>
      <c r="AM919" s="327"/>
      <c r="AN919" s="327"/>
      <c r="AO919" s="328"/>
      <c r="AP919" s="321" t="s">
        <v>761</v>
      </c>
      <c r="AQ919" s="321"/>
      <c r="AR919" s="321"/>
      <c r="AS919" s="321"/>
      <c r="AT919" s="321"/>
      <c r="AU919" s="321"/>
      <c r="AV919" s="321"/>
      <c r="AW919" s="321"/>
      <c r="AX919" s="321"/>
      <c r="AY919">
        <f>COUNTA($C$919)</f>
        <v>1</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744</v>
      </c>
      <c r="F1110" s="886"/>
      <c r="G1110" s="886"/>
      <c r="H1110" s="886"/>
      <c r="I1110" s="886"/>
      <c r="J1110" s="416" t="s">
        <v>744</v>
      </c>
      <c r="K1110" s="417"/>
      <c r="L1110" s="417"/>
      <c r="M1110" s="417"/>
      <c r="N1110" s="417"/>
      <c r="O1110" s="417"/>
      <c r="P1110" s="421" t="s">
        <v>744</v>
      </c>
      <c r="Q1110" s="317"/>
      <c r="R1110" s="317"/>
      <c r="S1110" s="317"/>
      <c r="T1110" s="317"/>
      <c r="U1110" s="317"/>
      <c r="V1110" s="317"/>
      <c r="W1110" s="317"/>
      <c r="X1110" s="317"/>
      <c r="Y1110" s="318" t="s">
        <v>744</v>
      </c>
      <c r="Z1110" s="319"/>
      <c r="AA1110" s="319"/>
      <c r="AB1110" s="320"/>
      <c r="AC1110" s="322"/>
      <c r="AD1110" s="323"/>
      <c r="AE1110" s="323"/>
      <c r="AF1110" s="323"/>
      <c r="AG1110" s="323"/>
      <c r="AH1110" s="324" t="s">
        <v>744</v>
      </c>
      <c r="AI1110" s="325"/>
      <c r="AJ1110" s="325"/>
      <c r="AK1110" s="325"/>
      <c r="AL1110" s="326" t="s">
        <v>744</v>
      </c>
      <c r="AM1110" s="327"/>
      <c r="AN1110" s="327"/>
      <c r="AO1110" s="328"/>
      <c r="AP1110" s="321" t="s">
        <v>744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742</v>
      </c>
      <c r="C2" s="13" t="str">
        <f>IF(B2="","",A2)</f>
        <v>医療分野の研究開発関連</v>
      </c>
      <c r="D2" s="13" t="str">
        <f>IF(C2="","",IF(D1&lt;&gt;"",CONCATENATE(D1,"、",C2),C2))</f>
        <v>医療分野の研究開発関連</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2021-05-21T09:15:00Z</cp:lastPrinted>
  <dcterms:created xsi:type="dcterms:W3CDTF">2012-03-13T00:50:25Z</dcterms:created>
  <dcterms:modified xsi:type="dcterms:W3CDTF">2021-05-25T09:50:41Z</dcterms:modified>
</cp:coreProperties>
</file>