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３．5月26日〆\１機関回答\国衛研\"/>
    </mc:Choice>
  </mc:AlternateContent>
  <bookViews>
    <workbookView xWindow="0" yWindow="0" windowWidth="19200" windowHeight="102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369" i="3"/>
  <c r="AY255" i="3"/>
  <c r="AY616" i="3"/>
  <c r="AY271" i="3"/>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<sst xmlns="http://schemas.openxmlformats.org/spreadsheetml/2006/main" count="3034" uniqueCount="775">
  <si>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</si>
  <si>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</si>
  <si>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</si>
  <si>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</si>
  <si>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</si>
  <si>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</si>
  <si>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</si>
  <si>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</si>
  <si>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</si>
  <si>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</si>
  <si>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</si>
  <si>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</si>
  <si>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</si>
  <si>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</si>
  <si>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</si>
  <si>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</si>
  <si>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</si>
  <si>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</si>
  <si>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</si>
  <si>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</si>
  <si>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</si>
  <si>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</si>
  <si>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</si>
  <si>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</si>
  <si>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</si>
  <si>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</si>
  <si>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</si>
  <si>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</si>
  <si>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</si>
  <si>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</si>
  <si>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</si>
  <si>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</si>
  <si>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</si>
  <si>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</si>
  <si>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</si>
  <si>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</si>
  <si>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</si>
  <si>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</si>
  <si>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</si>
  <si>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</si>
  <si>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</si>
  <si>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</si>
  <si>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</si>
  <si>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</si>
  <si>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</si>
  <si>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</si>
  <si>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</si>
  <si>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</si>
  <si>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</si>
  <si>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</si>
  <si>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</si>
  <si>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</si>
  <si>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</si>
  <si>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</si>
  <si>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</si>
  <si>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</si>
  <si>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</si>
  <si>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</si>
  <si>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</si>
  <si>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</si>
  <si>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</si>
  <si>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</si>
  <si>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</si>
  <si>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</si>
  <si>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</si>
  <si>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</si>
  <si>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</si>
  <si>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</si>
  <si>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</si>
  <si>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</si>
  <si>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</si>
  <si>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</si>
  <si>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</si>
  <si>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</si>
  <si>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</si>
  <si>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</si>
  <si>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</si>
  <si>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</si>
  <si>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</si>
  <si>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</si>
  <si>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</si>
  <si>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</si>
  <si>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</si>
  <si>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</si>
  <si>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</si>
  <si>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</si>
  <si>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</si>
  <si>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</si>
  <si>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</si>
  <si>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</si>
  <si>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</si>
  <si>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</si>
  <si>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</si>
  <si>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</si>
  <si>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</si>
  <si>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</si>
  <si>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</si>
  <si>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</si>
  <si>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</si>
  <si>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</si>
  <si>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</si>
  <si>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</si>
  <si>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</si>
  <si>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</si>
  <si>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</si>
  <si>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</si>
  <si>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</si>
  <si>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</si>
  <si>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</si>
  <si>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</si>
  <si>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</si>
  <si>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</si>
  <si>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</si>
  <si>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</si>
  <si>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</si>
  <si>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</si>
  <si>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</si>
  <si>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</si>
  <si>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</si>
  <si>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</si>
  <si>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</si>
  <si>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</si>
  <si>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</si>
  <si>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</si>
  <si>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</si>
  <si>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</si>
  <si>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</si>
  <si>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</si>
  <si>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</si>
  <si>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</si>
  <si>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</si>
  <si>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</si>
  <si>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</si>
  <si>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</si>
  <si>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</si>
  <si>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</si>
  <si>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</si>
  <si>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</si>
  <si>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</si>
  <si>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</si>
  <si>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</si>
  <si>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</si>
  <si>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</si>
  <si>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</si>
  <si>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</si>
  <si>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</si>
  <si>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</si>
  <si>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</si>
  <si>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</si>
  <si>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</si>
  <si>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</si>
  <si>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</si>
  <si>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</si>
  <si>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</si>
  <si>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</si>
  <si>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</si>
  <si>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</si>
  <si>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</si>
  <si>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</si>
  <si>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</si>
  <si>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</si>
  <si>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</si>
  <si>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</si>
  <si>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</si>
  <si>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</si>
  <si>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</si>
  <si>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</si>
  <si>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</si>
  <si>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</si>
  <si>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</si>
  <si>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</si>
  <si>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</si>
  <si>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</si>
  <si>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</si>
  <si>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</si>
  <si>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</si>
  <si>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</si>
  <si>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</si>
  <si>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</si>
  <si>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</si>
  <si>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</si>
  <si>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</si>
  <si>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</si>
  <si>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</si>
  <si>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</si>
  <si>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</si>
  <si>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</si>
  <si>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</si>
  <si>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</si>
  <si>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</si>
  <si>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</si>
  <si>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</si>
  <si>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</si>
  <si>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</si>
  <si>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</si>
  <si>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</si>
  <si>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</si>
  <si>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</si>
  <si>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</si>
  <si>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</si>
  <si>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</si>
  <si>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</si>
  <si>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</si>
  <si>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</si>
  <si>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</si>
  <si>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</si>
  <si>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</si>
  <si>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</si>
  <si>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</si>
  <si>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</si>
  <si>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</si>
  <si>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</si>
  <si>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</si>
  <si>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</si>
  <si>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</si>
  <si>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</si>
  <si>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</si>
  <si>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</si>
  <si>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</si>
  <si>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</si>
  <si>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</si>
  <si>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</si>
  <si>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</si>
  <si>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</si>
  <si>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</si>
  <si>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</si>
  <si>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</si>
  <si>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</si>
  <si>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</si>
  <si>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</si>
  <si>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</si>
  <si>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</si>
  <si>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</si>
  <si>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</si>
  <si>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</si>
  <si>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</si>
  <si>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</si>
  <si>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</si>
  <si>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</si>
  <si>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</si>
  <si>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</si>
  <si>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</si>
  <si>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</si>
  <si>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</si>
  <si>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</si>
  <si>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</si>
  <si>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</si>
  <si>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</si>
  <si>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</si>
  <si>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</si>
  <si>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</si>
  <si>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</si>
  <si>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</si>
  <si>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</si>
  <si>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</si>
  <si>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</si>
  <si>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</si>
  <si>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</si>
  <si>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</si>
  <si>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</si>
  <si>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</si>
  <si>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</si>
  <si>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</si>
  <si>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</si>
  <si>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</si>
  <si>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</si>
  <si>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</si>
  <si>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</si>
  <si>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</si>
  <si>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</si>
  <si>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</si>
  <si>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</si>
  <si>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</si>
  <si>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</si>
  <si>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</si>
  <si>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</si>
  <si>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</si>
  <si>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</si>
  <si>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</si>
  <si>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</si>
  <si>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</si>
  <si>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</si>
  <si>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</si>
  <si>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</si>
  <si>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</si>
  <si>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</si>
  <si>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</si>
  <si>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</si>
  <si>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</si>
  <si>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</si>
  <si>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</si>
  <si>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</si>
  <si>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</si>
  <si>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</si>
  <si>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</si>
  <si>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</si>
  <si>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</si>
  <si>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</si>
  <si>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</si>
  <si>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</si>
  <si>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</si>
  <si>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</si>
  <si>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</si>
  <si>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</si>
  <si>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</si>
  <si>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</si>
  <si>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</si>
  <si>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</si>
  <si>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</si>
  <si>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</si>
  <si>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</si>
  <si>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</si>
  <si>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</si>
  <si>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</si>
  <si>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</si>
  <si>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</si>
  <si>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</si>
  <si>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</si>
  <si>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</si>
  <si>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</si>
  <si>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</si>
  <si>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</si>
  <si>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</si>
  <si>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</si>
  <si>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</si>
  <si>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</si>
  <si>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</si>
  <si>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</si>
  <si>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</si>
  <si>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</si>
  <si>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</si>
  <si>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</si>
  <si>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</si>
  <si>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</si>
  <si>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</si>
  <si>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</si>
  <si>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</si>
  <si>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</si>
  <si>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</si>
  <si>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</si>
  <si>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</si>
  <si>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</si>
  <si>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</si>
  <si>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</si>
  <si>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</si>
  <si>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</si>
  <si>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</si>
  <si>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</si>
  <si>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</si>
  <si>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</si>
  <si>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</si>
  <si>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</si>
  <si>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</si>
  <si>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</si>
  <si>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</si>
  <si>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</si>
  <si>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</si>
  <si>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</si>
  <si>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</si>
  <si>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</si>
  <si>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</si>
  <si>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</si>
  <si>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</si>
  <si>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</si>
  <si>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</si>
  <si>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</si>
  <si>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</si>
  <si>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</si>
  <si>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</si>
  <si>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</si>
  <si>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</si>
  <si>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</si>
  <si>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</si>
  <si>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</si>
  <si>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</si>
  <si>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</si>
  <si>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</si>
  <si>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</si>
  <si>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</si>
  <si>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</si>
  <si>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</si>
  <si>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</si>
  <si>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</si>
  <si>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</si>
  <si>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</si>
  <si>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</si>
  <si>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</si>
  <si>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</si>
  <si>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</si>
  <si>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</si>
  <si>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</si>
  <si>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</si>
  <si>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</si>
  <si>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</si>
  <si>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</si>
  <si>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</si>
  <si>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</si>
  <si>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</si>
  <si>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</si>
  <si>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</si>
  <si>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</si>
  <si>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</si>
  <si>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</si>
  <si>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</si>
  <si>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</si>
  <si>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</si>
  <si>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</si>
  <si>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</si>
  <si>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</si>
  <si>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</si>
  <si>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</si>
  <si>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</si>
  <si>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</si>
  <si>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</si>
  <si>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</si>
  <si>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</si>
  <si>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</si>
  <si>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</si>
  <si>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</si>
  <si>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</si>
  <si>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</si>
  <si>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</si>
  <si>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</si>
  <si>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</si>
  <si>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</si>
  <si>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</si>
  <si>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</si>
  <si>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</si>
  <si>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</si>
  <si>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</si>
  <si>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</si>
  <si>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</si>
  <si>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</si>
  <si>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</si>
  <si>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</si>
  <si>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</si>
  <si>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</si>
  <si>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</si>
  <si>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</si>
  <si>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</si>
  <si>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</si>
  <si>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</si>
  <si>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</si>
  <si>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</si>
  <si>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</si>
  <si>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</si>
  <si>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</si>
  <si>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</si>
  <si>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</si>
  <si>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</si>
  <si>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</si>
  <si>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</si>
  <si>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</si>
  <si>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</si>
  <si>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</si>
  <si>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</si>
  <si>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</si>
  <si>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</si>
  <si>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</si>
  <si>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</si>
  <si>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</si>
  <si>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</si>
  <si>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</si>
  <si>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</si>
  <si>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</si>
  <si>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</si>
  <si>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</si>
  <si>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</si>
  <si>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</si>
  <si>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</si>
  <si>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</si>
  <si>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</si>
  <si>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</si>
  <si>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</si>
  <si>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</si>
  <si>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</si>
  <si>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</si>
  <si>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</si>
  <si>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</si>
  <si>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</si>
  <si>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</si>
  <si>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</si>
  <si>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</si>
  <si>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</si>
  <si>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</si>
  <si>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</si>
  <si>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</si>
  <si>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</si>
  <si>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</si>
  <si>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</si>
  <si>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</si>
  <si>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</si>
  <si>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</si>
  <si>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</si>
  <si>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</si>
  <si>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</si>
  <si>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</si>
  <si>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</si>
  <si>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</si>
  <si>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</si>
  <si>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</si>
  <si>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</si>
  <si>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</si>
  <si>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</si>
  <si>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</si>
  <si>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</si>
  <si>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</si>
  <si>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</si>
  <si>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</si>
  <si>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</si>
  <si>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</si>
  <si>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</si>
  <si>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</si>
  <si>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</si>
  <si>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</si>
  <si>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</si>
  <si>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</si>
  <si>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</si>
  <si>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</si>
  <si>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</si>
  <si>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</si>
  <si>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</si>
  <si>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</si>
  <si>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</si>
  <si>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</si>
  <si>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</si>
  <si>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</si>
  <si>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</si>
  <si>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</si>
  <si>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</si>
  <si>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</si>
  <si>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</si>
  <si>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</si>
  <si>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</si>
  <si>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</si>
  <si>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</si>
  <si>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</si>
  <si>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</si>
  <si>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</si>
  <si>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</si>
  <si>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</si>
  <si>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</si>
  <si>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</si>
  <si>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</si>
  <si>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</si>
  <si>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</si>
  <si>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</si>
  <si>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</si>
  <si>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</si>
  <si>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</si>
  <si>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</si>
  <si>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</si>
  <si>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</si>
  <si>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</si>
  <si>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</si>
  <si>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</si>
  <si>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</si>
  <si>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</si>
  <si>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</si>
  <si>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</si>
  <si>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</si>
  <si>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</si>
  <si>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</si>
  <si>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</si>
  <si>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</si>
  <si>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</si>
  <si>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</si>
  <si>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</si>
  <si>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</si>
  <si>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</si>
  <si>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</si>
  <si>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</si>
  <si>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</si>
  <si>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</si>
  <si>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</si>
  <si>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</si>
  <si>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</si>
  <si>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</si>
  <si>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</si>
  <si>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</si>
  <si>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</si>
  <si>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</si>
  <si>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</si>
  <si>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</si>
  <si>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</si>
  <si>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</si>
  <si>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</si>
  <si>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</si>
  <si>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</si>
  <si>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</si>
  <si>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</si>
  <si>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</si>
  <si>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</si>
  <si>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</si>
  <si>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</si>
  <si>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</si>
  <si>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</si>
  <si>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</si>
  <si>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</si>
  <si>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</si>
  <si>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</si>
  <si>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</si>
  <si>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</si>
  <si>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</si>
  <si>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</si>
  <si>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</si>
  <si>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</si>
  <si>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</si>
  <si>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</si>
  <si>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</si>
  <si>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</si>
  <si>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</si>
  <si>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</si>
  <si>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</si>
  <si>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</si>
  <si>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</si>
  <si>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</si>
  <si>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</si>
  <si>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</si>
  <si>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</si>
  <si>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</si>
  <si>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</si>
  <si>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</si>
  <si>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</si>
  <si>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</si>
  <si>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</si>
  <si>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</si>
  <si>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</si>
  <si>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</si>
  <si>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</si>
  <si>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</si>
  <si>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</si>
  <si>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</si>
  <si>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</si>
  <si>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</si>
  <si>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</si>
  <si>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</si>
  <si>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</si>
  <si>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</si>
  <si>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</si>
  <si>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</si>
  <si>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</si>
  <si>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</si>
  <si>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</si>
  <si>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</si>
  <si>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</si>
  <si>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</si>
  <si>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</si>
  <si>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</si>
  <si>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</si>
  <si>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</si>
  <si>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</si>
  <si>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</si>
  <si>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</si>
  <si>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</si>
  <si>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</si>
  <si>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</si>
  <si>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</si>
  <si>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</si>
  <si>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</si>
  <si>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</si>
  <si>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</si>
  <si>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</si>
  <si>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</si>
  <si>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</si>
  <si>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</si>
  <si>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</si>
  <si>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</si>
  <si>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</si>
  <si>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</si>
  <si>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</si>
  <si>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</si>
  <si>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</si>
  <si>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</si>
  <si>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</si>
  <si>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</si>
  <si>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</si>
  <si>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</si>
  <si>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</si>
  <si>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</si>
  <si>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</si>
  <si>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</si>
  <si>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</si>
  <si>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</si>
  <si>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</si>
  <si>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</si>
  <si>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</si>
  <si>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</si>
  <si>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</si>
  <si>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</si>
  <si>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</si>
  <si>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</si>
  <si>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</si>
  <si>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</si>
  <si>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</si>
  <si>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</si>
  <si>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</si>
  <si>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</si>
  <si>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</si>
  <si>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</si>
  <si>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</si>
  <si>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</si>
  <si>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</si>
  <si>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</si>
  <si>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</si>
  <si>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</si>
  <si>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</si>
  <si>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</si>
  <si>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</si>
  <si>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</si>
  <si>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</si>
  <si>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</si>
  <si>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国立医薬品食品衛生研究所施設管理事務経費</t>
  </si>
  <si>
    <t>国立医薬品食品衛生研究所</t>
  </si>
  <si>
    <t>秋山　裕介</t>
  </si>
  <si>
    <t>昭和５０年度</t>
  </si>
  <si>
    <t>終了予定なし</t>
  </si>
  <si>
    <t>総務部　会計課</t>
  </si>
  <si>
    <t>-</t>
  </si>
  <si>
    <t>　国立医薬品食品衛生研究所は、国民の健康と生活環境を維持向上させるために必要な試験・研究・調査を行っており、これらを円滑に実施するために必要な施設の維持管理業務を行うことを目的とする。</t>
  </si>
  <si>
    <t>　医薬品・医療機器、食品、化学物質の品質、安全性及び有効性を評価するための試験・研究・調査を円滑に実施するため、動物庁舎における排水処理や水道設備の管理等の施設の維持管理業務を行う。</t>
  </si>
  <si>
    <t>庁費</t>
  </si>
  <si>
    <t>円滑に研究・実験等を実施するために必要な施設の稼働率を100％にする。</t>
  </si>
  <si>
    <t>水処理施設稼働率
（稼働した水処理施設数/水処理施設数）</t>
  </si>
  <si>
    <t>水処理施設運転記録</t>
  </si>
  <si>
    <t>水処理施設年間稼働日数</t>
  </si>
  <si>
    <t>日</t>
  </si>
  <si>
    <t>X:執行額（千円）／Y:水処理施設年間稼働日数　　　　　</t>
    <phoneticPr fontId="5"/>
  </si>
  <si>
    <t>　　X/Y</t>
    <phoneticPr fontId="5"/>
  </si>
  <si>
    <t>21,830/365</t>
  </si>
  <si>
    <t>21,816/365</t>
  </si>
  <si>
    <t>施策大目標１　国立試験研究機関の適正かつ効果的な運営を確保すること</t>
  </si>
  <si>
    <t>ⅩⅢ-1-1 国立感染症研究所など国立試験研究機関の適正かつ効果的な運営を確保すること</t>
  </si>
  <si>
    <t>国立医薬品食品衛生研究所における研究課題評価（毎年度実施）で平均３．５点を取得する。
※総合評点は5点満点で、3点で「良好」の評価</t>
  </si>
  <si>
    <t>点</t>
  </si>
  <si>
    <t>国立医薬品食品衛生研究所競争的研究事務経費</t>
  </si>
  <si>
    <t>582</t>
  </si>
  <si>
    <t>530</t>
  </si>
  <si>
    <t>469</t>
  </si>
  <si>
    <t>853</t>
  </si>
  <si>
    <t>864</t>
  </si>
  <si>
    <t>833</t>
  </si>
  <si>
    <t>836</t>
  </si>
  <si>
    <t>○</t>
  </si>
  <si>
    <t>厚労</t>
  </si>
  <si>
    <t>-</t>
    <phoneticPr fontId="5"/>
  </si>
  <si>
    <t>国立医薬品食品衛生研究所における医薬品・医療機器、食品、化学物質の品質、安全性及び有効性を評価するための試験・研究・調査を円滑に実施するため、動物庁舎における排水処理や水道設備の管理等の施設の維持管理業務を行う。
これにより、同研究所が行う国民の健康と生活環境を維持向上させるために必要な試験・研究・調査の円滑な実施に資するもの。</t>
    <phoneticPr fontId="5"/>
  </si>
  <si>
    <t>国民の健康と生活環境を維持向上させるために必要な試験等の実施に必要な施設の維持管理を行っており、国民のニーズが高く、国費の投入の必要がある。</t>
    <phoneticPr fontId="5"/>
  </si>
  <si>
    <t>当所は国の試験研究機関であり、国が実施すべき事業である。</t>
    <phoneticPr fontId="5"/>
  </si>
  <si>
    <t>国民の健康と生活環境を維持向上させるために必要な試験等の実施に必要な施設の維持管理を行っており、国が実施すべき事業である。</t>
    <phoneticPr fontId="5"/>
  </si>
  <si>
    <t>‐</t>
  </si>
  <si>
    <t>妥当なコストになっている。</t>
    <phoneticPr fontId="5"/>
  </si>
  <si>
    <t>真に必要な経費のみ支出している。</t>
    <phoneticPr fontId="5"/>
  </si>
  <si>
    <t>調達の際に競争性を保つことで、より効率的な予算の執行に努めている。</t>
    <phoneticPr fontId="5"/>
  </si>
  <si>
    <t>目標に見合ったものになっている。</t>
    <phoneticPr fontId="5"/>
  </si>
  <si>
    <t>事業目的達成のために効率的な方法で実施しており、また毎年度成果も着実にあげていることから、他の手段と比較して、実効性は高いと考えられる。</t>
    <phoneticPr fontId="5"/>
  </si>
  <si>
    <t>施設を適切に維持管理したことにより、研究業務を円滑に実施できた。</t>
    <phoneticPr fontId="5"/>
  </si>
  <si>
    <t>本事業は、国立医薬品食品衛生研究所が実施する試験・研究・調査を円滑に実施するために必要な施設の維持管理業務を行うことを目的としている。一方、国立医薬品食品衛生研究所競争的研究事務経費は、同じく事務経費ではあるものの、国立医薬品食品衛生研究所の研究者に交付された競争的研究費について、経理事務や利益相反の適正な管理を研究機関が行うことにより、適正な執行及び公的研究である厚生労働科学研究等の公正性・信頼性を確保することを目的としている。従って、内容及び経費執行に重複はない。</t>
    <phoneticPr fontId="5"/>
  </si>
  <si>
    <t>・執行管理表により支出先及び使途等について管理を行い、経費の適切な執行に努めている。</t>
    <phoneticPr fontId="5"/>
  </si>
  <si>
    <t>適切に予算を執行し、事業の目的を達成できているため、引き続き経費の適切な執行及び目的の達成に努めるとともに、一般競争入札を実施する際は今後も公告期間を十分確保する等、応札者が複数となるよう競争性を確保していきたい。</t>
    <phoneticPr fontId="5"/>
  </si>
  <si>
    <t>21,831/365</t>
    <phoneticPr fontId="5"/>
  </si>
  <si>
    <t>有</t>
  </si>
  <si>
    <t>無</t>
  </si>
  <si>
    <t>会計法に基づき一般競争入札を実施し、競争性を確保したが、結果として応札者は１者となった。１者応札となった案件については、公告期間を十分確保する等、応札者が複数となるよう競争性を確保していきたい。</t>
    <rPh sb="0" eb="2">
      <t>カイケイ</t>
    </rPh>
    <rPh sb="2" eb="3">
      <t>ホウ</t>
    </rPh>
    <rPh sb="4" eb="5">
      <t>モト</t>
    </rPh>
    <rPh sb="7" eb="9">
      <t>イッパン</t>
    </rPh>
    <rPh sb="9" eb="11">
      <t>キョウソウ</t>
    </rPh>
    <rPh sb="11" eb="13">
      <t>ニュウサツ</t>
    </rPh>
    <rPh sb="14" eb="16">
      <t>ジッシ</t>
    </rPh>
    <rPh sb="18" eb="21">
      <t>キョウソウセイ</t>
    </rPh>
    <rPh sb="22" eb="24">
      <t>カクホ</t>
    </rPh>
    <rPh sb="28" eb="30">
      <t>ケッカ</t>
    </rPh>
    <rPh sb="33" eb="35">
      <t>オウサツ</t>
    </rPh>
    <rPh sb="35" eb="36">
      <t>シャ</t>
    </rPh>
    <rPh sb="38" eb="39">
      <t>シャ</t>
    </rPh>
    <rPh sb="45" eb="46">
      <t>シャ</t>
    </rPh>
    <rPh sb="46" eb="48">
      <t>オウサツ</t>
    </rPh>
    <rPh sb="52" eb="54">
      <t>アンケン</t>
    </rPh>
    <rPh sb="60" eb="62">
      <t>コウコク</t>
    </rPh>
    <rPh sb="62" eb="64">
      <t>キカン</t>
    </rPh>
    <rPh sb="65" eb="67">
      <t>ジュウブン</t>
    </rPh>
    <rPh sb="67" eb="69">
      <t>カクホ</t>
    </rPh>
    <rPh sb="71" eb="72">
      <t>トウ</t>
    </rPh>
    <rPh sb="73" eb="75">
      <t>オウサツ</t>
    </rPh>
    <rPh sb="75" eb="76">
      <t>シャ</t>
    </rPh>
    <rPh sb="77" eb="79">
      <t>フクスウ</t>
    </rPh>
    <rPh sb="84" eb="87">
      <t>キョウソウセイ</t>
    </rPh>
    <rPh sb="88" eb="90">
      <t>カクホ</t>
    </rPh>
    <phoneticPr fontId="5"/>
  </si>
  <si>
    <t>-</t>
    <phoneticPr fontId="5"/>
  </si>
  <si>
    <t>A.三協ラボサービス（株）</t>
    <phoneticPr fontId="5"/>
  </si>
  <si>
    <t>雑役務費</t>
    <rPh sb="0" eb="1">
      <t>ザツ</t>
    </rPh>
    <rPh sb="1" eb="4">
      <t>エキムヒ</t>
    </rPh>
    <phoneticPr fontId="5"/>
  </si>
  <si>
    <t>実験動物飼育管理業務</t>
    <rPh sb="0" eb="2">
      <t>ジッケン</t>
    </rPh>
    <rPh sb="2" eb="4">
      <t>ドウブツ</t>
    </rPh>
    <rPh sb="4" eb="6">
      <t>シイク</t>
    </rPh>
    <rPh sb="6" eb="8">
      <t>カンリ</t>
    </rPh>
    <rPh sb="8" eb="10">
      <t>ギョウム</t>
    </rPh>
    <phoneticPr fontId="5"/>
  </si>
  <si>
    <t>三協ラボサービス（株）</t>
    <phoneticPr fontId="5"/>
  </si>
  <si>
    <t>新東産業（株）</t>
    <phoneticPr fontId="5"/>
  </si>
  <si>
    <t>研究設備保守費</t>
    <rPh sb="0" eb="2">
      <t>ケンキュウ</t>
    </rPh>
    <rPh sb="2" eb="4">
      <t>セツビ</t>
    </rPh>
    <rPh sb="4" eb="6">
      <t>ホシュ</t>
    </rPh>
    <rPh sb="6" eb="7">
      <t>ヒ</t>
    </rPh>
    <phoneticPr fontId="5"/>
  </si>
  <si>
    <t>日本空調サービス（株）</t>
    <phoneticPr fontId="5"/>
  </si>
  <si>
    <t>-</t>
    <phoneticPr fontId="5"/>
  </si>
  <si>
    <t>21,835/365</t>
    <phoneticPr fontId="5"/>
  </si>
  <si>
    <t>令和２年度の施設稼働率は100%であり、見込みに見合ったものとなっている。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</si>
</sst>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xdr:colOff>
      <xdr:row>748</xdr:row>
      <xdr:rowOff>154783</xdr:rowOff>
    </xdr:from>
    <xdr:to>
      <xdr:col>37</xdr:col>
      <xdr:colOff>95251</xdr:colOff>
      <xdr:row>760</xdr:row>
      <xdr:rowOff>155995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6095" y="39802596"/>
          <a:ext cx="4548187" cy="42874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L747" sqref="L747:M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744</v>
      </c>
      <c r="AK2" s="940"/>
      <c r="AL2" s="940"/>
      <c r="AM2" s="940"/>
      <c r="AN2" s="98" t="s">
        <v>407</v>
      </c>
      <c r="AO2" s="940">
        <v>20</v>
      </c>
      <c r="AP2" s="940"/>
      <c r="AQ2" s="940"/>
      <c r="AR2" s="99" t="s">
        <v>710</v>
      </c>
      <c r="AS2" s="946">
        <v>950</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医療分野の研究開発関連、科学技術・イノベーション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22</v>
      </c>
      <c r="Q13" s="656"/>
      <c r="R13" s="656"/>
      <c r="S13" s="656"/>
      <c r="T13" s="656"/>
      <c r="U13" s="656"/>
      <c r="V13" s="657"/>
      <c r="W13" s="655">
        <v>22</v>
      </c>
      <c r="X13" s="656"/>
      <c r="Y13" s="656"/>
      <c r="Z13" s="656"/>
      <c r="AA13" s="656"/>
      <c r="AB13" s="656"/>
      <c r="AC13" s="657"/>
      <c r="AD13" s="655">
        <v>22</v>
      </c>
      <c r="AE13" s="656"/>
      <c r="AF13" s="656"/>
      <c r="AG13" s="656"/>
      <c r="AH13" s="656"/>
      <c r="AI13" s="656"/>
      <c r="AJ13" s="657"/>
      <c r="AK13" s="655">
        <v>22</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718</v>
      </c>
      <c r="Q14" s="656"/>
      <c r="R14" s="656"/>
      <c r="S14" s="656"/>
      <c r="T14" s="656"/>
      <c r="U14" s="656"/>
      <c r="V14" s="657"/>
      <c r="W14" s="655" t="s">
        <v>718</v>
      </c>
      <c r="X14" s="656"/>
      <c r="Y14" s="656"/>
      <c r="Z14" s="656"/>
      <c r="AA14" s="656"/>
      <c r="AB14" s="656"/>
      <c r="AC14" s="657"/>
      <c r="AD14" s="655" t="s">
        <v>718</v>
      </c>
      <c r="AE14" s="656"/>
      <c r="AF14" s="656"/>
      <c r="AG14" s="656"/>
      <c r="AH14" s="656"/>
      <c r="AI14" s="656"/>
      <c r="AJ14" s="657"/>
      <c r="AK14" s="655" t="s">
        <v>745</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t="s">
        <v>745</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718</v>
      </c>
      <c r="Q16" s="656"/>
      <c r="R16" s="656"/>
      <c r="S16" s="656"/>
      <c r="T16" s="656"/>
      <c r="U16" s="656"/>
      <c r="V16" s="657"/>
      <c r="W16" s="655" t="s">
        <v>718</v>
      </c>
      <c r="X16" s="656"/>
      <c r="Y16" s="656"/>
      <c r="Z16" s="656"/>
      <c r="AA16" s="656"/>
      <c r="AB16" s="656"/>
      <c r="AC16" s="657"/>
      <c r="AD16" s="655" t="s">
        <v>718</v>
      </c>
      <c r="AE16" s="656"/>
      <c r="AF16" s="656"/>
      <c r="AG16" s="656"/>
      <c r="AH16" s="656"/>
      <c r="AI16" s="656"/>
      <c r="AJ16" s="657"/>
      <c r="AK16" s="655" t="s">
        <v>745</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t="s">
        <v>745</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22</v>
      </c>
      <c r="Q18" s="874"/>
      <c r="R18" s="874"/>
      <c r="S18" s="874"/>
      <c r="T18" s="874"/>
      <c r="U18" s="874"/>
      <c r="V18" s="875"/>
      <c r="W18" s="873">
        <f>SUM(W13:AC17)</f>
        <v>22</v>
      </c>
      <c r="X18" s="874"/>
      <c r="Y18" s="874"/>
      <c r="Z18" s="874"/>
      <c r="AA18" s="874"/>
      <c r="AB18" s="874"/>
      <c r="AC18" s="875"/>
      <c r="AD18" s="873">
        <f>SUM(AD13:AJ17)</f>
        <v>22</v>
      </c>
      <c r="AE18" s="874"/>
      <c r="AF18" s="874"/>
      <c r="AG18" s="874"/>
      <c r="AH18" s="874"/>
      <c r="AI18" s="874"/>
      <c r="AJ18" s="875"/>
      <c r="AK18" s="873">
        <f>SUM(AK13:AQ17)</f>
        <v>22</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22</v>
      </c>
      <c r="Q19" s="656"/>
      <c r="R19" s="656"/>
      <c r="S19" s="656"/>
      <c r="T19" s="656"/>
      <c r="U19" s="656"/>
      <c r="V19" s="657"/>
      <c r="W19" s="655">
        <v>22</v>
      </c>
      <c r="X19" s="656"/>
      <c r="Y19" s="656"/>
      <c r="Z19" s="656"/>
      <c r="AA19" s="656"/>
      <c r="AB19" s="656"/>
      <c r="AC19" s="657"/>
      <c r="AD19" s="655">
        <v>22</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721</v>
      </c>
      <c r="H23" s="966"/>
      <c r="I23" s="966"/>
      <c r="J23" s="966"/>
      <c r="K23" s="966"/>
      <c r="L23" s="966"/>
      <c r="M23" s="966"/>
      <c r="N23" s="966"/>
      <c r="O23" s="967"/>
      <c r="P23" s="915">
        <v>22</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22</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718</v>
      </c>
      <c r="AR31" s="201"/>
      <c r="AS31" s="136" t="s">
        <v>233</v>
      </c>
      <c r="AT31" s="137"/>
      <c r="AU31" s="200">
        <v>3</v>
      </c>
      <c r="AV31" s="200"/>
      <c r="AW31" s="392" t="s">
        <v>179</v>
      </c>
      <c r="AX31" s="393"/>
    </row>
    <row r="32" spans="1:50" ht="23.25" customHeight="1" x14ac:dyDescent="0.15">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372</v>
      </c>
      <c r="AC32" s="460"/>
      <c r="AD32" s="460"/>
      <c r="AE32" s="218">
        <v>100</v>
      </c>
      <c r="AF32" s="219"/>
      <c r="AG32" s="219"/>
      <c r="AH32" s="219"/>
      <c r="AI32" s="218">
        <v>100</v>
      </c>
      <c r="AJ32" s="219"/>
      <c r="AK32" s="219"/>
      <c r="AL32" s="219"/>
      <c r="AM32" s="218">
        <v>100</v>
      </c>
      <c r="AN32" s="219"/>
      <c r="AO32" s="219"/>
      <c r="AP32" s="219"/>
      <c r="AQ32" s="336" t="s">
        <v>718</v>
      </c>
      <c r="AR32" s="208"/>
      <c r="AS32" s="208"/>
      <c r="AT32" s="337"/>
      <c r="AU32" s="219" t="s">
        <v>718</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372</v>
      </c>
      <c r="AC33" s="522"/>
      <c r="AD33" s="522"/>
      <c r="AE33" s="218">
        <v>100</v>
      </c>
      <c r="AF33" s="219"/>
      <c r="AG33" s="219"/>
      <c r="AH33" s="219"/>
      <c r="AI33" s="218">
        <v>100</v>
      </c>
      <c r="AJ33" s="219"/>
      <c r="AK33" s="219"/>
      <c r="AL33" s="219"/>
      <c r="AM33" s="218">
        <v>100</v>
      </c>
      <c r="AN33" s="219"/>
      <c r="AO33" s="219"/>
      <c r="AP33" s="219"/>
      <c r="AQ33" s="336" t="s">
        <v>718</v>
      </c>
      <c r="AR33" s="208"/>
      <c r="AS33" s="208"/>
      <c r="AT33" s="337"/>
      <c r="AU33" s="219">
        <v>100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718</v>
      </c>
      <c r="AR34" s="208"/>
      <c r="AS34" s="208"/>
      <c r="AT34" s="337"/>
      <c r="AU34" s="219" t="s">
        <v>718</v>
      </c>
      <c r="AV34" s="219"/>
      <c r="AW34" s="219"/>
      <c r="AX34" s="221"/>
    </row>
    <row r="35" spans="1:51" ht="23.25" customHeight="1" x14ac:dyDescent="0.15">
      <c r="A35" s="228" t="s">
        <v>381</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v>365</v>
      </c>
      <c r="AF101" s="282"/>
      <c r="AG101" s="282"/>
      <c r="AH101" s="282"/>
      <c r="AI101" s="282">
        <v>365</v>
      </c>
      <c r="AJ101" s="282"/>
      <c r="AK101" s="282"/>
      <c r="AL101" s="282"/>
      <c r="AM101" s="282">
        <v>365</v>
      </c>
      <c r="AN101" s="282"/>
      <c r="AO101" s="282"/>
      <c r="AP101" s="282"/>
      <c r="AQ101" s="282" t="s">
        <v>772</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v>365</v>
      </c>
      <c r="AF102" s="282"/>
      <c r="AG102" s="282"/>
      <c r="AH102" s="282"/>
      <c r="AI102" s="282">
        <v>365</v>
      </c>
      <c r="AJ102" s="282"/>
      <c r="AK102" s="282"/>
      <c r="AL102" s="282"/>
      <c r="AM102" s="282">
        <v>365</v>
      </c>
      <c r="AN102" s="282"/>
      <c r="AO102" s="282"/>
      <c r="AP102" s="282"/>
      <c r="AQ102" s="282">
        <v>365</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c r="AC116" s="462"/>
      <c r="AD116" s="463"/>
      <c r="AE116" s="282">
        <v>60</v>
      </c>
      <c r="AF116" s="282"/>
      <c r="AG116" s="282"/>
      <c r="AH116" s="282"/>
      <c r="AI116" s="282">
        <v>60</v>
      </c>
      <c r="AJ116" s="282"/>
      <c r="AK116" s="282"/>
      <c r="AL116" s="282"/>
      <c r="AM116" s="282">
        <v>60</v>
      </c>
      <c r="AN116" s="282"/>
      <c r="AO116" s="282"/>
      <c r="AP116" s="282"/>
      <c r="AQ116" s="218">
        <v>60</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729</v>
      </c>
      <c r="AF117" s="550"/>
      <c r="AG117" s="550"/>
      <c r="AH117" s="550"/>
      <c r="AI117" s="550" t="s">
        <v>730</v>
      </c>
      <c r="AJ117" s="550"/>
      <c r="AK117" s="550"/>
      <c r="AL117" s="550"/>
      <c r="AM117" s="550" t="s">
        <v>760</v>
      </c>
      <c r="AN117" s="550"/>
      <c r="AO117" s="550"/>
      <c r="AP117" s="550"/>
      <c r="AQ117" s="550" t="s">
        <v>773</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728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733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734</v>
      </c>
      <c r="AC134" s="206"/>
      <c r="AD134" s="206"/>
      <c r="AE134" s="207" t="s">
        <v>718</v>
      </c>
      <c r="AF134" s="208"/>
      <c r="AG134" s="208"/>
      <c r="AH134" s="208"/>
      <c r="AI134" s="207">
        <v>4.5</v>
      </c>
      <c r="AJ134" s="208"/>
      <c r="AK134" s="208"/>
      <c r="AL134" s="208"/>
      <c r="AM134" s="207">
        <v>4.0999999999999996</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734</v>
      </c>
      <c r="AC135" s="214"/>
      <c r="AD135" s="214"/>
      <c r="AE135" s="207">
        <v>3.5</v>
      </c>
      <c r="AF135" s="208"/>
      <c r="AG135" s="208"/>
      <c r="AH135" s="208"/>
      <c r="AI135" s="207">
        <v>3.5</v>
      </c>
      <c r="AJ135" s="208"/>
      <c r="AK135" s="208"/>
      <c r="AL135" s="208"/>
      <c r="AM135" s="207">
        <v>3.5</v>
      </c>
      <c r="AN135" s="208"/>
      <c r="AO135" s="208"/>
      <c r="AP135" s="208"/>
      <c r="AQ135" s="207" t="s">
        <v>718</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718</v>
      </c>
      <c r="H154" s="108"/>
      <c r="I154" s="108"/>
      <c r="J154" s="108"/>
      <c r="K154" s="108"/>
      <c r="L154" s="108"/>
      <c r="M154" s="108"/>
      <c r="N154" s="108"/>
      <c r="O154" s="108"/>
      <c r="P154" s="109"/>
      <c r="Q154" s="128" t="s">
        <v>718</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5.25" customHeight="1" x14ac:dyDescent="0.15">
      <c r="A188" s="190"/>
      <c r="B188" s="187"/>
      <c r="C188" s="181"/>
      <c r="D188" s="187"/>
      <c r="E188" s="128" t="s">
        <v>746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7"/>
      <c r="E430" s="175" t="s">
        <v>400</v>
      </c>
      <c r="F430" s="893"/>
      <c r="G430" s="894" t="s">
        <v>252</v>
      </c>
      <c r="H430" s="126"/>
      <c r="I430" s="126"/>
      <c r="J430" s="895" t="s">
        <v>718</v>
      </c>
      <c r="K430" s="896"/>
      <c r="L430" s="896"/>
      <c r="M430" s="896"/>
      <c r="N430" s="896"/>
      <c r="O430" s="896"/>
      <c r="P430" s="896"/>
      <c r="Q430" s="896"/>
      <c r="R430" s="896"/>
      <c r="S430" s="896"/>
      <c r="T430" s="897"/>
      <c r="U430" s="587" t="s">
        <v>745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745</v>
      </c>
      <c r="AN433" s="208"/>
      <c r="AO433" s="208"/>
      <c r="AP433" s="337"/>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745</v>
      </c>
      <c r="AN434" s="208"/>
      <c r="AO434" s="208"/>
      <c r="AP434" s="337"/>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718</v>
      </c>
      <c r="AF435" s="208"/>
      <c r="AG435" s="208"/>
      <c r="AH435" s="337"/>
      <c r="AI435" s="336" t="s">
        <v>718</v>
      </c>
      <c r="AJ435" s="208"/>
      <c r="AK435" s="208"/>
      <c r="AL435" s="208"/>
      <c r="AM435" s="336" t="s">
        <v>745</v>
      </c>
      <c r="AN435" s="208"/>
      <c r="AO435" s="208"/>
      <c r="AP435" s="337"/>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9.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743</v>
      </c>
      <c r="AE702" s="342"/>
      <c r="AF702" s="342"/>
      <c r="AG702" s="379" t="s">
        <v>747</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743</v>
      </c>
      <c r="AE703" s="323"/>
      <c r="AF703" s="323"/>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44.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743</v>
      </c>
      <c r="AE704" s="781"/>
      <c r="AF704" s="781"/>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743</v>
      </c>
      <c r="AE705" s="713"/>
      <c r="AF705" s="713"/>
      <c r="AG705" s="128" t="s">
        <v>763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761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762</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750</v>
      </c>
      <c r="AE708" s="603"/>
      <c r="AF708" s="603"/>
      <c r="AG708" s="740" t="s">
        <v>745</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743</v>
      </c>
      <c r="AE709" s="323"/>
      <c r="AF709" s="323"/>
      <c r="AG709" s="104" t="s">
        <v>751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750</v>
      </c>
      <c r="AE710" s="323"/>
      <c r="AF710" s="323"/>
      <c r="AG710" s="104" t="s">
        <v>745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743</v>
      </c>
      <c r="AE711" s="323"/>
      <c r="AF711" s="323"/>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750</v>
      </c>
      <c r="AE712" s="781"/>
      <c r="AF712" s="781"/>
      <c r="AG712" s="805" t="s">
        <v>745</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750</v>
      </c>
      <c r="AE713" s="323"/>
      <c r="AF713" s="661"/>
      <c r="AG713" s="104" t="s">
        <v>745</v>
      </c>
      <c r="AH713" s="105"/>
      <c r="AI713" s="105"/>
      <c r="AJ713" s="105"/>
      <c r="AK713" s="105"/>
      <c r="AL713" s="105"/>
      <c r="AM713" s="105"/>
      <c r="AN713" s="105"/>
      <c r="AO713" s="105"/>
      <c r="AP713" s="105"/>
      <c r="AQ713" s="105"/>
      <c r="AR713" s="105"/>
      <c r="AS713" s="105"/>
      <c r="AT713" s="105"/>
      <c r="AU713" s="105"/>
      <c r="AV713" s="105"/>
      <c r="AW713" s="105"/>
      <c r="AX713" s="106"/>
    </row>
    <row r="714" spans="1:50" ht="29.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743</v>
      </c>
      <c r="AE714" s="803"/>
      <c r="AF714" s="804"/>
      <c r="AG714" s="734" t="s">
        <v>753</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743</v>
      </c>
      <c r="AE715" s="603"/>
      <c r="AF715" s="654"/>
      <c r="AG715" s="740" t="s">
        <v>754</v>
      </c>
      <c r="AH715" s="741"/>
      <c r="AI715" s="741"/>
      <c r="AJ715" s="741"/>
      <c r="AK715" s="741"/>
      <c r="AL715" s="741"/>
      <c r="AM715" s="741"/>
      <c r="AN715" s="741"/>
      <c r="AO715" s="741"/>
      <c r="AP715" s="741"/>
      <c r="AQ715" s="741"/>
      <c r="AR715" s="741"/>
      <c r="AS715" s="741"/>
      <c r="AT715" s="741"/>
      <c r="AU715" s="741"/>
      <c r="AV715" s="741"/>
      <c r="AW715" s="741"/>
      <c r="AX715" s="742"/>
    </row>
    <row r="716" spans="1:50" ht="47.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743</v>
      </c>
      <c r="AE716" s="625"/>
      <c r="AF716" s="625"/>
      <c r="AG716" s="104" t="s">
        <v>755</v>
      </c>
      <c r="AH716" s="105"/>
      <c r="AI716" s="105"/>
      <c r="AJ716" s="105"/>
      <c r="AK716" s="105"/>
      <c r="AL716" s="105"/>
      <c r="AM716" s="105"/>
      <c r="AN716" s="105"/>
      <c r="AO716" s="105"/>
      <c r="AP716" s="105"/>
      <c r="AQ716" s="105"/>
      <c r="AR716" s="105"/>
      <c r="AS716" s="105"/>
      <c r="AT716" s="105"/>
      <c r="AU716" s="105"/>
      <c r="AV716" s="105"/>
      <c r="AW716" s="105"/>
      <c r="AX716" s="106"/>
    </row>
    <row r="717" spans="1:50" ht="34.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743</v>
      </c>
      <c r="AE717" s="323"/>
      <c r="AF717" s="323"/>
      <c r="AG717" s="104" t="s">
        <v>774</v>
      </c>
      <c r="AH717" s="105"/>
      <c r="AI717" s="105"/>
      <c r="AJ717" s="105"/>
      <c r="AK717" s="105"/>
      <c r="AL717" s="105"/>
      <c r="AM717" s="105"/>
      <c r="AN717" s="105"/>
      <c r="AO717" s="105"/>
      <c r="AP717" s="105"/>
      <c r="AQ717" s="105"/>
      <c r="AR717" s="105"/>
      <c r="AS717" s="105"/>
      <c r="AT717" s="105"/>
      <c r="AU717" s="105"/>
      <c r="AV717" s="105"/>
      <c r="AW717" s="105"/>
      <c r="AX717" s="106"/>
    </row>
    <row r="718" spans="1:50" ht="39"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743</v>
      </c>
      <c r="AE718" s="323"/>
      <c r="AF718" s="323"/>
      <c r="AG718" s="130" t="s">
        <v>756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743</v>
      </c>
      <c r="AE719" s="603"/>
      <c r="AF719" s="603"/>
      <c r="AG719" s="128" t="s">
        <v>757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711</v>
      </c>
      <c r="D721" s="294"/>
      <c r="E721" s="294"/>
      <c r="F721" s="295"/>
      <c r="G721" s="284"/>
      <c r="H721" s="285"/>
      <c r="I721" s="77" t="str">
        <f>IF(OR(G721="　", G721=""), "", "-")</f>
        <v/>
      </c>
      <c r="J721" s="288">
        <v>956</v>
      </c>
      <c r="K721" s="288"/>
      <c r="L721" s="77" t="str">
        <f>IF(M721="","","-")</f>
        <v/>
      </c>
      <c r="M721" s="78"/>
      <c r="N721" s="301" t="s">
        <v>735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45.75" customHeight="1" x14ac:dyDescent="0.15">
      <c r="A725" s="778"/>
      <c r="B725" s="779"/>
      <c r="C725" s="293"/>
      <c r="D725" s="294"/>
      <c r="E725" s="294"/>
      <c r="F725" s="295"/>
      <c r="G725" s="286"/>
      <c r="H725" s="287"/>
      <c r="I725" s="79" t="str">
        <f t="shared" si="113"/>
        <v/>
      </c>
      <c r="J725" s="289" t="s">
        <v>764</v>
      </c>
      <c r="K725" s="289"/>
      <c r="L725" s="79" t="str">
        <f t="shared" si="114"/>
        <v/>
      </c>
      <c r="M725" s="80"/>
      <c r="N725" s="270" t="s">
        <v>764</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736</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737</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738</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739</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739</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740</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741</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742</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741</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844</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865</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7.5" customHeight="1" x14ac:dyDescent="0.15">
      <c r="A787" s="626" t="s">
        <v>387</v>
      </c>
      <c r="B787" s="627"/>
      <c r="C787" s="627"/>
      <c r="D787" s="627"/>
      <c r="E787" s="627"/>
      <c r="F787" s="628"/>
      <c r="G787" s="593" t="s">
        <v>765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36.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7.5" customHeight="1" x14ac:dyDescent="0.15">
      <c r="A789" s="629"/>
      <c r="B789" s="630"/>
      <c r="C789" s="630"/>
      <c r="D789" s="630"/>
      <c r="E789" s="630"/>
      <c r="F789" s="631"/>
      <c r="G789" s="668" t="s">
        <v>766</v>
      </c>
      <c r="H789" s="669"/>
      <c r="I789" s="669"/>
      <c r="J789" s="669"/>
      <c r="K789" s="670"/>
      <c r="L789" s="662" t="s">
        <v>767</v>
      </c>
      <c r="M789" s="663"/>
      <c r="N789" s="663"/>
      <c r="O789" s="663"/>
      <c r="P789" s="663"/>
      <c r="Q789" s="663"/>
      <c r="R789" s="663"/>
      <c r="S789" s="663"/>
      <c r="T789" s="663"/>
      <c r="U789" s="663"/>
      <c r="V789" s="663"/>
      <c r="W789" s="663"/>
      <c r="X789" s="664"/>
      <c r="Y789" s="382">
        <v>15.8</v>
      </c>
      <c r="Z789" s="383"/>
      <c r="AA789" s="383"/>
      <c r="AB789" s="800"/>
      <c r="AC789" s="668" t="s">
        <v>745</v>
      </c>
      <c r="AD789" s="669"/>
      <c r="AE789" s="669"/>
      <c r="AF789" s="669"/>
      <c r="AG789" s="670"/>
      <c r="AH789" s="662" t="s">
        <v>745</v>
      </c>
      <c r="AI789" s="663"/>
      <c r="AJ789" s="663"/>
      <c r="AK789" s="663"/>
      <c r="AL789" s="663"/>
      <c r="AM789" s="663"/>
      <c r="AN789" s="663"/>
      <c r="AO789" s="663"/>
      <c r="AP789" s="663"/>
      <c r="AQ789" s="663"/>
      <c r="AR789" s="663"/>
      <c r="AS789" s="663"/>
      <c r="AT789" s="664"/>
      <c r="AU789" s="382" t="s">
        <v>745</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15.8</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768</v>
      </c>
      <c r="D845" s="343"/>
      <c r="E845" s="343"/>
      <c r="F845" s="343"/>
      <c r="G845" s="343"/>
      <c r="H845" s="343"/>
      <c r="I845" s="343"/>
      <c r="J845" s="344">
        <v>9011701003356</v>
      </c>
      <c r="K845" s="345"/>
      <c r="L845" s="345"/>
      <c r="M845" s="345"/>
      <c r="N845" s="345"/>
      <c r="O845" s="345"/>
      <c r="P845" s="359" t="s">
        <v>767</v>
      </c>
      <c r="Q845" s="346"/>
      <c r="R845" s="346"/>
      <c r="S845" s="346"/>
      <c r="T845" s="346"/>
      <c r="U845" s="346"/>
      <c r="V845" s="346"/>
      <c r="W845" s="346"/>
      <c r="X845" s="346"/>
      <c r="Y845" s="347">
        <v>15.8</v>
      </c>
      <c r="Z845" s="348"/>
      <c r="AA845" s="348"/>
      <c r="AB845" s="349"/>
      <c r="AC845" s="350" t="s">
        <v>373</v>
      </c>
      <c r="AD845" s="351"/>
      <c r="AE845" s="351"/>
      <c r="AF845" s="351"/>
      <c r="AG845" s="351"/>
      <c r="AH845" s="366">
        <v>2</v>
      </c>
      <c r="AI845" s="367"/>
      <c r="AJ845" s="367"/>
      <c r="AK845" s="367"/>
      <c r="AL845" s="354">
        <v>94.74</v>
      </c>
      <c r="AM845" s="355"/>
      <c r="AN845" s="355"/>
      <c r="AO845" s="356"/>
      <c r="AP845" s="357" t="s">
        <v>764</v>
      </c>
      <c r="AQ845" s="357"/>
      <c r="AR845" s="357"/>
      <c r="AS845" s="357"/>
      <c r="AT845" s="357"/>
      <c r="AU845" s="357"/>
      <c r="AV845" s="357"/>
      <c r="AW845" s="357"/>
      <c r="AX845" s="357"/>
    </row>
    <row r="846" spans="1:51" ht="30" customHeight="1" x14ac:dyDescent="0.15">
      <c r="A846" s="370">
        <v>2</v>
      </c>
      <c r="B846" s="370">
        <v>1</v>
      </c>
      <c r="C846" s="358" t="s">
        <v>769</v>
      </c>
      <c r="D846" s="343"/>
      <c r="E846" s="343"/>
      <c r="F846" s="343"/>
      <c r="G846" s="343"/>
      <c r="H846" s="343"/>
      <c r="I846" s="343"/>
      <c r="J846" s="344">
        <v>8011001010418</v>
      </c>
      <c r="K846" s="345"/>
      <c r="L846" s="345"/>
      <c r="M846" s="345"/>
      <c r="N846" s="345"/>
      <c r="O846" s="345"/>
      <c r="P846" s="359" t="s">
        <v>770</v>
      </c>
      <c r="Q846" s="346"/>
      <c r="R846" s="346"/>
      <c r="S846" s="346"/>
      <c r="T846" s="346"/>
      <c r="U846" s="346"/>
      <c r="V846" s="346"/>
      <c r="W846" s="346"/>
      <c r="X846" s="346"/>
      <c r="Y846" s="347">
        <v>3</v>
      </c>
      <c r="Z846" s="348"/>
      <c r="AA846" s="348"/>
      <c r="AB846" s="349"/>
      <c r="AC846" s="350" t="s">
        <v>373</v>
      </c>
      <c r="AD846" s="351"/>
      <c r="AE846" s="351"/>
      <c r="AF846" s="351"/>
      <c r="AG846" s="351"/>
      <c r="AH846" s="366">
        <v>2</v>
      </c>
      <c r="AI846" s="367"/>
      <c r="AJ846" s="367"/>
      <c r="AK846" s="367"/>
      <c r="AL846" s="354">
        <v>94.45</v>
      </c>
      <c r="AM846" s="355"/>
      <c r="AN846" s="355"/>
      <c r="AO846" s="356"/>
      <c r="AP846" s="357" t="s">
        <v>764</v>
      </c>
      <c r="AQ846" s="357"/>
      <c r="AR846" s="357"/>
      <c r="AS846" s="357"/>
      <c r="AT846" s="357"/>
      <c r="AU846" s="357"/>
      <c r="AV846" s="357"/>
      <c r="AW846" s="357"/>
      <c r="AX846" s="357"/>
      <c r="AY846">
        <f>COUNTA($C$846)</f>
        <v>1</v>
      </c>
    </row>
    <row r="847" spans="1:51" ht="30" customHeight="1" x14ac:dyDescent="0.15">
      <c r="A847" s="370">
        <v>3</v>
      </c>
      <c r="B847" s="370">
        <v>1</v>
      </c>
      <c r="C847" s="358" t="s">
        <v>771</v>
      </c>
      <c r="D847" s="343"/>
      <c r="E847" s="343"/>
      <c r="F847" s="343"/>
      <c r="G847" s="343"/>
      <c r="H847" s="343"/>
      <c r="I847" s="343"/>
      <c r="J847" s="344">
        <v>6180001002699</v>
      </c>
      <c r="K847" s="345"/>
      <c r="L847" s="345"/>
      <c r="M847" s="345"/>
      <c r="N847" s="345"/>
      <c r="O847" s="345"/>
      <c r="P847" s="359" t="s">
        <v>770</v>
      </c>
      <c r="Q847" s="346"/>
      <c r="R847" s="346"/>
      <c r="S847" s="346"/>
      <c r="T847" s="346"/>
      <c r="U847" s="346"/>
      <c r="V847" s="346"/>
      <c r="W847" s="346"/>
      <c r="X847" s="346"/>
      <c r="Y847" s="347">
        <v>3</v>
      </c>
      <c r="Z847" s="348"/>
      <c r="AA847" s="348"/>
      <c r="AB847" s="349"/>
      <c r="AC847" s="350" t="s">
        <v>373</v>
      </c>
      <c r="AD847" s="351"/>
      <c r="AE847" s="351"/>
      <c r="AF847" s="351"/>
      <c r="AG847" s="351"/>
      <c r="AH847" s="352">
        <v>1</v>
      </c>
      <c r="AI847" s="353"/>
      <c r="AJ847" s="353"/>
      <c r="AK847" s="353"/>
      <c r="AL847" s="354">
        <v>89.97</v>
      </c>
      <c r="AM847" s="355"/>
      <c r="AN847" s="355"/>
      <c r="AO847" s="356"/>
      <c r="AP847" s="357" t="s">
        <v>764</v>
      </c>
      <c r="AQ847" s="357"/>
      <c r="AR847" s="357"/>
      <c r="AS847" s="357"/>
      <c r="AT847" s="357"/>
      <c r="AU847" s="357"/>
      <c r="AV847" s="357"/>
      <c r="AW847" s="357"/>
      <c r="AX847" s="357"/>
      <c r="AY847">
        <f>COUNTA($C$847)</f>
        <v>1</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745</v>
      </c>
      <c r="F1110" s="369"/>
      <c r="G1110" s="369"/>
      <c r="H1110" s="369"/>
      <c r="I1110" s="369"/>
      <c r="J1110" s="344" t="s">
        <v>745</v>
      </c>
      <c r="K1110" s="345"/>
      <c r="L1110" s="345"/>
      <c r="M1110" s="345"/>
      <c r="N1110" s="345"/>
      <c r="O1110" s="345"/>
      <c r="P1110" s="359" t="s">
        <v>745</v>
      </c>
      <c r="Q1110" s="346"/>
      <c r="R1110" s="346"/>
      <c r="S1110" s="346"/>
      <c r="T1110" s="346"/>
      <c r="U1110" s="346"/>
      <c r="V1110" s="346"/>
      <c r="W1110" s="346"/>
      <c r="X1110" s="346"/>
      <c r="Y1110" s="347" t="s">
        <v>745</v>
      </c>
      <c r="Z1110" s="348"/>
      <c r="AA1110" s="348"/>
      <c r="AB1110" s="349"/>
      <c r="AC1110" s="350"/>
      <c r="AD1110" s="351"/>
      <c r="AE1110" s="351"/>
      <c r="AF1110" s="351"/>
      <c r="AG1110" s="351"/>
      <c r="AH1110" s="352" t="s">
        <v>745</v>
      </c>
      <c r="AI1110" s="353"/>
      <c r="AJ1110" s="353"/>
      <c r="AK1110" s="353"/>
      <c r="AL1110" s="354" t="s">
        <v>745</v>
      </c>
      <c r="AM1110" s="355"/>
      <c r="AN1110" s="355"/>
      <c r="AO1110" s="356"/>
      <c r="AP1110" s="357" t="s">
        <v>745</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47"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743</v>
      </c>
      <c r="C2" s="13" t="str">
        <f>IF(B2="","",A2)</f>
        <v>医療分野の研究開発関連</v>
      </c>
      <c r="D2" s="13" t="str">
        <f>IF(C2="","",IF(D1&lt;&gt;"",CONCATENATE(D1,"、",C2),C2))</f>
        <v>医療分野の研究開発関連</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t="s">
        <v>743</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743</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2021-05-25T09:33:32Z</cp:lastPrinted>
  <dcterms:created xsi:type="dcterms:W3CDTF">2012-03-13T00:50:25Z</dcterms:created>
  <dcterms:modified xsi:type="dcterms:W3CDTF">2021-05-25T09:33:40Z</dcterms:modified>
</cp:coreProperties>
</file>