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１機関回答\国衛研\"/>
    </mc:Choice>
  </mc:AlternateContent>
  <bookViews>
    <workbookView xWindow="0" yWindow="0" windowWidth="28800" windowHeight="110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369" i="3"/>
  <c r="AY255"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<sst xmlns="http://schemas.openxmlformats.org/spreadsheetml/2006/main" count="3177" uniqueCount="809">
  <si>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</si>
  <si>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</si>
  <si>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</si>
  <si>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</si>
  <si>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</si>
  <si>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</si>
  <si>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</si>
  <si>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</si>
  <si>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</si>
  <si>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</si>
  <si>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</si>
  <si>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</si>
  <si>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</si>
  <si>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</si>
  <si>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</si>
  <si>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</si>
  <si>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</si>
  <si>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</si>
  <si>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</si>
  <si>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</si>
  <si>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</si>
  <si>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</si>
  <si>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</si>
  <si>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</si>
  <si>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</si>
  <si>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</si>
  <si>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</si>
  <si>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</si>
  <si>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</si>
  <si>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</si>
  <si>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</si>
  <si>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</si>
  <si>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</si>
  <si>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</si>
  <si>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</si>
  <si>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</si>
  <si>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</si>
  <si>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</si>
  <si>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</si>
  <si>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</si>
  <si>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</si>
  <si>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</si>
  <si>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</si>
  <si>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</si>
  <si>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</si>
  <si>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</si>
  <si>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</si>
  <si>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</si>
  <si>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</si>
  <si>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</si>
  <si>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</si>
  <si>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</si>
  <si>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</si>
  <si>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</si>
  <si>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</si>
  <si>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</si>
  <si>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</si>
  <si>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</si>
  <si>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</si>
  <si>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</si>
  <si>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</si>
  <si>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</si>
  <si>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</si>
  <si>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</si>
  <si>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</si>
  <si>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</si>
  <si>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</si>
  <si>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</si>
  <si>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</si>
  <si>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</si>
  <si>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</si>
  <si>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</si>
  <si>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</si>
  <si>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</si>
  <si>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</si>
  <si>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</si>
  <si>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</si>
  <si>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</si>
  <si>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</si>
  <si>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</si>
  <si>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</si>
  <si>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</si>
  <si>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</si>
  <si>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</si>
  <si>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</si>
  <si>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</si>
  <si>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</si>
  <si>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</si>
  <si>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</si>
  <si>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</si>
  <si>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</si>
  <si>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</si>
  <si>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</si>
  <si>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</si>
  <si>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</si>
  <si>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</si>
  <si>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</si>
  <si>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</si>
  <si>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</si>
  <si>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</si>
  <si>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</si>
  <si>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</si>
  <si>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</si>
  <si>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</si>
  <si>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</si>
  <si>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</si>
  <si>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</si>
  <si>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</si>
  <si>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</si>
  <si>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</si>
  <si>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</si>
  <si>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</si>
  <si>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</si>
  <si>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</si>
  <si>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</si>
  <si>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</si>
  <si>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</si>
  <si>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</si>
  <si>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</si>
  <si>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</si>
  <si>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</si>
  <si>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</si>
  <si>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</si>
  <si>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</si>
  <si>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</si>
  <si>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</si>
  <si>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</si>
  <si>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</si>
  <si>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</si>
  <si>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</si>
  <si>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</si>
  <si>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</si>
  <si>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</si>
  <si>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</si>
  <si>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</si>
  <si>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</si>
  <si>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</si>
  <si>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</si>
  <si>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</si>
  <si>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</si>
  <si>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</si>
  <si>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</si>
  <si>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</si>
  <si>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</si>
  <si>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</si>
  <si>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</si>
  <si>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</si>
  <si>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</si>
  <si>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</si>
  <si>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</si>
  <si>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</si>
  <si>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</si>
  <si>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</si>
  <si>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</si>
  <si>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</si>
  <si>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</si>
  <si>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</si>
  <si>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</si>
  <si>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</si>
  <si>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</si>
  <si>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</si>
  <si>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</si>
  <si>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</si>
  <si>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</si>
  <si>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</si>
  <si>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</si>
  <si>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</si>
  <si>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</si>
  <si>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</si>
  <si>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</si>
  <si>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</si>
  <si>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</si>
  <si>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</si>
  <si>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</si>
  <si>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</si>
  <si>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</si>
  <si>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</si>
  <si>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</si>
  <si>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</si>
  <si>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</si>
  <si>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</si>
  <si>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</si>
  <si>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</si>
  <si>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</si>
  <si>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</si>
  <si>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</si>
  <si>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</si>
  <si>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</si>
  <si>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</si>
  <si>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</si>
  <si>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</si>
  <si>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</si>
  <si>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</si>
  <si>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</si>
  <si>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</si>
  <si>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</si>
  <si>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</si>
  <si>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</si>
  <si>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</si>
  <si>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</si>
  <si>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</si>
  <si>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</si>
  <si>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</si>
  <si>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</si>
  <si>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</si>
  <si>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</si>
  <si>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</si>
  <si>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</si>
  <si>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</si>
  <si>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</si>
  <si>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</si>
  <si>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</si>
  <si>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</si>
  <si>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</si>
  <si>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</si>
  <si>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</si>
  <si>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</si>
  <si>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</si>
  <si>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</si>
  <si>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</si>
  <si>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</si>
  <si>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</si>
  <si>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</si>
  <si>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</si>
  <si>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</si>
  <si>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</si>
  <si>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</si>
  <si>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</si>
  <si>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</si>
  <si>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</si>
  <si>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</si>
  <si>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</si>
  <si>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</si>
  <si>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</si>
  <si>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</si>
  <si>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</si>
  <si>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</si>
  <si>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</si>
  <si>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</si>
  <si>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</si>
  <si>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</si>
  <si>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</si>
  <si>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</si>
  <si>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</si>
  <si>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</si>
  <si>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</si>
  <si>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</si>
  <si>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</si>
  <si>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</si>
  <si>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</si>
  <si>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</si>
  <si>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</si>
  <si>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</si>
  <si>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</si>
  <si>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</si>
  <si>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</si>
  <si>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</si>
  <si>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</si>
  <si>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</si>
  <si>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</si>
  <si>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</si>
  <si>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</si>
  <si>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</si>
  <si>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</si>
  <si>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</si>
  <si>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</si>
  <si>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</si>
  <si>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</si>
  <si>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</si>
  <si>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</si>
  <si>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</si>
  <si>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</si>
  <si>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</si>
  <si>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</si>
  <si>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</si>
  <si>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</si>
  <si>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</si>
  <si>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</si>
  <si>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</si>
  <si>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</si>
  <si>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</si>
  <si>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</si>
  <si>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</si>
  <si>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</si>
  <si>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</si>
  <si>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</si>
  <si>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</si>
  <si>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</si>
  <si>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</si>
  <si>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</si>
  <si>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</si>
  <si>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</si>
  <si>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</si>
  <si>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</si>
  <si>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</si>
  <si>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</si>
  <si>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</si>
  <si>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</si>
  <si>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</si>
  <si>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</si>
  <si>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</si>
  <si>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</si>
  <si>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</si>
  <si>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</si>
  <si>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</si>
  <si>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</si>
  <si>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</si>
  <si>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</si>
  <si>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</si>
  <si>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</si>
  <si>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</si>
  <si>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</si>
  <si>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</si>
  <si>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</si>
  <si>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</si>
  <si>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</si>
  <si>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</si>
  <si>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</si>
  <si>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</si>
  <si>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</si>
  <si>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</si>
  <si>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</si>
  <si>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</si>
  <si>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</si>
  <si>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</si>
  <si>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</si>
  <si>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</si>
  <si>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</si>
  <si>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</si>
  <si>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</si>
  <si>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</si>
  <si>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</si>
  <si>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</si>
  <si>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</si>
  <si>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</si>
  <si>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</si>
  <si>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</si>
  <si>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</si>
  <si>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</si>
  <si>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</si>
  <si>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</si>
  <si>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</si>
  <si>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</si>
  <si>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</si>
  <si>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</si>
  <si>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</si>
  <si>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</si>
  <si>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</si>
  <si>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</si>
  <si>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</si>
  <si>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</si>
  <si>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</si>
  <si>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</si>
  <si>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</si>
  <si>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</si>
  <si>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</si>
  <si>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</si>
  <si>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</si>
  <si>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</si>
  <si>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</si>
  <si>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</si>
  <si>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</si>
  <si>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</si>
  <si>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</si>
  <si>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</si>
  <si>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</si>
  <si>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</si>
  <si>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</si>
  <si>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</si>
  <si>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</si>
  <si>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</si>
  <si>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</si>
  <si>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</si>
  <si>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</si>
  <si>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</si>
  <si>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</si>
  <si>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</si>
  <si>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</si>
  <si>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</si>
  <si>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</si>
  <si>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</si>
  <si>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</si>
  <si>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</si>
  <si>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</si>
  <si>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</si>
  <si>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</si>
  <si>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</si>
  <si>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</si>
  <si>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</si>
  <si>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</si>
  <si>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</si>
  <si>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</si>
  <si>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</si>
  <si>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</si>
  <si>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</si>
  <si>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</si>
  <si>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</si>
  <si>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</si>
  <si>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</si>
  <si>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</si>
  <si>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</si>
  <si>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</si>
  <si>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</si>
  <si>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</si>
  <si>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</si>
  <si>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</si>
  <si>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</si>
  <si>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</si>
  <si>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</si>
  <si>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</si>
  <si>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</si>
  <si>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</si>
  <si>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</si>
  <si>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</si>
  <si>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</si>
  <si>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</si>
  <si>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</si>
  <si>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</si>
  <si>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</si>
  <si>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</si>
  <si>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</si>
  <si>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</si>
  <si>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</si>
  <si>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</si>
  <si>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</si>
  <si>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</si>
  <si>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</si>
  <si>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</si>
  <si>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</si>
  <si>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</si>
  <si>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</si>
  <si>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</si>
  <si>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</si>
  <si>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</si>
  <si>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</si>
  <si>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</si>
  <si>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</si>
  <si>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</si>
  <si>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</si>
  <si>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</si>
  <si>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</si>
  <si>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</si>
  <si>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</si>
  <si>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</si>
  <si>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</si>
  <si>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</si>
  <si>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</si>
  <si>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</si>
  <si>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</si>
  <si>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</si>
  <si>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</si>
  <si>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</si>
  <si>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</si>
  <si>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</si>
  <si>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</si>
  <si>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</si>
  <si>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</si>
  <si>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</si>
  <si>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</si>
  <si>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</si>
  <si>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</si>
  <si>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</si>
  <si>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</si>
  <si>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</si>
  <si>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</si>
  <si>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</si>
  <si>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</si>
  <si>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</si>
  <si>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</si>
  <si>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</si>
  <si>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</si>
  <si>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</si>
  <si>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</si>
  <si>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</si>
  <si>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</si>
  <si>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</si>
  <si>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</si>
  <si>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</si>
  <si>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</si>
  <si>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</si>
  <si>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</si>
  <si>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</si>
  <si>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</si>
  <si>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</si>
  <si>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</si>
  <si>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</si>
  <si>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</si>
  <si>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</si>
  <si>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</si>
  <si>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</si>
  <si>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</si>
  <si>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</si>
  <si>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</si>
  <si>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</si>
  <si>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</si>
  <si>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</si>
  <si>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</si>
  <si>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</si>
  <si>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</si>
  <si>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</si>
  <si>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</si>
  <si>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</si>
  <si>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</si>
  <si>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</si>
  <si>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</si>
  <si>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</si>
  <si>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</si>
  <si>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</si>
  <si>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</si>
  <si>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</si>
  <si>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</si>
  <si>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</si>
  <si>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</si>
  <si>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</si>
  <si>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</si>
  <si>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</si>
  <si>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</si>
  <si>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</si>
  <si>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</si>
  <si>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</si>
  <si>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</si>
  <si>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</si>
  <si>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</si>
  <si>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</si>
  <si>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</si>
  <si>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</si>
  <si>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</si>
  <si>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</si>
  <si>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</si>
  <si>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</si>
  <si>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</si>
  <si>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</si>
  <si>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</si>
  <si>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</si>
  <si>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</si>
  <si>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</si>
  <si>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</si>
  <si>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</si>
  <si>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</si>
  <si>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</si>
  <si>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</si>
  <si>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</si>
  <si>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</si>
  <si>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</si>
  <si>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</si>
  <si>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</si>
  <si>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</si>
  <si>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</si>
  <si>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</si>
  <si>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</si>
  <si>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</si>
  <si>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</si>
  <si>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</si>
  <si>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</si>
  <si>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</si>
  <si>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</si>
  <si>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</si>
  <si>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</si>
  <si>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</si>
  <si>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</si>
  <si>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</si>
  <si>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</si>
  <si>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</si>
  <si>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</si>
  <si>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</si>
  <si>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</si>
  <si>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</si>
  <si>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</si>
  <si>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</si>
  <si>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</si>
  <si>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</si>
  <si>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</si>
  <si>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</si>
  <si>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</si>
  <si>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</si>
  <si>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</si>
  <si>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</si>
  <si>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</si>
  <si>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</si>
  <si>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</si>
  <si>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</si>
  <si>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</si>
  <si>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</si>
  <si>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</si>
  <si>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</si>
  <si>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</si>
  <si>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</si>
  <si>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</si>
  <si>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</si>
  <si>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</si>
  <si>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</si>
  <si>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</si>
  <si>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</si>
  <si>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</si>
  <si>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</si>
  <si>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</si>
  <si>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</si>
  <si>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</si>
  <si>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</si>
  <si>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</si>
  <si>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</si>
  <si>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</si>
  <si>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</si>
  <si>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</si>
  <si>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</si>
  <si>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</si>
  <si>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</si>
  <si>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</si>
  <si>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</si>
  <si>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</si>
  <si>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</si>
  <si>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</si>
  <si>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</si>
  <si>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</si>
  <si>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</si>
  <si>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</si>
  <si>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</si>
  <si>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</si>
  <si>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</si>
  <si>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</si>
  <si>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</si>
  <si>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</si>
  <si>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</si>
  <si>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</si>
  <si>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</si>
  <si>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</si>
  <si>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</si>
  <si>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</si>
  <si>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</si>
  <si>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</si>
  <si>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</si>
  <si>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</si>
  <si>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</si>
  <si>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</si>
  <si>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</si>
  <si>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</si>
  <si>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</si>
  <si>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</si>
  <si>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</si>
  <si>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</si>
  <si>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</si>
  <si>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</si>
  <si>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</si>
  <si>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</si>
  <si>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</si>
  <si>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</si>
  <si>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</si>
  <si>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</si>
  <si>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</si>
  <si>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</si>
  <si>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</si>
  <si>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</si>
  <si>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</si>
  <si>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</si>
  <si>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</si>
  <si>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</si>
  <si>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</si>
  <si>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</si>
  <si>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</si>
  <si>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</si>
  <si>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</si>
  <si>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</si>
  <si>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</si>
  <si>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</si>
  <si>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</si>
  <si>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</si>
  <si>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</si>
  <si>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</si>
  <si>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</si>
  <si>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</si>
  <si>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</si>
  <si>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</si>
  <si>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</si>
  <si>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</si>
  <si>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</si>
  <si>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</si>
  <si>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</si>
  <si>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</si>
  <si>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</si>
  <si>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</si>
  <si>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</si>
  <si>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</si>
  <si>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</si>
  <si>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</si>
  <si>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</si>
  <si>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</si>
  <si>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</si>
  <si>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</si>
  <si>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</si>
  <si>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</si>
  <si>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</si>
  <si>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</si>
  <si>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</si>
  <si>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</si>
  <si>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</si>
  <si>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</si>
  <si>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</si>
  <si>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</si>
  <si>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</si>
  <si>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</si>
  <si>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</si>
  <si>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</si>
  <si>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</si>
  <si>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</si>
  <si>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</si>
  <si>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</si>
  <si>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</si>
  <si>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</si>
  <si>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</si>
  <si>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</si>
  <si>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国立医薬品食品衛生研究所基盤的研究費</t>
  </si>
  <si>
    <t>国立医薬品食品衛生研究所</t>
  </si>
  <si>
    <t>秋山　裕介</t>
  </si>
  <si>
    <t>平成１４年度</t>
  </si>
  <si>
    <t>終了予定なし</t>
  </si>
  <si>
    <t>総務部　会計課</t>
  </si>
  <si>
    <t>-</t>
  </si>
  <si>
    <t>　医薬品、医療機器、食品、食品添加物及び生活関連物質等に関する基礎的・基盤的研究を行い、国内外における諸分野の動向を踏まえた最新の規格・基準の策定等に寄与することを目的とする。</t>
  </si>
  <si>
    <t>①医薬品の品質・有効性・安全性確保に関する基盤研究
②食品及び食品添加物等の品質・安全性確保に関する基盤研究
③医療機器及び生活関連物質の品質・有効性・安全性確保に関する基盤研究
④医薬品・食品・食品添加物及び生活関連物質等に係る各種毒性試験法等に関する基盤研究
等を行う。</t>
  </si>
  <si>
    <t>試験研究費</t>
  </si>
  <si>
    <t>規格基準等策定等・行政報告数</t>
  </si>
  <si>
    <t>件</t>
  </si>
  <si>
    <t>研究課題数</t>
  </si>
  <si>
    <t>数</t>
  </si>
  <si>
    <t>X:執行額（千円）／Y:研究課題数　　　　　　　　　　　　　　</t>
    <phoneticPr fontId="5"/>
  </si>
  <si>
    <t>千円</t>
  </si>
  <si>
    <t>　　X/Y</t>
    <phoneticPr fontId="5"/>
  </si>
  <si>
    <t>123,049/11</t>
  </si>
  <si>
    <t>111,993/11</t>
  </si>
  <si>
    <t>施策大目標１　国立試験研究機関の適正かつ効果的な運営を確保すること</t>
  </si>
  <si>
    <t>ⅩⅢ-1-1 国立感染症研究所など国立試験研究機関の適正かつ効果的な運営を確保すること</t>
  </si>
  <si>
    <t>国立医薬品食品衛生研究所における研究課題評価（毎年度実施）で平均３．５点を取得する。
※総合評点は5点満点で、3点で「良好」の評価</t>
  </si>
  <si>
    <t>点</t>
  </si>
  <si>
    <t>国立医薬品食品衛生研究所共同利用型高額研究機器整備費</t>
  </si>
  <si>
    <t>総合化学物質安全性研究費（生活環境暴露評価基盤研究費）</t>
  </si>
  <si>
    <t>580</t>
  </si>
  <si>
    <t>528</t>
  </si>
  <si>
    <t>467</t>
  </si>
  <si>
    <t>851</t>
  </si>
  <si>
    <t>862</t>
  </si>
  <si>
    <t>831</t>
  </si>
  <si>
    <t>834</t>
  </si>
  <si>
    <t>○</t>
  </si>
  <si>
    <t>令和2年度国立医薬品食品衛生研究所組織目標</t>
    <phoneticPr fontId="5"/>
  </si>
  <si>
    <t>-</t>
    <phoneticPr fontId="5"/>
  </si>
  <si>
    <t>国立医薬品食品衛生研究所において、
①医薬品の品質・有効性・安全性確保に関する基盤研究
②食品及び食品添加物等の品質・安全性確保に関する基盤研究
③医療機器及び生活関係化学物質等の品質・有効性・安全性確保に関する基盤研究
④医薬品・食品・食品添加物及び生活関係化学物質等に係る各種毒性試験法等に関する基盤研究
等を行う。
これにより、医薬品、医療機器、食品、食品添加物及び生活関係化学物質等に関する基礎的研究を進め、国内外における諸分野の動向を踏まえた最新の規格・基準の策定等に資するもの。</t>
    <phoneticPr fontId="5"/>
  </si>
  <si>
    <t>国民の健康安全を確保するために必要な研究であり、国民のニーズは高く、国費の投入が必要である。</t>
    <phoneticPr fontId="5"/>
  </si>
  <si>
    <t>国の医薬品、医療機器、食品等に係る規格・基準等策定に寄与することを目的に行う基礎的・基盤的研究であるた</t>
    <phoneticPr fontId="5"/>
  </si>
  <si>
    <t>国民の健康安全を確保するために必要な研究であり、国が実施すべき事業である。</t>
    <phoneticPr fontId="5"/>
  </si>
  <si>
    <t>‐</t>
  </si>
  <si>
    <t>妥当である。</t>
    <rPh sb="0" eb="2">
      <t>ダトウ</t>
    </rPh>
    <phoneticPr fontId="5"/>
  </si>
  <si>
    <t>真に必要な経費のみ支出している。</t>
    <rPh sb="0" eb="1">
      <t>シン</t>
    </rPh>
    <rPh sb="2" eb="4">
      <t>ヒツヨウ</t>
    </rPh>
    <rPh sb="5" eb="7">
      <t>ケイヒ</t>
    </rPh>
    <rPh sb="9" eb="11">
      <t>シシュツ</t>
    </rPh>
    <phoneticPr fontId="5"/>
  </si>
  <si>
    <t>調達の際に競争性を保つことで、より効率的な予算の執行に努めている。</t>
    <phoneticPr fontId="5"/>
  </si>
  <si>
    <t>△</t>
  </si>
  <si>
    <t>有</t>
  </si>
  <si>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に係る経費である。なお、１者応札となった案件については、公告期間を十分確保する等、応札者が複数となるよう競争性を確保していきたい。</t>
    <phoneticPr fontId="5"/>
  </si>
  <si>
    <t>妥当なものとなっている。</t>
    <phoneticPr fontId="5"/>
  </si>
  <si>
    <t>事業目的達成のために効率的な方法で実施しており、また毎年度成果も着実にあげていることから、他の手段と比較して、実効性は高いと考えられる。</t>
    <phoneticPr fontId="5"/>
  </si>
  <si>
    <t>国の医薬品、医療機器、食品等に係る規格・基準等策定に寄与している。</t>
    <phoneticPr fontId="5"/>
  </si>
  <si>
    <t>本事業は、医薬品、医療機器、食品、食品添加物及び生活関連物質等に関する基礎的・基盤的研究を行い、国内外における諸分野の動向を踏まえた最新の規格・基準の策定等に寄与することを目的としている。その一方で、国立医薬品食品衛生研究所共同利用型高額研究機器整備費は厚生労働行政に必要な行政研究・事業や厚生労働科学研究の遂行に資する化学系の最先端機器を、厚生労働省全体の共同利用型機器として整備することを目的としている。また、総合化学物質安全性研究費（生活環境暴露評価基盤研究費）は、家庭用品等に由来する化学物質の生活環境中環境濃度データを収集し、暴露評価に資するためのデータベースの構築及び維持を目的とする。どの事業も内容及び経費執行に重複はない。</t>
    <phoneticPr fontId="5"/>
  </si>
  <si>
    <t>適切に予算を執行し、事業の目的を達成できているため、引き続き経費の適切な執行及び目的の達成に努めるとともに、一般競争入札を実施する際は今後も公告期間を十分確保する等、応札者が複数となるよう競争性を確保していきたい。</t>
    <phoneticPr fontId="5"/>
  </si>
  <si>
    <t>厚労</t>
  </si>
  <si>
    <t>-</t>
    <phoneticPr fontId="5"/>
  </si>
  <si>
    <t>134,011/11</t>
    <phoneticPr fontId="5"/>
  </si>
  <si>
    <t>-</t>
    <phoneticPr fontId="5"/>
  </si>
  <si>
    <t>・１者応札となった案件については、競争性が確保できているか見直す必要がある。
・執行管理表により支出先及び使途等について管理を行い、経費の適切な執行に努めている。
・医薬品、医療機器、食品、食品添加物及び生活関連物質等に関する基礎的・基盤的研究を行い、規格基準等策定等・行政報告を令和２年度においては517件行った。</t>
    <phoneticPr fontId="5"/>
  </si>
  <si>
    <t>備品費</t>
    <rPh sb="0" eb="2">
      <t>ビヒン</t>
    </rPh>
    <rPh sb="2" eb="3">
      <t>ヒ</t>
    </rPh>
    <phoneticPr fontId="5"/>
  </si>
  <si>
    <t>研究用備品購入費</t>
    <rPh sb="0" eb="3">
      <t>ケンキュウヨウ</t>
    </rPh>
    <rPh sb="3" eb="5">
      <t>ビヒン</t>
    </rPh>
    <rPh sb="5" eb="7">
      <t>コウニュウ</t>
    </rPh>
    <rPh sb="7" eb="8">
      <t>ヒ</t>
    </rPh>
    <phoneticPr fontId="5"/>
  </si>
  <si>
    <t>B.三協ラボサービス（株）</t>
    <phoneticPr fontId="5"/>
  </si>
  <si>
    <t>雑役務費</t>
    <rPh sb="0" eb="1">
      <t>ザツ</t>
    </rPh>
    <rPh sb="1" eb="4">
      <t>エキムヒ</t>
    </rPh>
    <phoneticPr fontId="5"/>
  </si>
  <si>
    <t>実験動物飼育管理業務</t>
    <rPh sb="0" eb="2">
      <t>ジッケン</t>
    </rPh>
    <rPh sb="2" eb="4">
      <t>ドウブツ</t>
    </rPh>
    <rPh sb="4" eb="6">
      <t>シイク</t>
    </rPh>
    <rPh sb="6" eb="8">
      <t>カンリ</t>
    </rPh>
    <rPh sb="8" eb="10">
      <t>ギョウム</t>
    </rPh>
    <phoneticPr fontId="5"/>
  </si>
  <si>
    <t>C.岩井化学薬品（株）</t>
    <phoneticPr fontId="5"/>
  </si>
  <si>
    <t>消耗品費</t>
    <rPh sb="0" eb="2">
      <t>ショウモウ</t>
    </rPh>
    <rPh sb="2" eb="3">
      <t>ヒン</t>
    </rPh>
    <rPh sb="3" eb="4">
      <t>ヒ</t>
    </rPh>
    <phoneticPr fontId="5"/>
  </si>
  <si>
    <t>研究用消耗品購入費</t>
    <rPh sb="0" eb="9">
      <t>ケンキュウヨウショウモウヒンコウニュウヒ</t>
    </rPh>
    <phoneticPr fontId="5"/>
  </si>
  <si>
    <t>-</t>
    <phoneticPr fontId="5"/>
  </si>
  <si>
    <t>ライフィクスアナリティカル（株）</t>
    <phoneticPr fontId="5"/>
  </si>
  <si>
    <t>（株）バイオテック・ラボ</t>
    <phoneticPr fontId="5"/>
  </si>
  <si>
    <t>岩井化学薬品（株）</t>
    <phoneticPr fontId="5"/>
  </si>
  <si>
    <t>Ｅｌｓｅｖｉｅｒ　Ｂ．Ｖ．</t>
    <phoneticPr fontId="5"/>
  </si>
  <si>
    <t>日本電子（株）</t>
    <phoneticPr fontId="5"/>
  </si>
  <si>
    <t>（株）池田理化</t>
    <phoneticPr fontId="5"/>
  </si>
  <si>
    <t>（株）伊藤サプライ</t>
    <phoneticPr fontId="5"/>
  </si>
  <si>
    <t>（株）東機システムサービス</t>
    <phoneticPr fontId="5"/>
  </si>
  <si>
    <t>（株）カラサワ</t>
    <phoneticPr fontId="5"/>
  </si>
  <si>
    <t>幸和商事（株）</t>
    <phoneticPr fontId="5"/>
  </si>
  <si>
    <t>三協ラボサービス（株）</t>
    <phoneticPr fontId="5"/>
  </si>
  <si>
    <t>ユサコ（株）</t>
    <phoneticPr fontId="5"/>
  </si>
  <si>
    <t>研究用図書購入</t>
    <rPh sb="0" eb="3">
      <t>ケンキュウヨウ</t>
    </rPh>
    <rPh sb="3" eb="5">
      <t>トショ</t>
    </rPh>
    <rPh sb="5" eb="7">
      <t>コウニュウ</t>
    </rPh>
    <phoneticPr fontId="5"/>
  </si>
  <si>
    <t>研究用図書購入</t>
    <rPh sb="0" eb="7">
      <t>ケンキュウヨウトショコウニュウ</t>
    </rPh>
    <phoneticPr fontId="5"/>
  </si>
  <si>
    <t>（株）バイオテック・ラボ</t>
    <rPh sb="0" eb="3">
      <t>カブ</t>
    </rPh>
    <phoneticPr fontId="5"/>
  </si>
  <si>
    <t>A.（株）バイオテック・ラボ</t>
    <phoneticPr fontId="5"/>
  </si>
  <si>
    <t>ライフィクスアナリティカル（株）</t>
    <rPh sb="13" eb="16">
      <t>カブ</t>
    </rPh>
    <phoneticPr fontId="5"/>
  </si>
  <si>
    <t>ＷＥＢコンテンツ利用料</t>
    <rPh sb="0" eb="11">
      <t>ウェｂコンテンツリヨウリョウ</t>
    </rPh>
    <phoneticPr fontId="5"/>
  </si>
  <si>
    <t>研究用備品購入費</t>
    <rPh sb="0" eb="8">
      <t>ケンキュウヨウビヒンコウニュウヒ</t>
    </rPh>
    <phoneticPr fontId="5"/>
  </si>
  <si>
    <t>九電みらいエナジー（株）</t>
    <phoneticPr fontId="5"/>
  </si>
  <si>
    <t>新東産業（株）</t>
    <phoneticPr fontId="5"/>
  </si>
  <si>
    <t>研究設備保守業務</t>
    <rPh sb="0" eb="2">
      <t>ケンキュウ</t>
    </rPh>
    <rPh sb="2" eb="4">
      <t>セツビ</t>
    </rPh>
    <rPh sb="4" eb="6">
      <t>ホシュ</t>
    </rPh>
    <rPh sb="6" eb="8">
      <t>ギョウム</t>
    </rPh>
    <phoneticPr fontId="5"/>
  </si>
  <si>
    <t>日本空調サービス（株）</t>
    <rPh sb="0" eb="4">
      <t>ニホンクウチョウ</t>
    </rPh>
    <rPh sb="8" eb="11">
      <t>カブ</t>
    </rPh>
    <phoneticPr fontId="5"/>
  </si>
  <si>
    <t>研究用雑役務費</t>
    <rPh sb="0" eb="3">
      <t>ケンキュウヨウ</t>
    </rPh>
    <rPh sb="3" eb="4">
      <t>ザツ</t>
    </rPh>
    <rPh sb="4" eb="7">
      <t>エキムヒ</t>
    </rPh>
    <phoneticPr fontId="5"/>
  </si>
  <si>
    <t>（株）夏目製作所</t>
    <phoneticPr fontId="5"/>
  </si>
  <si>
    <t>伊藤忠テクノソリューションズ（株）</t>
    <phoneticPr fontId="5"/>
  </si>
  <si>
    <t>研究用雑役務費</t>
    <rPh sb="0" eb="7">
      <t>ケンキュウヨウザツエキムヒ</t>
    </rPh>
    <phoneticPr fontId="5"/>
  </si>
  <si>
    <t>研究設備及び業務に係る電気使用料</t>
    <phoneticPr fontId="5"/>
  </si>
  <si>
    <t>研究設備保守業務</t>
    <phoneticPr fontId="5"/>
  </si>
  <si>
    <t>研究用設備保守業務</t>
    <rPh sb="0" eb="3">
      <t>ケンキュウヨウ</t>
    </rPh>
    <rPh sb="3" eb="5">
      <t>セツビ</t>
    </rPh>
    <rPh sb="5" eb="7">
      <t>ホシュ</t>
    </rPh>
    <rPh sb="7" eb="9">
      <t>ギョウム</t>
    </rPh>
    <phoneticPr fontId="5"/>
  </si>
  <si>
    <t>令和３年度には規格基準等策定等・行政報告を473件行う。</t>
    <phoneticPr fontId="5"/>
  </si>
  <si>
    <t>-</t>
    <phoneticPr fontId="5"/>
  </si>
  <si>
    <t>123,050/11</t>
    <phoneticPr fontId="5"/>
  </si>
  <si>
    <t>令和２年度に実施した研究課題数は11であり、見込みに見合ったものとなっている。</t>
    <rPh sb="0" eb="2">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</si>
</sst>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63501</xdr:colOff>
      <xdr:row>747</xdr:row>
      <xdr:rowOff>330200</xdr:rowOff>
    </xdr:from>
    <xdr:to>
      <xdr:col>46</xdr:col>
      <xdr:colOff>25069</xdr:colOff>
      <xdr:row>760</xdr:row>
      <xdr:rowOff>228600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2301" y="40093900"/>
          <a:ext cx="7479968" cy="452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L747" sqref="L747:M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761</v>
      </c>
      <c r="AK2" s="940"/>
      <c r="AL2" s="940"/>
      <c r="AM2" s="940"/>
      <c r="AN2" s="98" t="s">
        <v>405</v>
      </c>
      <c r="AO2" s="940">
        <v>20</v>
      </c>
      <c r="AP2" s="940"/>
      <c r="AQ2" s="940"/>
      <c r="AR2" s="99" t="s">
        <v>708</v>
      </c>
      <c r="AS2" s="946">
        <v>948</v>
      </c>
      <c r="AT2" s="946"/>
      <c r="AU2" s="946"/>
      <c r="AV2" s="98" t="str">
        <f>IF(AW2="","","-")</f>
        <v/>
      </c>
      <c r="AW2" s="906"/>
      <c r="AX2" s="906"/>
    </row>
    <row r="3" spans="1:50" ht="21" customHeight="1" thickBot="1" x14ac:dyDescent="0.2">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709</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712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716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医療分野の研究開発関連、科学技術・イノベーション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123</v>
      </c>
      <c r="Q13" s="656"/>
      <c r="R13" s="656"/>
      <c r="S13" s="656"/>
      <c r="T13" s="656"/>
      <c r="U13" s="656"/>
      <c r="V13" s="657"/>
      <c r="W13" s="655">
        <v>123</v>
      </c>
      <c r="X13" s="656"/>
      <c r="Y13" s="656"/>
      <c r="Z13" s="656"/>
      <c r="AA13" s="656"/>
      <c r="AB13" s="656"/>
      <c r="AC13" s="657"/>
      <c r="AD13" s="655">
        <v>123</v>
      </c>
      <c r="AE13" s="656"/>
      <c r="AF13" s="656"/>
      <c r="AG13" s="656"/>
      <c r="AH13" s="656"/>
      <c r="AI13" s="656"/>
      <c r="AJ13" s="657"/>
      <c r="AK13" s="655">
        <v>123</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t="s">
        <v>762</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v>11</v>
      </c>
      <c r="AE15" s="656"/>
      <c r="AF15" s="656"/>
      <c r="AG15" s="656"/>
      <c r="AH15" s="656"/>
      <c r="AI15" s="656"/>
      <c r="AJ15" s="657"/>
      <c r="AK15" s="655" t="s">
        <v>762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v>-11</v>
      </c>
      <c r="X16" s="656"/>
      <c r="Y16" s="656"/>
      <c r="Z16" s="656"/>
      <c r="AA16" s="656"/>
      <c r="AB16" s="656"/>
      <c r="AC16" s="657"/>
      <c r="AD16" s="655" t="s">
        <v>716</v>
      </c>
      <c r="AE16" s="656"/>
      <c r="AF16" s="656"/>
      <c r="AG16" s="656"/>
      <c r="AH16" s="656"/>
      <c r="AI16" s="656"/>
      <c r="AJ16" s="657"/>
      <c r="AK16" s="655" t="s">
        <v>762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t="s">
        <v>762</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123</v>
      </c>
      <c r="Q18" s="874"/>
      <c r="R18" s="874"/>
      <c r="S18" s="874"/>
      <c r="T18" s="874"/>
      <c r="U18" s="874"/>
      <c r="V18" s="875"/>
      <c r="W18" s="873">
        <f>SUM(W13:AC17)</f>
        <v>112</v>
      </c>
      <c r="X18" s="874"/>
      <c r="Y18" s="874"/>
      <c r="Z18" s="874"/>
      <c r="AA18" s="874"/>
      <c r="AB18" s="874"/>
      <c r="AC18" s="875"/>
      <c r="AD18" s="873">
        <f>SUM(AD13:AJ17)</f>
        <v>134</v>
      </c>
      <c r="AE18" s="874"/>
      <c r="AF18" s="874"/>
      <c r="AG18" s="874"/>
      <c r="AH18" s="874"/>
      <c r="AI18" s="874"/>
      <c r="AJ18" s="875"/>
      <c r="AK18" s="873">
        <f>SUM(AK13:AQ17)</f>
        <v>123</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123</v>
      </c>
      <c r="Q19" s="656"/>
      <c r="R19" s="656"/>
      <c r="S19" s="656"/>
      <c r="T19" s="656"/>
      <c r="U19" s="656"/>
      <c r="V19" s="657"/>
      <c r="W19" s="655">
        <v>112</v>
      </c>
      <c r="X19" s="656"/>
      <c r="Y19" s="656"/>
      <c r="Z19" s="656"/>
      <c r="AA19" s="656"/>
      <c r="AB19" s="656"/>
      <c r="AC19" s="657"/>
      <c r="AD19" s="655">
        <v>134</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353</v>
      </c>
      <c r="H21" s="315"/>
      <c r="I21" s="315"/>
      <c r="J21" s="315"/>
      <c r="K21" s="315"/>
      <c r="L21" s="315"/>
      <c r="M21" s="315"/>
      <c r="N21" s="315"/>
      <c r="O21" s="315"/>
      <c r="P21" s="316">
        <f>IF(P19=0, "-", SUM(P19)/SUM(P13,P14))</f>
        <v>1</v>
      </c>
      <c r="Q21" s="316"/>
      <c r="R21" s="316"/>
      <c r="S21" s="316"/>
      <c r="T21" s="316"/>
      <c r="U21" s="316"/>
      <c r="V21" s="316"/>
      <c r="W21" s="316">
        <f t="shared" ref="W21" si="2">IF(W19=0, "-", SUM(W19)/SUM(W13,W14))</f>
        <v>0.91056910569105687</v>
      </c>
      <c r="X21" s="316"/>
      <c r="Y21" s="316"/>
      <c r="Z21" s="316"/>
      <c r="AA21" s="316"/>
      <c r="AB21" s="316"/>
      <c r="AC21" s="316"/>
      <c r="AD21" s="316">
        <f t="shared" ref="AD21" si="3">IF(AD19=0, "-", SUM(AD19)/SUM(AD13,AD14))</f>
        <v>1.089430894308943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706</v>
      </c>
      <c r="B22" s="969"/>
      <c r="C22" s="969"/>
      <c r="D22" s="969"/>
      <c r="E22" s="969"/>
      <c r="F22" s="970"/>
      <c r="G22" s="964" t="s">
        <v>332</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331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719</v>
      </c>
      <c r="H23" s="966"/>
      <c r="I23" s="966"/>
      <c r="J23" s="966"/>
      <c r="K23" s="966"/>
      <c r="L23" s="966"/>
      <c r="M23" s="966"/>
      <c r="N23" s="966"/>
      <c r="O23" s="967"/>
      <c r="P23" s="915">
        <v>123</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336</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333</v>
      </c>
      <c r="H29" s="938"/>
      <c r="I29" s="938"/>
      <c r="J29" s="938"/>
      <c r="K29" s="938"/>
      <c r="L29" s="938"/>
      <c r="M29" s="938"/>
      <c r="N29" s="938"/>
      <c r="O29" s="939"/>
      <c r="P29" s="655">
        <f>AK13</f>
        <v>123</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348</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0" t="s">
        <v>411</v>
      </c>
      <c r="AJ30" s="910"/>
      <c r="AK30" s="910"/>
      <c r="AL30" s="853"/>
      <c r="AM30" s="910" t="s">
        <v>508</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716</v>
      </c>
      <c r="AR31" s="201"/>
      <c r="AS31" s="136" t="s">
        <v>233</v>
      </c>
      <c r="AT31" s="137"/>
      <c r="AU31" s="200">
        <v>3</v>
      </c>
      <c r="AV31" s="200"/>
      <c r="AW31" s="392" t="s">
        <v>179</v>
      </c>
      <c r="AX31" s="393"/>
    </row>
    <row r="32" spans="1:50" ht="23.25" customHeight="1" x14ac:dyDescent="0.15">
      <c r="A32" s="397"/>
      <c r="B32" s="395"/>
      <c r="C32" s="395"/>
      <c r="D32" s="395"/>
      <c r="E32" s="395"/>
      <c r="F32" s="396"/>
      <c r="G32" s="563" t="s">
        <v>805</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721</v>
      </c>
      <c r="AC32" s="460"/>
      <c r="AD32" s="460"/>
      <c r="AE32" s="218">
        <v>656</v>
      </c>
      <c r="AF32" s="219"/>
      <c r="AG32" s="219"/>
      <c r="AH32" s="219"/>
      <c r="AI32" s="218">
        <v>625</v>
      </c>
      <c r="AJ32" s="219"/>
      <c r="AK32" s="219"/>
      <c r="AL32" s="219"/>
      <c r="AM32" s="218">
        <v>517</v>
      </c>
      <c r="AN32" s="219"/>
      <c r="AO32" s="219"/>
      <c r="AP32" s="219"/>
      <c r="AQ32" s="336" t="s">
        <v>716</v>
      </c>
      <c r="AR32" s="208"/>
      <c r="AS32" s="208"/>
      <c r="AT32" s="337"/>
      <c r="AU32" s="219" t="s">
        <v>716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v>547</v>
      </c>
      <c r="AF33" s="219"/>
      <c r="AG33" s="219"/>
      <c r="AH33" s="219"/>
      <c r="AI33" s="218">
        <v>485</v>
      </c>
      <c r="AJ33" s="219"/>
      <c r="AK33" s="219"/>
      <c r="AL33" s="219"/>
      <c r="AM33" s="218">
        <v>470</v>
      </c>
      <c r="AN33" s="219"/>
      <c r="AO33" s="219"/>
      <c r="AP33" s="219"/>
      <c r="AQ33" s="336" t="s">
        <v>716</v>
      </c>
      <c r="AR33" s="208"/>
      <c r="AS33" s="208"/>
      <c r="AT33" s="337"/>
      <c r="AU33" s="219">
        <v>473</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120</v>
      </c>
      <c r="AF34" s="219"/>
      <c r="AG34" s="219"/>
      <c r="AH34" s="219"/>
      <c r="AI34" s="218">
        <v>129</v>
      </c>
      <c r="AJ34" s="219"/>
      <c r="AK34" s="219"/>
      <c r="AL34" s="219"/>
      <c r="AM34" s="218">
        <v>110</v>
      </c>
      <c r="AN34" s="219"/>
      <c r="AO34" s="219"/>
      <c r="AP34" s="219"/>
      <c r="AQ34" s="336" t="s">
        <v>716</v>
      </c>
      <c r="AR34" s="208"/>
      <c r="AS34" s="208"/>
      <c r="AT34" s="337"/>
      <c r="AU34" s="219" t="s">
        <v>716</v>
      </c>
      <c r="AV34" s="219"/>
      <c r="AW34" s="219"/>
      <c r="AX34" s="221"/>
    </row>
    <row r="35" spans="1:51" ht="23.25" customHeight="1" x14ac:dyDescent="0.15">
      <c r="A35" s="228" t="s">
        <v>379</v>
      </c>
      <c r="B35" s="229"/>
      <c r="C35" s="229"/>
      <c r="D35" s="229"/>
      <c r="E35" s="229"/>
      <c r="F35" s="230"/>
      <c r="G35" s="234" t="s">
        <v>743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348</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348</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63"/>
      <c r="AY79">
        <f>COUNTIF($AR$79,"☑")</f>
        <v>0</v>
      </c>
    </row>
    <row r="80" spans="1:51" ht="18.75" hidden="1" customHeight="1" x14ac:dyDescent="0.15">
      <c r="A80" s="859"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722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723</v>
      </c>
      <c r="AC101" s="460"/>
      <c r="AD101" s="460"/>
      <c r="AE101" s="282">
        <v>11</v>
      </c>
      <c r="AF101" s="282"/>
      <c r="AG101" s="282"/>
      <c r="AH101" s="282"/>
      <c r="AI101" s="282">
        <v>11</v>
      </c>
      <c r="AJ101" s="282"/>
      <c r="AK101" s="282"/>
      <c r="AL101" s="282"/>
      <c r="AM101" s="282">
        <v>11</v>
      </c>
      <c r="AN101" s="282"/>
      <c r="AO101" s="282"/>
      <c r="AP101" s="282"/>
      <c r="AQ101" s="282" t="s">
        <v>806</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v>11</v>
      </c>
      <c r="AF102" s="282"/>
      <c r="AG102" s="282"/>
      <c r="AH102" s="282"/>
      <c r="AI102" s="282">
        <v>11</v>
      </c>
      <c r="AJ102" s="282"/>
      <c r="AK102" s="282"/>
      <c r="AL102" s="282"/>
      <c r="AM102" s="282">
        <v>11</v>
      </c>
      <c r="AN102" s="282"/>
      <c r="AO102" s="282"/>
      <c r="AP102" s="282"/>
      <c r="AQ102" s="282">
        <v>11</v>
      </c>
      <c r="AR102" s="282"/>
      <c r="AS102" s="282"/>
      <c r="AT102" s="282"/>
      <c r="AU102" s="225"/>
      <c r="AV102" s="226"/>
      <c r="AW102" s="226"/>
      <c r="AX102" s="321"/>
    </row>
    <row r="103" spans="1:60" ht="31.5" hidden="1"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724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725</v>
      </c>
      <c r="AC116" s="462"/>
      <c r="AD116" s="463"/>
      <c r="AE116" s="282">
        <v>11186</v>
      </c>
      <c r="AF116" s="282"/>
      <c r="AG116" s="282"/>
      <c r="AH116" s="282"/>
      <c r="AI116" s="282">
        <v>10181</v>
      </c>
      <c r="AJ116" s="282"/>
      <c r="AK116" s="282"/>
      <c r="AL116" s="282"/>
      <c r="AM116" s="282">
        <v>12183</v>
      </c>
      <c r="AN116" s="282"/>
      <c r="AO116" s="282"/>
      <c r="AP116" s="282"/>
      <c r="AQ116" s="218">
        <v>11186</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726</v>
      </c>
      <c r="AC117" s="472"/>
      <c r="AD117" s="473"/>
      <c r="AE117" s="550" t="s">
        <v>727</v>
      </c>
      <c r="AF117" s="550"/>
      <c r="AG117" s="550"/>
      <c r="AH117" s="550"/>
      <c r="AI117" s="550" t="s">
        <v>728</v>
      </c>
      <c r="AJ117" s="550"/>
      <c r="AK117" s="550"/>
      <c r="AL117" s="550"/>
      <c r="AM117" s="550" t="s">
        <v>763</v>
      </c>
      <c r="AN117" s="550"/>
      <c r="AO117" s="550"/>
      <c r="AP117" s="550"/>
      <c r="AQ117" s="550" t="s">
        <v>807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726</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726</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732</v>
      </c>
      <c r="AC134" s="206"/>
      <c r="AD134" s="206"/>
      <c r="AE134" s="207" t="s">
        <v>716</v>
      </c>
      <c r="AF134" s="208"/>
      <c r="AG134" s="208"/>
      <c r="AH134" s="208"/>
      <c r="AI134" s="207">
        <v>4.5</v>
      </c>
      <c r="AJ134" s="208"/>
      <c r="AK134" s="208"/>
      <c r="AL134" s="208"/>
      <c r="AM134" s="207">
        <v>4.0999999999999996</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732</v>
      </c>
      <c r="AC135" s="214"/>
      <c r="AD135" s="214"/>
      <c r="AE135" s="207">
        <v>3.5</v>
      </c>
      <c r="AF135" s="208"/>
      <c r="AG135" s="208"/>
      <c r="AH135" s="208"/>
      <c r="AI135" s="207">
        <v>3.5</v>
      </c>
      <c r="AJ135" s="208"/>
      <c r="AK135" s="208"/>
      <c r="AL135" s="208"/>
      <c r="AM135" s="207">
        <v>3.5</v>
      </c>
      <c r="AN135" s="208"/>
      <c r="AO135" s="208"/>
      <c r="AP135" s="208"/>
      <c r="AQ135" s="207" t="s">
        <v>716</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110.25" customHeight="1" x14ac:dyDescent="0.15">
      <c r="A188" s="190"/>
      <c r="B188" s="187"/>
      <c r="C188" s="181"/>
      <c r="D188" s="187"/>
      <c r="E188" s="128" t="s">
        <v>745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15.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27"/>
      <c r="E430" s="175" t="s">
        <v>398</v>
      </c>
      <c r="F430" s="893"/>
      <c r="G430" s="894" t="s">
        <v>252</v>
      </c>
      <c r="H430" s="126"/>
      <c r="I430" s="126"/>
      <c r="J430" s="895" t="s">
        <v>716</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764</v>
      </c>
      <c r="AN433" s="208"/>
      <c r="AO433" s="208"/>
      <c r="AP433" s="337"/>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764</v>
      </c>
      <c r="AN434" s="208"/>
      <c r="AO434" s="208"/>
      <c r="AP434" s="337"/>
      <c r="AQ434" s="336" t="s">
        <v>716</v>
      </c>
      <c r="AR434" s="208"/>
      <c r="AS434" s="208"/>
      <c r="AT434" s="337"/>
      <c r="AU434" s="208" t="s">
        <v>716</v>
      </c>
      <c r="AV434" s="208"/>
      <c r="AW434" s="208"/>
      <c r="AX434" s="209"/>
      <c r="AY434">
        <f t="shared" si="63"/>
        <v>1</v>
      </c>
    </row>
    <row r="435" spans="1:51" ht="23.25" customHeight="1" thickBo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t="s">
        <v>764</v>
      </c>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4.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742</v>
      </c>
      <c r="AE702" s="342"/>
      <c r="AF702" s="342"/>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3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742</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3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742</v>
      </c>
      <c r="AE704" s="781"/>
      <c r="AF704" s="781"/>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36"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753</v>
      </c>
      <c r="AE705" s="713"/>
      <c r="AF705" s="713"/>
      <c r="AG705" s="128" t="s">
        <v>755</v>
      </c>
      <c r="AH705" s="108"/>
      <c r="AI705" s="108"/>
      <c r="AJ705" s="108"/>
      <c r="AK705" s="108"/>
      <c r="AL705" s="108"/>
      <c r="AM705" s="108"/>
      <c r="AN705" s="108"/>
      <c r="AO705" s="108"/>
      <c r="AP705" s="108"/>
      <c r="AQ705" s="108"/>
      <c r="AR705" s="108"/>
      <c r="AS705" s="108"/>
      <c r="AT705" s="108"/>
      <c r="AU705" s="108"/>
      <c r="AV705" s="108"/>
      <c r="AW705" s="108"/>
      <c r="AX705" s="129"/>
    </row>
    <row r="706" spans="1:50" ht="38.25"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754</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754</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749</v>
      </c>
      <c r="AE708" s="603"/>
      <c r="AF708" s="603"/>
      <c r="AG708" s="740" t="s">
        <v>744</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742</v>
      </c>
      <c r="AE709" s="323"/>
      <c r="AF709" s="323"/>
      <c r="AG709" s="104" t="s">
        <v>750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749</v>
      </c>
      <c r="AE710" s="323"/>
      <c r="AF710" s="323"/>
      <c r="AG710" s="104" t="s">
        <v>744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742</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749</v>
      </c>
      <c r="AE712" s="781"/>
      <c r="AF712" s="781"/>
      <c r="AG712" s="805" t="s">
        <v>744</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749</v>
      </c>
      <c r="AE713" s="323"/>
      <c r="AF713" s="661"/>
      <c r="AG713" s="104" t="s">
        <v>744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742</v>
      </c>
      <c r="AE714" s="803"/>
      <c r="AF714" s="804"/>
      <c r="AG714" s="734" t="s">
        <v>752</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742</v>
      </c>
      <c r="AE715" s="603"/>
      <c r="AF715" s="654"/>
      <c r="AG715" s="740" t="s">
        <v>756</v>
      </c>
      <c r="AH715" s="741"/>
      <c r="AI715" s="741"/>
      <c r="AJ715" s="741"/>
      <c r="AK715" s="741"/>
      <c r="AL715" s="741"/>
      <c r="AM715" s="741"/>
      <c r="AN715" s="741"/>
      <c r="AO715" s="741"/>
      <c r="AP715" s="741"/>
      <c r="AQ715" s="741"/>
      <c r="AR715" s="741"/>
      <c r="AS715" s="741"/>
      <c r="AT715" s="741"/>
      <c r="AU715" s="741"/>
      <c r="AV715" s="741"/>
      <c r="AW715" s="741"/>
      <c r="AX715" s="742"/>
    </row>
    <row r="716" spans="1:50" ht="45.7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742</v>
      </c>
      <c r="AE716" s="625"/>
      <c r="AF716" s="625"/>
      <c r="AG716" s="104" t="s">
        <v>757</v>
      </c>
      <c r="AH716" s="105"/>
      <c r="AI716" s="105"/>
      <c r="AJ716" s="105"/>
      <c r="AK716" s="105"/>
      <c r="AL716" s="105"/>
      <c r="AM716" s="105"/>
      <c r="AN716" s="105"/>
      <c r="AO716" s="105"/>
      <c r="AP716" s="105"/>
      <c r="AQ716" s="105"/>
      <c r="AR716" s="105"/>
      <c r="AS716" s="105"/>
      <c r="AT716" s="105"/>
      <c r="AU716" s="105"/>
      <c r="AV716" s="105"/>
      <c r="AW716" s="105"/>
      <c r="AX716" s="106"/>
    </row>
    <row r="717" spans="1:50" ht="39"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742</v>
      </c>
      <c r="AE717" s="323"/>
      <c r="AF717" s="323"/>
      <c r="AG717" s="104" t="s">
        <v>808</v>
      </c>
      <c r="AH717" s="105"/>
      <c r="AI717" s="105"/>
      <c r="AJ717" s="105"/>
      <c r="AK717" s="105"/>
      <c r="AL717" s="105"/>
      <c r="AM717" s="105"/>
      <c r="AN717" s="105"/>
      <c r="AO717" s="105"/>
      <c r="AP717" s="105"/>
      <c r="AQ717" s="105"/>
      <c r="AR717" s="105"/>
      <c r="AS717" s="105"/>
      <c r="AT717" s="105"/>
      <c r="AU717" s="105"/>
      <c r="AV717" s="105"/>
      <c r="AW717" s="105"/>
      <c r="AX717" s="106"/>
    </row>
    <row r="718" spans="1:50" ht="35.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742</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5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742</v>
      </c>
      <c r="AE719" s="603"/>
      <c r="AF719" s="603"/>
      <c r="AG719" s="128" t="s">
        <v>759</v>
      </c>
      <c r="AH719" s="108"/>
      <c r="AI719" s="108"/>
      <c r="AJ719" s="108"/>
      <c r="AK719" s="108"/>
      <c r="AL719" s="108"/>
      <c r="AM719" s="108"/>
      <c r="AN719" s="108"/>
      <c r="AO719" s="108"/>
      <c r="AP719" s="108"/>
      <c r="AQ719" s="108"/>
      <c r="AR719" s="108"/>
      <c r="AS719" s="108"/>
      <c r="AT719" s="108"/>
      <c r="AU719" s="108"/>
      <c r="AV719" s="108"/>
      <c r="AW719" s="108"/>
      <c r="AX719" s="129"/>
    </row>
    <row r="720" spans="1:50" ht="37.5" customHeight="1" x14ac:dyDescent="0.15">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34.5" customHeight="1" x14ac:dyDescent="0.15">
      <c r="A721" s="776"/>
      <c r="B721" s="777"/>
      <c r="C721" s="293" t="s">
        <v>709</v>
      </c>
      <c r="D721" s="294"/>
      <c r="E721" s="294"/>
      <c r="F721" s="295"/>
      <c r="G721" s="284"/>
      <c r="H721" s="285"/>
      <c r="I721" s="77" t="str">
        <f>IF(OR(G721="　", G721=""), "", "-")</f>
        <v/>
      </c>
      <c r="J721" s="288">
        <v>952</v>
      </c>
      <c r="K721" s="288"/>
      <c r="L721" s="77" t="str">
        <f>IF(M721="","","-")</f>
        <v/>
      </c>
      <c r="M721" s="78"/>
      <c r="N721" s="301" t="s">
        <v>733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37.5" customHeight="1" x14ac:dyDescent="0.15">
      <c r="A722" s="776"/>
      <c r="B722" s="777"/>
      <c r="C722" s="293" t="s">
        <v>709</v>
      </c>
      <c r="D722" s="294"/>
      <c r="E722" s="294"/>
      <c r="F722" s="295"/>
      <c r="G722" s="284"/>
      <c r="H722" s="285"/>
      <c r="I722" s="77" t="str">
        <f t="shared" ref="I722:I725" si="113">IF(OR(G722="　", G722=""), "", "-")</f>
        <v/>
      </c>
      <c r="J722" s="288">
        <v>951</v>
      </c>
      <c r="K722" s="288"/>
      <c r="L722" s="77" t="str">
        <f t="shared" ref="L722:L725" si="114">IF(M722="","","-")</f>
        <v/>
      </c>
      <c r="M722" s="78"/>
      <c r="N722" s="301" t="s">
        <v>734</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t="s">
        <v>716</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671</v>
      </c>
      <c r="B737" s="211"/>
      <c r="C737" s="211"/>
      <c r="D737" s="212"/>
      <c r="E737" s="950" t="s">
        <v>735</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396</v>
      </c>
      <c r="B738" s="361"/>
      <c r="C738" s="361"/>
      <c r="D738" s="361"/>
      <c r="E738" s="950" t="s">
        <v>736</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395</v>
      </c>
      <c r="B739" s="361"/>
      <c r="C739" s="361"/>
      <c r="D739" s="361"/>
      <c r="E739" s="950" t="s">
        <v>737</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394</v>
      </c>
      <c r="B740" s="361"/>
      <c r="C740" s="361"/>
      <c r="D740" s="361"/>
      <c r="E740" s="950" t="s">
        <v>738</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393</v>
      </c>
      <c r="B741" s="361"/>
      <c r="C741" s="361"/>
      <c r="D741" s="361"/>
      <c r="E741" s="950" t="s">
        <v>738</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392</v>
      </c>
      <c r="B742" s="361"/>
      <c r="C742" s="361"/>
      <c r="D742" s="361"/>
      <c r="E742" s="950" t="s">
        <v>739</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391</v>
      </c>
      <c r="B743" s="361"/>
      <c r="C743" s="361"/>
      <c r="D743" s="361"/>
      <c r="E743" s="950" t="s">
        <v>740</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390</v>
      </c>
      <c r="B744" s="361"/>
      <c r="C744" s="361"/>
      <c r="D744" s="361"/>
      <c r="E744" s="950" t="s">
        <v>741</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389</v>
      </c>
      <c r="B745" s="361"/>
      <c r="C745" s="361"/>
      <c r="D745" s="361"/>
      <c r="E745" s="987" t="s">
        <v>740</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544</v>
      </c>
      <c r="B746" s="361"/>
      <c r="C746" s="361"/>
      <c r="D746" s="361"/>
      <c r="E746" s="956" t="s">
        <v>709</v>
      </c>
      <c r="F746" s="954"/>
      <c r="G746" s="954"/>
      <c r="H746" s="100" t="str">
        <f>IF(E746="","","-")</f>
        <v>-</v>
      </c>
      <c r="I746" s="954"/>
      <c r="J746" s="954"/>
      <c r="K746" s="100" t="str">
        <f>IF(I746="","","-")</f>
        <v/>
      </c>
      <c r="L746" s="955">
        <v>842</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508</v>
      </c>
      <c r="B747" s="361"/>
      <c r="C747" s="361"/>
      <c r="D747" s="361"/>
      <c r="E747" s="956" t="s">
        <v>709</v>
      </c>
      <c r="F747" s="954"/>
      <c r="G747" s="954"/>
      <c r="H747" s="100" t="str">
        <f>IF(E747="","","-")</f>
        <v>-</v>
      </c>
      <c r="I747" s="954"/>
      <c r="J747" s="954"/>
      <c r="K747" s="100" t="str">
        <f>IF(I747="","","-")</f>
        <v/>
      </c>
      <c r="L747" s="955">
        <v>863</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790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768</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766</v>
      </c>
      <c r="H789" s="669"/>
      <c r="I789" s="669"/>
      <c r="J789" s="669"/>
      <c r="K789" s="670"/>
      <c r="L789" s="662" t="s">
        <v>767</v>
      </c>
      <c r="M789" s="663"/>
      <c r="N789" s="663"/>
      <c r="O789" s="663"/>
      <c r="P789" s="663"/>
      <c r="Q789" s="663"/>
      <c r="R789" s="663"/>
      <c r="S789" s="663"/>
      <c r="T789" s="663"/>
      <c r="U789" s="663"/>
      <c r="V789" s="663"/>
      <c r="W789" s="663"/>
      <c r="X789" s="664"/>
      <c r="Y789" s="382">
        <v>15.14</v>
      </c>
      <c r="Z789" s="383"/>
      <c r="AA789" s="383"/>
      <c r="AB789" s="800"/>
      <c r="AC789" s="668" t="s">
        <v>769</v>
      </c>
      <c r="AD789" s="669"/>
      <c r="AE789" s="669"/>
      <c r="AF789" s="669"/>
      <c r="AG789" s="670"/>
      <c r="AH789" s="662" t="s">
        <v>770</v>
      </c>
      <c r="AI789" s="663"/>
      <c r="AJ789" s="663"/>
      <c r="AK789" s="663"/>
      <c r="AL789" s="663"/>
      <c r="AM789" s="663"/>
      <c r="AN789" s="663"/>
      <c r="AO789" s="663"/>
      <c r="AP789" s="663"/>
      <c r="AQ789" s="663"/>
      <c r="AR789" s="663"/>
      <c r="AS789" s="663"/>
      <c r="AT789" s="664"/>
      <c r="AU789" s="382">
        <v>7.3</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15.14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7.3</v>
      </c>
      <c r="AV799" s="827"/>
      <c r="AW799" s="827"/>
      <c r="AX799" s="829"/>
    </row>
    <row r="800" spans="1:51" ht="24.75" customHeight="1" x14ac:dyDescent="0.15">
      <c r="A800" s="629"/>
      <c r="B800" s="630"/>
      <c r="C800" s="630"/>
      <c r="D800" s="630"/>
      <c r="E800" s="630"/>
      <c r="F800" s="631"/>
      <c r="G800" s="593" t="s">
        <v>771</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772</v>
      </c>
      <c r="H802" s="669"/>
      <c r="I802" s="669"/>
      <c r="J802" s="669"/>
      <c r="K802" s="670"/>
      <c r="L802" s="662" t="s">
        <v>773</v>
      </c>
      <c r="M802" s="663"/>
      <c r="N802" s="663"/>
      <c r="O802" s="663"/>
      <c r="P802" s="663"/>
      <c r="Q802" s="663"/>
      <c r="R802" s="663"/>
      <c r="S802" s="663"/>
      <c r="T802" s="663"/>
      <c r="U802" s="663"/>
      <c r="V802" s="663"/>
      <c r="W802" s="663"/>
      <c r="X802" s="664"/>
      <c r="Y802" s="382">
        <v>10.5</v>
      </c>
      <c r="Z802" s="383"/>
      <c r="AA802" s="383"/>
      <c r="AB802" s="800"/>
      <c r="AC802" s="668" t="s">
        <v>774</v>
      </c>
      <c r="AD802" s="669"/>
      <c r="AE802" s="669"/>
      <c r="AF802" s="669"/>
      <c r="AG802" s="670"/>
      <c r="AH802" s="662" t="s">
        <v>774</v>
      </c>
      <c r="AI802" s="663"/>
      <c r="AJ802" s="663"/>
      <c r="AK802" s="663"/>
      <c r="AL802" s="663"/>
      <c r="AM802" s="663"/>
      <c r="AN802" s="663"/>
      <c r="AO802" s="663"/>
      <c r="AP802" s="663"/>
      <c r="AQ802" s="663"/>
      <c r="AR802" s="663"/>
      <c r="AS802" s="663"/>
      <c r="AT802" s="664"/>
      <c r="AU802" s="382" t="s">
        <v>774</v>
      </c>
      <c r="AV802" s="383"/>
      <c r="AW802" s="383"/>
      <c r="AX802" s="384"/>
      <c r="AY802">
        <f t="shared" ref="AY802:AY812" si="115">$AY$800</f>
        <v>2</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2</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10.5</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2</v>
      </c>
    </row>
    <row r="813" spans="1:51" ht="24.75" hidden="1"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343</v>
      </c>
      <c r="AM839" s="276"/>
      <c r="AN839" s="276"/>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789</v>
      </c>
      <c r="D845" s="343"/>
      <c r="E845" s="343"/>
      <c r="F845" s="343"/>
      <c r="G845" s="343"/>
      <c r="H845" s="343"/>
      <c r="I845" s="343"/>
      <c r="J845" s="344">
        <v>5010601020795</v>
      </c>
      <c r="K845" s="345"/>
      <c r="L845" s="345"/>
      <c r="M845" s="345"/>
      <c r="N845" s="345"/>
      <c r="O845" s="345"/>
      <c r="P845" s="359" t="s">
        <v>767</v>
      </c>
      <c r="Q845" s="346"/>
      <c r="R845" s="346"/>
      <c r="S845" s="346"/>
      <c r="T845" s="346"/>
      <c r="U845" s="346"/>
      <c r="V845" s="346"/>
      <c r="W845" s="346"/>
      <c r="X845" s="346"/>
      <c r="Y845" s="347">
        <v>5</v>
      </c>
      <c r="Z845" s="348"/>
      <c r="AA845" s="348"/>
      <c r="AB845" s="349"/>
      <c r="AC845" s="350" t="s">
        <v>371</v>
      </c>
      <c r="AD845" s="351"/>
      <c r="AE845" s="351"/>
      <c r="AF845" s="351"/>
      <c r="AG845" s="351"/>
      <c r="AH845" s="366">
        <v>2</v>
      </c>
      <c r="AI845" s="367"/>
      <c r="AJ845" s="367"/>
      <c r="AK845" s="367"/>
      <c r="AL845" s="354">
        <v>94.39</v>
      </c>
      <c r="AM845" s="355"/>
      <c r="AN845" s="355"/>
      <c r="AO845" s="356"/>
      <c r="AP845" s="357" t="s">
        <v>774</v>
      </c>
      <c r="AQ845" s="357"/>
      <c r="AR845" s="357"/>
      <c r="AS845" s="357"/>
      <c r="AT845" s="357"/>
      <c r="AU845" s="357"/>
      <c r="AV845" s="357"/>
      <c r="AW845" s="357"/>
      <c r="AX845" s="357"/>
    </row>
    <row r="846" spans="1:51" ht="30" customHeight="1" x14ac:dyDescent="0.15">
      <c r="A846" s="370">
        <v>2</v>
      </c>
      <c r="B846" s="370">
        <v>1</v>
      </c>
      <c r="C846" s="358" t="s">
        <v>789</v>
      </c>
      <c r="D846" s="343"/>
      <c r="E846" s="343"/>
      <c r="F846" s="343"/>
      <c r="G846" s="343"/>
      <c r="H846" s="343"/>
      <c r="I846" s="343"/>
      <c r="J846" s="344">
        <v>5010601020795</v>
      </c>
      <c r="K846" s="345"/>
      <c r="L846" s="345"/>
      <c r="M846" s="345"/>
      <c r="N846" s="345"/>
      <c r="O846" s="345"/>
      <c r="P846" s="359" t="s">
        <v>767</v>
      </c>
      <c r="Q846" s="346"/>
      <c r="R846" s="346"/>
      <c r="S846" s="346"/>
      <c r="T846" s="346"/>
      <c r="U846" s="346"/>
      <c r="V846" s="346"/>
      <c r="W846" s="346"/>
      <c r="X846" s="346"/>
      <c r="Y846" s="347">
        <v>2</v>
      </c>
      <c r="Z846" s="348"/>
      <c r="AA846" s="348"/>
      <c r="AB846" s="349"/>
      <c r="AC846" s="350" t="s">
        <v>371</v>
      </c>
      <c r="AD846" s="351"/>
      <c r="AE846" s="351"/>
      <c r="AF846" s="351"/>
      <c r="AG846" s="351"/>
      <c r="AH846" s="366">
        <v>2</v>
      </c>
      <c r="AI846" s="367"/>
      <c r="AJ846" s="367"/>
      <c r="AK846" s="367"/>
      <c r="AL846" s="354">
        <v>97.74</v>
      </c>
      <c r="AM846" s="355"/>
      <c r="AN846" s="355"/>
      <c r="AO846" s="356"/>
      <c r="AP846" s="357" t="s">
        <v>774</v>
      </c>
      <c r="AQ846" s="357"/>
      <c r="AR846" s="357"/>
      <c r="AS846" s="357"/>
      <c r="AT846" s="357"/>
      <c r="AU846" s="357"/>
      <c r="AV846" s="357"/>
      <c r="AW846" s="357"/>
      <c r="AX846" s="357"/>
      <c r="AY846">
        <f>COUNTA($C$846)</f>
        <v>1</v>
      </c>
    </row>
    <row r="847" spans="1:51" ht="30" customHeight="1" x14ac:dyDescent="0.15">
      <c r="A847" s="370">
        <v>3</v>
      </c>
      <c r="B847" s="370">
        <v>1</v>
      </c>
      <c r="C847" s="358" t="s">
        <v>776</v>
      </c>
      <c r="D847" s="343"/>
      <c r="E847" s="343"/>
      <c r="F847" s="343"/>
      <c r="G847" s="343"/>
      <c r="H847" s="343"/>
      <c r="I847" s="343"/>
      <c r="J847" s="344">
        <v>5010601020795</v>
      </c>
      <c r="K847" s="345"/>
      <c r="L847" s="345"/>
      <c r="M847" s="345"/>
      <c r="N847" s="345"/>
      <c r="O847" s="345"/>
      <c r="P847" s="359" t="s">
        <v>767</v>
      </c>
      <c r="Q847" s="346"/>
      <c r="R847" s="346"/>
      <c r="S847" s="346"/>
      <c r="T847" s="346"/>
      <c r="U847" s="346"/>
      <c r="V847" s="346"/>
      <c r="W847" s="346"/>
      <c r="X847" s="346"/>
      <c r="Y847" s="347">
        <v>2</v>
      </c>
      <c r="Z847" s="348"/>
      <c r="AA847" s="348"/>
      <c r="AB847" s="349"/>
      <c r="AC847" s="350" t="s">
        <v>371</v>
      </c>
      <c r="AD847" s="351"/>
      <c r="AE847" s="351"/>
      <c r="AF847" s="351"/>
      <c r="AG847" s="351"/>
      <c r="AH847" s="352">
        <v>2</v>
      </c>
      <c r="AI847" s="353"/>
      <c r="AJ847" s="353"/>
      <c r="AK847" s="353"/>
      <c r="AL847" s="354">
        <v>96.88</v>
      </c>
      <c r="AM847" s="355"/>
      <c r="AN847" s="355"/>
      <c r="AO847" s="356"/>
      <c r="AP847" s="357" t="s">
        <v>774</v>
      </c>
      <c r="AQ847" s="357"/>
      <c r="AR847" s="357"/>
      <c r="AS847" s="357"/>
      <c r="AT847" s="357"/>
      <c r="AU847" s="357"/>
      <c r="AV847" s="357"/>
      <c r="AW847" s="357"/>
      <c r="AX847" s="357"/>
      <c r="AY847">
        <f>COUNTA($C$847)</f>
        <v>1</v>
      </c>
    </row>
    <row r="848" spans="1:51" ht="30" customHeight="1" x14ac:dyDescent="0.15">
      <c r="A848" s="370">
        <v>4</v>
      </c>
      <c r="B848" s="370">
        <v>1</v>
      </c>
      <c r="C848" s="358" t="s">
        <v>776</v>
      </c>
      <c r="D848" s="343"/>
      <c r="E848" s="343"/>
      <c r="F848" s="343"/>
      <c r="G848" s="343"/>
      <c r="H848" s="343"/>
      <c r="I848" s="343"/>
      <c r="J848" s="344">
        <v>5010601020795</v>
      </c>
      <c r="K848" s="345"/>
      <c r="L848" s="345"/>
      <c r="M848" s="345"/>
      <c r="N848" s="345"/>
      <c r="O848" s="345"/>
      <c r="P848" s="359" t="s">
        <v>767</v>
      </c>
      <c r="Q848" s="346"/>
      <c r="R848" s="346"/>
      <c r="S848" s="346"/>
      <c r="T848" s="346"/>
      <c r="U848" s="346"/>
      <c r="V848" s="346"/>
      <c r="W848" s="346"/>
      <c r="X848" s="346"/>
      <c r="Y848" s="347">
        <v>2</v>
      </c>
      <c r="Z848" s="348"/>
      <c r="AA848" s="348"/>
      <c r="AB848" s="349"/>
      <c r="AC848" s="350" t="s">
        <v>377</v>
      </c>
      <c r="AD848" s="351"/>
      <c r="AE848" s="351"/>
      <c r="AF848" s="351"/>
      <c r="AG848" s="351"/>
      <c r="AH848" s="352" t="s">
        <v>774</v>
      </c>
      <c r="AI848" s="353"/>
      <c r="AJ848" s="353"/>
      <c r="AK848" s="353"/>
      <c r="AL848" s="354">
        <v>100</v>
      </c>
      <c r="AM848" s="355"/>
      <c r="AN848" s="355"/>
      <c r="AO848" s="356"/>
      <c r="AP848" s="357" t="s">
        <v>774</v>
      </c>
      <c r="AQ848" s="357"/>
      <c r="AR848" s="357"/>
      <c r="AS848" s="357"/>
      <c r="AT848" s="357"/>
      <c r="AU848" s="357"/>
      <c r="AV848" s="357"/>
      <c r="AW848" s="357"/>
      <c r="AX848" s="357"/>
      <c r="AY848">
        <f>COUNTA($C$848)</f>
        <v>1</v>
      </c>
    </row>
    <row r="849" spans="1:51" ht="30" customHeight="1" x14ac:dyDescent="0.15">
      <c r="A849" s="370">
        <v>5</v>
      </c>
      <c r="B849" s="370">
        <v>1</v>
      </c>
      <c r="C849" s="358" t="s">
        <v>791</v>
      </c>
      <c r="D849" s="343"/>
      <c r="E849" s="343"/>
      <c r="F849" s="343"/>
      <c r="G849" s="343"/>
      <c r="H849" s="343"/>
      <c r="I849" s="343"/>
      <c r="J849" s="344">
        <v>5010601020795</v>
      </c>
      <c r="K849" s="345"/>
      <c r="L849" s="345"/>
      <c r="M849" s="345"/>
      <c r="N849" s="345"/>
      <c r="O849" s="345"/>
      <c r="P849" s="359" t="s">
        <v>767</v>
      </c>
      <c r="Q849" s="346"/>
      <c r="R849" s="346"/>
      <c r="S849" s="346"/>
      <c r="T849" s="346"/>
      <c r="U849" s="346"/>
      <c r="V849" s="346"/>
      <c r="W849" s="346"/>
      <c r="X849" s="346"/>
      <c r="Y849" s="347">
        <v>11</v>
      </c>
      <c r="Z849" s="348"/>
      <c r="AA849" s="348"/>
      <c r="AB849" s="349"/>
      <c r="AC849" s="350" t="s">
        <v>371</v>
      </c>
      <c r="AD849" s="351"/>
      <c r="AE849" s="351"/>
      <c r="AF849" s="351"/>
      <c r="AG849" s="351"/>
      <c r="AH849" s="352">
        <v>2</v>
      </c>
      <c r="AI849" s="353"/>
      <c r="AJ849" s="353"/>
      <c r="AK849" s="353"/>
      <c r="AL849" s="354">
        <v>100</v>
      </c>
      <c r="AM849" s="355"/>
      <c r="AN849" s="355"/>
      <c r="AO849" s="356"/>
      <c r="AP849" s="357" t="s">
        <v>774</v>
      </c>
      <c r="AQ849" s="357"/>
      <c r="AR849" s="357"/>
      <c r="AS849" s="357"/>
      <c r="AT849" s="357"/>
      <c r="AU849" s="357"/>
      <c r="AV849" s="357"/>
      <c r="AW849" s="357"/>
      <c r="AX849" s="357"/>
      <c r="AY849">
        <f>COUNTA($C$849)</f>
        <v>1</v>
      </c>
    </row>
    <row r="850" spans="1:51" ht="30" customHeight="1" x14ac:dyDescent="0.15">
      <c r="A850" s="370">
        <v>6</v>
      </c>
      <c r="B850" s="370">
        <v>1</v>
      </c>
      <c r="C850" s="358" t="s">
        <v>775</v>
      </c>
      <c r="D850" s="343"/>
      <c r="E850" s="343"/>
      <c r="F850" s="343"/>
      <c r="G850" s="343"/>
      <c r="H850" s="343"/>
      <c r="I850" s="343"/>
      <c r="J850" s="344">
        <v>5010601020795</v>
      </c>
      <c r="K850" s="345"/>
      <c r="L850" s="345"/>
      <c r="M850" s="345"/>
      <c r="N850" s="345"/>
      <c r="O850" s="345"/>
      <c r="P850" s="359" t="s">
        <v>767</v>
      </c>
      <c r="Q850" s="346"/>
      <c r="R850" s="346"/>
      <c r="S850" s="346"/>
      <c r="T850" s="346"/>
      <c r="U850" s="346"/>
      <c r="V850" s="346"/>
      <c r="W850" s="346"/>
      <c r="X850" s="346"/>
      <c r="Y850" s="347">
        <v>2</v>
      </c>
      <c r="Z850" s="348"/>
      <c r="AA850" s="348"/>
      <c r="AB850" s="349"/>
      <c r="AC850" s="350" t="s">
        <v>371</v>
      </c>
      <c r="AD850" s="351"/>
      <c r="AE850" s="351"/>
      <c r="AF850" s="351"/>
      <c r="AG850" s="351"/>
      <c r="AH850" s="352">
        <v>2</v>
      </c>
      <c r="AI850" s="353"/>
      <c r="AJ850" s="353"/>
      <c r="AK850" s="353"/>
      <c r="AL850" s="354">
        <v>93.54</v>
      </c>
      <c r="AM850" s="355"/>
      <c r="AN850" s="355"/>
      <c r="AO850" s="356"/>
      <c r="AP850" s="357" t="s">
        <v>774</v>
      </c>
      <c r="AQ850" s="357"/>
      <c r="AR850" s="357"/>
      <c r="AS850" s="357"/>
      <c r="AT850" s="357"/>
      <c r="AU850" s="357"/>
      <c r="AV850" s="357"/>
      <c r="AW850" s="357"/>
      <c r="AX850" s="357"/>
      <c r="AY850">
        <f>COUNTA($C$850)</f>
        <v>1</v>
      </c>
    </row>
    <row r="851" spans="1:51" ht="30" customHeight="1" x14ac:dyDescent="0.15">
      <c r="A851" s="370">
        <v>7</v>
      </c>
      <c r="B851" s="370">
        <v>1</v>
      </c>
      <c r="C851" s="358" t="s">
        <v>777</v>
      </c>
      <c r="D851" s="343"/>
      <c r="E851" s="343"/>
      <c r="F851" s="343"/>
      <c r="G851" s="343"/>
      <c r="H851" s="343"/>
      <c r="I851" s="343"/>
      <c r="J851" s="344">
        <v>8010001036745</v>
      </c>
      <c r="K851" s="345"/>
      <c r="L851" s="345"/>
      <c r="M851" s="345"/>
      <c r="N851" s="345"/>
      <c r="O851" s="345"/>
      <c r="P851" s="359" t="s">
        <v>793</v>
      </c>
      <c r="Q851" s="346"/>
      <c r="R851" s="346"/>
      <c r="S851" s="346"/>
      <c r="T851" s="346"/>
      <c r="U851" s="346"/>
      <c r="V851" s="346"/>
      <c r="W851" s="346"/>
      <c r="X851" s="346"/>
      <c r="Y851" s="347">
        <v>4</v>
      </c>
      <c r="Z851" s="348"/>
      <c r="AA851" s="348"/>
      <c r="AB851" s="349"/>
      <c r="AC851" s="350" t="s">
        <v>371</v>
      </c>
      <c r="AD851" s="351"/>
      <c r="AE851" s="351"/>
      <c r="AF851" s="351"/>
      <c r="AG851" s="351"/>
      <c r="AH851" s="352">
        <v>3</v>
      </c>
      <c r="AI851" s="353"/>
      <c r="AJ851" s="353"/>
      <c r="AK851" s="353"/>
      <c r="AL851" s="354">
        <v>97.52</v>
      </c>
      <c r="AM851" s="355"/>
      <c r="AN851" s="355"/>
      <c r="AO851" s="356"/>
      <c r="AP851" s="357" t="s">
        <v>774</v>
      </c>
      <c r="AQ851" s="357"/>
      <c r="AR851" s="357"/>
      <c r="AS851" s="357"/>
      <c r="AT851" s="357"/>
      <c r="AU851" s="357"/>
      <c r="AV851" s="357"/>
      <c r="AW851" s="357"/>
      <c r="AX851" s="357"/>
      <c r="AY851">
        <f>COUNTA($C$851)</f>
        <v>1</v>
      </c>
    </row>
    <row r="852" spans="1:51" ht="30" customHeight="1" x14ac:dyDescent="0.15">
      <c r="A852" s="370">
        <v>8</v>
      </c>
      <c r="B852" s="370">
        <v>1</v>
      </c>
      <c r="C852" s="358" t="s">
        <v>778</v>
      </c>
      <c r="D852" s="343"/>
      <c r="E852" s="343"/>
      <c r="F852" s="343"/>
      <c r="G852" s="343"/>
      <c r="H852" s="343"/>
      <c r="I852" s="343"/>
      <c r="J852" s="344">
        <v>8700150067835</v>
      </c>
      <c r="K852" s="345"/>
      <c r="L852" s="345"/>
      <c r="M852" s="345"/>
      <c r="N852" s="345"/>
      <c r="O852" s="345"/>
      <c r="P852" s="359" t="s">
        <v>792</v>
      </c>
      <c r="Q852" s="346"/>
      <c r="R852" s="346"/>
      <c r="S852" s="346"/>
      <c r="T852" s="346"/>
      <c r="U852" s="346"/>
      <c r="V852" s="346"/>
      <c r="W852" s="346"/>
      <c r="X852" s="346"/>
      <c r="Y852" s="347">
        <v>3</v>
      </c>
      <c r="Z852" s="348"/>
      <c r="AA852" s="348"/>
      <c r="AB852" s="349"/>
      <c r="AC852" s="350" t="s">
        <v>378</v>
      </c>
      <c r="AD852" s="351"/>
      <c r="AE852" s="351"/>
      <c r="AF852" s="351"/>
      <c r="AG852" s="351"/>
      <c r="AH852" s="352" t="s">
        <v>774</v>
      </c>
      <c r="AI852" s="353"/>
      <c r="AJ852" s="353"/>
      <c r="AK852" s="353"/>
      <c r="AL852" s="354">
        <v>100</v>
      </c>
      <c r="AM852" s="355"/>
      <c r="AN852" s="355"/>
      <c r="AO852" s="356"/>
      <c r="AP852" s="357" t="s">
        <v>774</v>
      </c>
      <c r="AQ852" s="357"/>
      <c r="AR852" s="357"/>
      <c r="AS852" s="357"/>
      <c r="AT852" s="357"/>
      <c r="AU852" s="357"/>
      <c r="AV852" s="357"/>
      <c r="AW852" s="357"/>
      <c r="AX852" s="357"/>
      <c r="AY852">
        <f>COUNTA($C$852)</f>
        <v>1</v>
      </c>
    </row>
    <row r="853" spans="1:51" ht="30" customHeight="1" x14ac:dyDescent="0.15">
      <c r="A853" s="370">
        <v>9</v>
      </c>
      <c r="B853" s="370">
        <v>1</v>
      </c>
      <c r="C853" s="358" t="s">
        <v>779</v>
      </c>
      <c r="D853" s="343"/>
      <c r="E853" s="343"/>
      <c r="F853" s="343"/>
      <c r="G853" s="343"/>
      <c r="H853" s="343"/>
      <c r="I853" s="343"/>
      <c r="J853" s="344">
        <v>9012801002438</v>
      </c>
      <c r="K853" s="345"/>
      <c r="L853" s="345"/>
      <c r="M853" s="345"/>
      <c r="N853" s="345"/>
      <c r="O853" s="345"/>
      <c r="P853" s="359" t="s">
        <v>767</v>
      </c>
      <c r="Q853" s="346"/>
      <c r="R853" s="346"/>
      <c r="S853" s="346"/>
      <c r="T853" s="346"/>
      <c r="U853" s="346"/>
      <c r="V853" s="346"/>
      <c r="W853" s="346"/>
      <c r="X853" s="346"/>
      <c r="Y853" s="347">
        <v>3</v>
      </c>
      <c r="Z853" s="348"/>
      <c r="AA853" s="348"/>
      <c r="AB853" s="349"/>
      <c r="AC853" s="350" t="s">
        <v>371</v>
      </c>
      <c r="AD853" s="351"/>
      <c r="AE853" s="351"/>
      <c r="AF853" s="351"/>
      <c r="AG853" s="351"/>
      <c r="AH853" s="352">
        <v>2</v>
      </c>
      <c r="AI853" s="353"/>
      <c r="AJ853" s="353"/>
      <c r="AK853" s="353"/>
      <c r="AL853" s="354">
        <v>60.93</v>
      </c>
      <c r="AM853" s="355"/>
      <c r="AN853" s="355"/>
      <c r="AO853" s="356"/>
      <c r="AP853" s="357" t="s">
        <v>774</v>
      </c>
      <c r="AQ853" s="357"/>
      <c r="AR853" s="357"/>
      <c r="AS853" s="357"/>
      <c r="AT853" s="357"/>
      <c r="AU853" s="357"/>
      <c r="AV853" s="357"/>
      <c r="AW853" s="357"/>
      <c r="AX853" s="357"/>
      <c r="AY853">
        <f>COUNTA($C$853)</f>
        <v>1</v>
      </c>
    </row>
    <row r="854" spans="1:51" ht="30" customHeight="1" x14ac:dyDescent="0.15">
      <c r="A854" s="370">
        <v>10</v>
      </c>
      <c r="B854" s="370">
        <v>1</v>
      </c>
      <c r="C854" s="358" t="s">
        <v>780</v>
      </c>
      <c r="D854" s="343"/>
      <c r="E854" s="343"/>
      <c r="F854" s="343"/>
      <c r="G854" s="343"/>
      <c r="H854" s="343"/>
      <c r="I854" s="343"/>
      <c r="J854" s="344">
        <v>3010001010696</v>
      </c>
      <c r="K854" s="345"/>
      <c r="L854" s="345"/>
      <c r="M854" s="345"/>
      <c r="N854" s="345"/>
      <c r="O854" s="345"/>
      <c r="P854" s="359" t="s">
        <v>767</v>
      </c>
      <c r="Q854" s="346"/>
      <c r="R854" s="346"/>
      <c r="S854" s="346"/>
      <c r="T854" s="346"/>
      <c r="U854" s="346"/>
      <c r="V854" s="346"/>
      <c r="W854" s="346"/>
      <c r="X854" s="346"/>
      <c r="Y854" s="347">
        <v>2.15</v>
      </c>
      <c r="Z854" s="348"/>
      <c r="AA854" s="348"/>
      <c r="AB854" s="349"/>
      <c r="AC854" s="350" t="s">
        <v>377</v>
      </c>
      <c r="AD854" s="351"/>
      <c r="AE854" s="351"/>
      <c r="AF854" s="351"/>
      <c r="AG854" s="351"/>
      <c r="AH854" s="352" t="s">
        <v>774</v>
      </c>
      <c r="AI854" s="353"/>
      <c r="AJ854" s="353"/>
      <c r="AK854" s="353"/>
      <c r="AL854" s="354">
        <v>100</v>
      </c>
      <c r="AM854" s="355"/>
      <c r="AN854" s="355"/>
      <c r="AO854" s="356"/>
      <c r="AP854" s="357" t="s">
        <v>774</v>
      </c>
      <c r="AQ854" s="357"/>
      <c r="AR854" s="357"/>
      <c r="AS854" s="357"/>
      <c r="AT854" s="357"/>
      <c r="AU854" s="357"/>
      <c r="AV854" s="357"/>
      <c r="AW854" s="357"/>
      <c r="AX854" s="357"/>
      <c r="AY854">
        <f>COUNTA($C$854)</f>
        <v>1</v>
      </c>
    </row>
    <row r="855" spans="1:51" ht="30" customHeight="1" x14ac:dyDescent="0.15">
      <c r="A855" s="370">
        <v>11</v>
      </c>
      <c r="B855" s="370">
        <v>1</v>
      </c>
      <c r="C855" s="358" t="s">
        <v>781</v>
      </c>
      <c r="D855" s="343"/>
      <c r="E855" s="343"/>
      <c r="F855" s="343"/>
      <c r="G855" s="343"/>
      <c r="H855" s="343"/>
      <c r="I855" s="343"/>
      <c r="J855" s="344">
        <v>2010901001143</v>
      </c>
      <c r="K855" s="345"/>
      <c r="L855" s="345"/>
      <c r="M855" s="345"/>
      <c r="N855" s="345"/>
      <c r="O855" s="345"/>
      <c r="P855" s="359" t="s">
        <v>767</v>
      </c>
      <c r="Q855" s="346"/>
      <c r="R855" s="346"/>
      <c r="S855" s="346"/>
      <c r="T855" s="346"/>
      <c r="U855" s="346"/>
      <c r="V855" s="346"/>
      <c r="W855" s="346"/>
      <c r="X855" s="346"/>
      <c r="Y855" s="347">
        <v>1</v>
      </c>
      <c r="Z855" s="348"/>
      <c r="AA855" s="348"/>
      <c r="AB855" s="349"/>
      <c r="AC855" s="350" t="s">
        <v>377</v>
      </c>
      <c r="AD855" s="351"/>
      <c r="AE855" s="351"/>
      <c r="AF855" s="351"/>
      <c r="AG855" s="351"/>
      <c r="AH855" s="352" t="s">
        <v>774</v>
      </c>
      <c r="AI855" s="353"/>
      <c r="AJ855" s="353"/>
      <c r="AK855" s="353"/>
      <c r="AL855" s="354">
        <v>100</v>
      </c>
      <c r="AM855" s="355"/>
      <c r="AN855" s="355"/>
      <c r="AO855" s="356"/>
      <c r="AP855" s="357" t="s">
        <v>774</v>
      </c>
      <c r="AQ855" s="357"/>
      <c r="AR855" s="357"/>
      <c r="AS855" s="357"/>
      <c r="AT855" s="357"/>
      <c r="AU855" s="357"/>
      <c r="AV855" s="357"/>
      <c r="AW855" s="357"/>
      <c r="AX855" s="357"/>
      <c r="AY855">
        <f>COUNTA($C$855)</f>
        <v>1</v>
      </c>
    </row>
    <row r="856" spans="1:51" ht="30" customHeight="1" x14ac:dyDescent="0.15">
      <c r="A856" s="370">
        <v>12</v>
      </c>
      <c r="B856" s="370">
        <v>1</v>
      </c>
      <c r="C856" s="358" t="s">
        <v>782</v>
      </c>
      <c r="D856" s="343"/>
      <c r="E856" s="343"/>
      <c r="F856" s="343"/>
      <c r="G856" s="343"/>
      <c r="H856" s="343"/>
      <c r="I856" s="343"/>
      <c r="J856" s="344">
        <v>3010401019131</v>
      </c>
      <c r="K856" s="345"/>
      <c r="L856" s="345"/>
      <c r="M856" s="345"/>
      <c r="N856" s="345"/>
      <c r="O856" s="345"/>
      <c r="P856" s="359" t="s">
        <v>767</v>
      </c>
      <c r="Q856" s="346"/>
      <c r="R856" s="346"/>
      <c r="S856" s="346"/>
      <c r="T856" s="346"/>
      <c r="U856" s="346"/>
      <c r="V856" s="346"/>
      <c r="W856" s="346"/>
      <c r="X856" s="346"/>
      <c r="Y856" s="347">
        <v>0.4</v>
      </c>
      <c r="Z856" s="348"/>
      <c r="AA856" s="348"/>
      <c r="AB856" s="349"/>
      <c r="AC856" s="350" t="s">
        <v>377</v>
      </c>
      <c r="AD856" s="351"/>
      <c r="AE856" s="351"/>
      <c r="AF856" s="351"/>
      <c r="AG856" s="351"/>
      <c r="AH856" s="352" t="s">
        <v>774</v>
      </c>
      <c r="AI856" s="353"/>
      <c r="AJ856" s="353"/>
      <c r="AK856" s="353"/>
      <c r="AL856" s="354">
        <v>100</v>
      </c>
      <c r="AM856" s="355"/>
      <c r="AN856" s="355"/>
      <c r="AO856" s="356"/>
      <c r="AP856" s="357" t="s">
        <v>774</v>
      </c>
      <c r="AQ856" s="357"/>
      <c r="AR856" s="357"/>
      <c r="AS856" s="357"/>
      <c r="AT856" s="357"/>
      <c r="AU856" s="357"/>
      <c r="AV856" s="357"/>
      <c r="AW856" s="357"/>
      <c r="AX856" s="357"/>
      <c r="AY856">
        <f>COUNTA($C$856)</f>
        <v>1</v>
      </c>
    </row>
    <row r="857" spans="1:51" ht="30" customHeight="1" x14ac:dyDescent="0.15">
      <c r="A857" s="370">
        <v>13</v>
      </c>
      <c r="B857" s="370">
        <v>1</v>
      </c>
      <c r="C857" s="358" t="s">
        <v>783</v>
      </c>
      <c r="D857" s="343"/>
      <c r="E857" s="343"/>
      <c r="F857" s="343"/>
      <c r="G857" s="343"/>
      <c r="H857" s="343"/>
      <c r="I857" s="343"/>
      <c r="J857" s="344">
        <v>6013201001504</v>
      </c>
      <c r="K857" s="345"/>
      <c r="L857" s="345"/>
      <c r="M857" s="345"/>
      <c r="N857" s="345"/>
      <c r="O857" s="345"/>
      <c r="P857" s="359" t="s">
        <v>767</v>
      </c>
      <c r="Q857" s="346"/>
      <c r="R857" s="346"/>
      <c r="S857" s="346"/>
      <c r="T857" s="346"/>
      <c r="U857" s="346"/>
      <c r="V857" s="346"/>
      <c r="W857" s="346"/>
      <c r="X857" s="346"/>
      <c r="Y857" s="347">
        <v>0.24</v>
      </c>
      <c r="Z857" s="348"/>
      <c r="AA857" s="348"/>
      <c r="AB857" s="349"/>
      <c r="AC857" s="350" t="s">
        <v>377</v>
      </c>
      <c r="AD857" s="351"/>
      <c r="AE857" s="351"/>
      <c r="AF857" s="351"/>
      <c r="AG857" s="351"/>
      <c r="AH857" s="352" t="s">
        <v>774</v>
      </c>
      <c r="AI857" s="353"/>
      <c r="AJ857" s="353"/>
      <c r="AK857" s="353"/>
      <c r="AL857" s="354">
        <v>100</v>
      </c>
      <c r="AM857" s="355"/>
      <c r="AN857" s="355"/>
      <c r="AO857" s="356"/>
      <c r="AP857" s="357" t="s">
        <v>774</v>
      </c>
      <c r="AQ857" s="357"/>
      <c r="AR857" s="357"/>
      <c r="AS857" s="357"/>
      <c r="AT857" s="357"/>
      <c r="AU857" s="357"/>
      <c r="AV857" s="357"/>
      <c r="AW857" s="357"/>
      <c r="AX857" s="357"/>
      <c r="AY857">
        <f>COUNTA($C$857)</f>
        <v>1</v>
      </c>
    </row>
    <row r="858" spans="1:51" ht="30" customHeight="1" x14ac:dyDescent="0.15">
      <c r="A858" s="370">
        <v>14</v>
      </c>
      <c r="B858" s="370">
        <v>1</v>
      </c>
      <c r="C858" s="358" t="s">
        <v>784</v>
      </c>
      <c r="D858" s="343"/>
      <c r="E858" s="343"/>
      <c r="F858" s="343"/>
      <c r="G858" s="343"/>
      <c r="H858" s="343"/>
      <c r="I858" s="343"/>
      <c r="J858" s="344">
        <v>1010001043822</v>
      </c>
      <c r="K858" s="345"/>
      <c r="L858" s="345"/>
      <c r="M858" s="345"/>
      <c r="N858" s="345"/>
      <c r="O858" s="345"/>
      <c r="P858" s="359" t="s">
        <v>767</v>
      </c>
      <c r="Q858" s="346"/>
      <c r="R858" s="346"/>
      <c r="S858" s="346"/>
      <c r="T858" s="346"/>
      <c r="U858" s="346"/>
      <c r="V858" s="346"/>
      <c r="W858" s="346"/>
      <c r="X858" s="346"/>
      <c r="Y858" s="347">
        <v>0.14000000000000001</v>
      </c>
      <c r="Z858" s="348"/>
      <c r="AA858" s="348"/>
      <c r="AB858" s="349"/>
      <c r="AC858" s="350" t="s">
        <v>377</v>
      </c>
      <c r="AD858" s="351"/>
      <c r="AE858" s="351"/>
      <c r="AF858" s="351"/>
      <c r="AG858" s="351"/>
      <c r="AH858" s="352" t="s">
        <v>774</v>
      </c>
      <c r="AI858" s="353"/>
      <c r="AJ858" s="353"/>
      <c r="AK858" s="353"/>
      <c r="AL858" s="354">
        <v>100</v>
      </c>
      <c r="AM858" s="355"/>
      <c r="AN858" s="355"/>
      <c r="AO858" s="356"/>
      <c r="AP858" s="357" t="s">
        <v>774</v>
      </c>
      <c r="AQ858" s="357"/>
      <c r="AR858" s="357"/>
      <c r="AS858" s="357"/>
      <c r="AT858" s="357"/>
      <c r="AU858" s="357"/>
      <c r="AV858" s="357"/>
      <c r="AW858" s="357"/>
      <c r="AX858" s="357"/>
      <c r="AY858">
        <f>COUNTA($C$858)</f>
        <v>1</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785</v>
      </c>
      <c r="D878" s="343"/>
      <c r="E878" s="343"/>
      <c r="F878" s="343"/>
      <c r="G878" s="343"/>
      <c r="H878" s="343"/>
      <c r="I878" s="343"/>
      <c r="J878" s="344">
        <v>9011701003356</v>
      </c>
      <c r="K878" s="345"/>
      <c r="L878" s="345"/>
      <c r="M878" s="345"/>
      <c r="N878" s="345"/>
      <c r="O878" s="345"/>
      <c r="P878" s="359" t="s">
        <v>770</v>
      </c>
      <c r="Q878" s="346"/>
      <c r="R878" s="346"/>
      <c r="S878" s="346"/>
      <c r="T878" s="346"/>
      <c r="U878" s="346"/>
      <c r="V878" s="346"/>
      <c r="W878" s="346"/>
      <c r="X878" s="346"/>
      <c r="Y878" s="347">
        <v>7.3</v>
      </c>
      <c r="Z878" s="348"/>
      <c r="AA878" s="348"/>
      <c r="AB878" s="349"/>
      <c r="AC878" s="350" t="s">
        <v>371</v>
      </c>
      <c r="AD878" s="351"/>
      <c r="AE878" s="351"/>
      <c r="AF878" s="351"/>
      <c r="AG878" s="351"/>
      <c r="AH878" s="366">
        <v>2</v>
      </c>
      <c r="AI878" s="367"/>
      <c r="AJ878" s="367"/>
      <c r="AK878" s="367"/>
      <c r="AL878" s="354">
        <v>94.74</v>
      </c>
      <c r="AM878" s="355"/>
      <c r="AN878" s="355"/>
      <c r="AO878" s="356"/>
      <c r="AP878" s="357" t="s">
        <v>774</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777</v>
      </c>
      <c r="D911" s="343"/>
      <c r="E911" s="343"/>
      <c r="F911" s="343"/>
      <c r="G911" s="343"/>
      <c r="H911" s="343"/>
      <c r="I911" s="343"/>
      <c r="J911" s="344">
        <v>8010001036745</v>
      </c>
      <c r="K911" s="345"/>
      <c r="L911" s="345"/>
      <c r="M911" s="345"/>
      <c r="N911" s="345"/>
      <c r="O911" s="345"/>
      <c r="P911" s="359" t="s">
        <v>773</v>
      </c>
      <c r="Q911" s="346"/>
      <c r="R911" s="346"/>
      <c r="S911" s="346"/>
      <c r="T911" s="346"/>
      <c r="U911" s="346"/>
      <c r="V911" s="346"/>
      <c r="W911" s="346"/>
      <c r="X911" s="346"/>
      <c r="Y911" s="347">
        <v>9.77</v>
      </c>
      <c r="Z911" s="348"/>
      <c r="AA911" s="348"/>
      <c r="AB911" s="349"/>
      <c r="AC911" s="350" t="s">
        <v>371</v>
      </c>
      <c r="AD911" s="351"/>
      <c r="AE911" s="351"/>
      <c r="AF911" s="351"/>
      <c r="AG911" s="351"/>
      <c r="AH911" s="366">
        <v>2</v>
      </c>
      <c r="AI911" s="367"/>
      <c r="AJ911" s="367"/>
      <c r="AK911" s="367"/>
      <c r="AL911" s="354">
        <v>98.04</v>
      </c>
      <c r="AM911" s="355"/>
      <c r="AN911" s="355"/>
      <c r="AO911" s="356"/>
      <c r="AP911" s="357" t="s">
        <v>774</v>
      </c>
      <c r="AQ911" s="357"/>
      <c r="AR911" s="357"/>
      <c r="AS911" s="357"/>
      <c r="AT911" s="357"/>
      <c r="AU911" s="357"/>
      <c r="AV911" s="357"/>
      <c r="AW911" s="357"/>
      <c r="AX911" s="357"/>
      <c r="AY911">
        <f t="shared" si="119"/>
        <v>1</v>
      </c>
    </row>
    <row r="912" spans="1:51" ht="30" customHeight="1" x14ac:dyDescent="0.15">
      <c r="A912" s="370">
        <v>2</v>
      </c>
      <c r="B912" s="370">
        <v>1</v>
      </c>
      <c r="C912" s="358" t="s">
        <v>777</v>
      </c>
      <c r="D912" s="343"/>
      <c r="E912" s="343"/>
      <c r="F912" s="343"/>
      <c r="G912" s="343"/>
      <c r="H912" s="343"/>
      <c r="I912" s="343"/>
      <c r="J912" s="344">
        <v>8010001036745</v>
      </c>
      <c r="K912" s="345"/>
      <c r="L912" s="345"/>
      <c r="M912" s="345"/>
      <c r="N912" s="345"/>
      <c r="O912" s="345"/>
      <c r="P912" s="359" t="s">
        <v>773</v>
      </c>
      <c r="Q912" s="346"/>
      <c r="R912" s="346"/>
      <c r="S912" s="346"/>
      <c r="T912" s="346"/>
      <c r="U912" s="346"/>
      <c r="V912" s="346"/>
      <c r="W912" s="346"/>
      <c r="X912" s="346"/>
      <c r="Y912" s="347">
        <v>0.73</v>
      </c>
      <c r="Z912" s="348"/>
      <c r="AA912" s="348"/>
      <c r="AB912" s="349"/>
      <c r="AC912" s="350" t="s">
        <v>377</v>
      </c>
      <c r="AD912" s="351"/>
      <c r="AE912" s="351"/>
      <c r="AF912" s="351"/>
      <c r="AG912" s="351"/>
      <c r="AH912" s="366" t="s">
        <v>774</v>
      </c>
      <c r="AI912" s="367"/>
      <c r="AJ912" s="367"/>
      <c r="AK912" s="367"/>
      <c r="AL912" s="354">
        <v>100</v>
      </c>
      <c r="AM912" s="355"/>
      <c r="AN912" s="355"/>
      <c r="AO912" s="356"/>
      <c r="AP912" s="357" t="s">
        <v>774</v>
      </c>
      <c r="AQ912" s="357"/>
      <c r="AR912" s="357"/>
      <c r="AS912" s="357"/>
      <c r="AT912" s="357"/>
      <c r="AU912" s="357"/>
      <c r="AV912" s="357"/>
      <c r="AW912" s="357"/>
      <c r="AX912" s="357"/>
      <c r="AY912">
        <f>COUNTA($C$912)</f>
        <v>1</v>
      </c>
    </row>
    <row r="913" spans="1:51" ht="30" customHeight="1" x14ac:dyDescent="0.15">
      <c r="A913" s="370">
        <v>3</v>
      </c>
      <c r="B913" s="370">
        <v>1</v>
      </c>
      <c r="C913" s="358" t="s">
        <v>786</v>
      </c>
      <c r="D913" s="343"/>
      <c r="E913" s="343"/>
      <c r="F913" s="343"/>
      <c r="G913" s="343"/>
      <c r="H913" s="343"/>
      <c r="I913" s="343"/>
      <c r="J913" s="344">
        <v>2010401030329</v>
      </c>
      <c r="K913" s="345"/>
      <c r="L913" s="345"/>
      <c r="M913" s="345"/>
      <c r="N913" s="345"/>
      <c r="O913" s="345"/>
      <c r="P913" s="359" t="s">
        <v>787</v>
      </c>
      <c r="Q913" s="346"/>
      <c r="R913" s="346"/>
      <c r="S913" s="346"/>
      <c r="T913" s="346"/>
      <c r="U913" s="346"/>
      <c r="V913" s="346"/>
      <c r="W913" s="346"/>
      <c r="X913" s="346"/>
      <c r="Y913" s="347">
        <v>3.67</v>
      </c>
      <c r="Z913" s="348"/>
      <c r="AA913" s="348"/>
      <c r="AB913" s="349"/>
      <c r="AC913" s="350" t="s">
        <v>371</v>
      </c>
      <c r="AD913" s="351"/>
      <c r="AE913" s="351"/>
      <c r="AF913" s="351"/>
      <c r="AG913" s="351"/>
      <c r="AH913" s="352">
        <v>3</v>
      </c>
      <c r="AI913" s="353"/>
      <c r="AJ913" s="353"/>
      <c r="AK913" s="353"/>
      <c r="AL913" s="354">
        <v>88.23</v>
      </c>
      <c r="AM913" s="355"/>
      <c r="AN913" s="355"/>
      <c r="AO913" s="356"/>
      <c r="AP913" s="357" t="s">
        <v>774</v>
      </c>
      <c r="AQ913" s="357"/>
      <c r="AR913" s="357"/>
      <c r="AS913" s="357"/>
      <c r="AT913" s="357"/>
      <c r="AU913" s="357"/>
      <c r="AV913" s="357"/>
      <c r="AW913" s="357"/>
      <c r="AX913" s="357"/>
      <c r="AY913">
        <f>COUNTA($C$913)</f>
        <v>1</v>
      </c>
    </row>
    <row r="914" spans="1:51" ht="30" customHeight="1" x14ac:dyDescent="0.15">
      <c r="A914" s="370">
        <v>4</v>
      </c>
      <c r="B914" s="370">
        <v>1</v>
      </c>
      <c r="C914" s="358" t="s">
        <v>786</v>
      </c>
      <c r="D914" s="343"/>
      <c r="E914" s="343"/>
      <c r="F914" s="343"/>
      <c r="G914" s="343"/>
      <c r="H914" s="343"/>
      <c r="I914" s="343"/>
      <c r="J914" s="344">
        <v>2010401030329</v>
      </c>
      <c r="K914" s="345"/>
      <c r="L914" s="345"/>
      <c r="M914" s="345"/>
      <c r="N914" s="345"/>
      <c r="O914" s="345"/>
      <c r="P914" s="359" t="s">
        <v>788</v>
      </c>
      <c r="Q914" s="346"/>
      <c r="R914" s="346"/>
      <c r="S914" s="346"/>
      <c r="T914" s="346"/>
      <c r="U914" s="346"/>
      <c r="V914" s="346"/>
      <c r="W914" s="346"/>
      <c r="X914" s="346"/>
      <c r="Y914" s="347">
        <v>3.62</v>
      </c>
      <c r="Z914" s="348"/>
      <c r="AA914" s="348"/>
      <c r="AB914" s="349"/>
      <c r="AC914" s="350" t="s">
        <v>371</v>
      </c>
      <c r="AD914" s="351"/>
      <c r="AE914" s="351"/>
      <c r="AF914" s="351"/>
      <c r="AG914" s="351"/>
      <c r="AH914" s="352">
        <v>3</v>
      </c>
      <c r="AI914" s="353"/>
      <c r="AJ914" s="353"/>
      <c r="AK914" s="353"/>
      <c r="AL914" s="354">
        <v>82.16</v>
      </c>
      <c r="AM914" s="355"/>
      <c r="AN914" s="355"/>
      <c r="AO914" s="356"/>
      <c r="AP914" s="357" t="s">
        <v>774</v>
      </c>
      <c r="AQ914" s="357"/>
      <c r="AR914" s="357"/>
      <c r="AS914" s="357"/>
      <c r="AT914" s="357"/>
      <c r="AU914" s="357"/>
      <c r="AV914" s="357"/>
      <c r="AW914" s="357"/>
      <c r="AX914" s="357"/>
      <c r="AY914">
        <f>COUNTA($C$914)</f>
        <v>1</v>
      </c>
    </row>
    <row r="915" spans="1:51" ht="30" customHeight="1" x14ac:dyDescent="0.15">
      <c r="A915" s="370">
        <v>5</v>
      </c>
      <c r="B915" s="370">
        <v>1</v>
      </c>
      <c r="C915" s="358" t="s">
        <v>794</v>
      </c>
      <c r="D915" s="343"/>
      <c r="E915" s="343"/>
      <c r="F915" s="343"/>
      <c r="G915" s="343"/>
      <c r="H915" s="343"/>
      <c r="I915" s="343"/>
      <c r="J915" s="344">
        <v>7290001036116</v>
      </c>
      <c r="K915" s="345"/>
      <c r="L915" s="345"/>
      <c r="M915" s="345"/>
      <c r="N915" s="345"/>
      <c r="O915" s="345"/>
      <c r="P915" s="359" t="s">
        <v>802</v>
      </c>
      <c r="Q915" s="346"/>
      <c r="R915" s="346"/>
      <c r="S915" s="346"/>
      <c r="T915" s="346"/>
      <c r="U915" s="346"/>
      <c r="V915" s="346"/>
      <c r="W915" s="346"/>
      <c r="X915" s="346"/>
      <c r="Y915" s="347">
        <v>5.16</v>
      </c>
      <c r="Z915" s="348"/>
      <c r="AA915" s="348"/>
      <c r="AB915" s="349"/>
      <c r="AC915" s="350" t="s">
        <v>371</v>
      </c>
      <c r="AD915" s="351"/>
      <c r="AE915" s="351"/>
      <c r="AF915" s="351"/>
      <c r="AG915" s="351"/>
      <c r="AH915" s="352">
        <v>5</v>
      </c>
      <c r="AI915" s="353"/>
      <c r="AJ915" s="353"/>
      <c r="AK915" s="353"/>
      <c r="AL915" s="354">
        <v>84.5</v>
      </c>
      <c r="AM915" s="355"/>
      <c r="AN915" s="355"/>
      <c r="AO915" s="356"/>
      <c r="AP915" s="357" t="s">
        <v>774</v>
      </c>
      <c r="AQ915" s="357"/>
      <c r="AR915" s="357"/>
      <c r="AS915" s="357"/>
      <c r="AT915" s="357"/>
      <c r="AU915" s="357"/>
      <c r="AV915" s="357"/>
      <c r="AW915" s="357"/>
      <c r="AX915" s="357"/>
      <c r="AY915">
        <f>COUNTA($C$915)</f>
        <v>1</v>
      </c>
    </row>
    <row r="916" spans="1:51" ht="30" customHeight="1" x14ac:dyDescent="0.15">
      <c r="A916" s="370">
        <v>6</v>
      </c>
      <c r="B916" s="370">
        <v>1</v>
      </c>
      <c r="C916" s="358" t="s">
        <v>795</v>
      </c>
      <c r="D916" s="343"/>
      <c r="E916" s="343"/>
      <c r="F916" s="343"/>
      <c r="G916" s="343"/>
      <c r="H916" s="343"/>
      <c r="I916" s="343"/>
      <c r="J916" s="344">
        <v>8011001010418</v>
      </c>
      <c r="K916" s="345"/>
      <c r="L916" s="345"/>
      <c r="M916" s="345"/>
      <c r="N916" s="345"/>
      <c r="O916" s="345"/>
      <c r="P916" s="359" t="s">
        <v>803</v>
      </c>
      <c r="Q916" s="346"/>
      <c r="R916" s="346"/>
      <c r="S916" s="346"/>
      <c r="T916" s="346"/>
      <c r="U916" s="346"/>
      <c r="V916" s="346"/>
      <c r="W916" s="346"/>
      <c r="X916" s="346"/>
      <c r="Y916" s="347">
        <v>3</v>
      </c>
      <c r="Z916" s="348"/>
      <c r="AA916" s="348"/>
      <c r="AB916" s="349"/>
      <c r="AC916" s="350" t="s">
        <v>371</v>
      </c>
      <c r="AD916" s="351"/>
      <c r="AE916" s="351"/>
      <c r="AF916" s="351"/>
      <c r="AG916" s="351"/>
      <c r="AH916" s="352">
        <v>2</v>
      </c>
      <c r="AI916" s="353"/>
      <c r="AJ916" s="353"/>
      <c r="AK916" s="353"/>
      <c r="AL916" s="354">
        <v>94.45</v>
      </c>
      <c r="AM916" s="355"/>
      <c r="AN916" s="355"/>
      <c r="AO916" s="356"/>
      <c r="AP916" s="357" t="s">
        <v>774</v>
      </c>
      <c r="AQ916" s="357"/>
      <c r="AR916" s="357"/>
      <c r="AS916" s="357"/>
      <c r="AT916" s="357"/>
      <c r="AU916" s="357"/>
      <c r="AV916" s="357"/>
      <c r="AW916" s="357"/>
      <c r="AX916" s="357"/>
      <c r="AY916">
        <f>COUNTA($C$916)</f>
        <v>1</v>
      </c>
    </row>
    <row r="917" spans="1:51" ht="30" customHeight="1" x14ac:dyDescent="0.15">
      <c r="A917" s="370">
        <v>7</v>
      </c>
      <c r="B917" s="370">
        <v>1</v>
      </c>
      <c r="C917" s="358" t="s">
        <v>795</v>
      </c>
      <c r="D917" s="343"/>
      <c r="E917" s="343"/>
      <c r="F917" s="343"/>
      <c r="G917" s="343"/>
      <c r="H917" s="343"/>
      <c r="I917" s="343"/>
      <c r="J917" s="344">
        <v>8011001010418</v>
      </c>
      <c r="K917" s="345"/>
      <c r="L917" s="345"/>
      <c r="M917" s="345"/>
      <c r="N917" s="345"/>
      <c r="O917" s="345"/>
      <c r="P917" s="359" t="s">
        <v>796</v>
      </c>
      <c r="Q917" s="346"/>
      <c r="R917" s="346"/>
      <c r="S917" s="346"/>
      <c r="T917" s="346"/>
      <c r="U917" s="346"/>
      <c r="V917" s="346"/>
      <c r="W917" s="346"/>
      <c r="X917" s="346"/>
      <c r="Y917" s="347">
        <v>2.1</v>
      </c>
      <c r="Z917" s="348"/>
      <c r="AA917" s="348"/>
      <c r="AB917" s="349"/>
      <c r="AC917" s="350" t="s">
        <v>371</v>
      </c>
      <c r="AD917" s="351"/>
      <c r="AE917" s="351"/>
      <c r="AF917" s="351"/>
      <c r="AG917" s="351"/>
      <c r="AH917" s="352">
        <v>2</v>
      </c>
      <c r="AI917" s="353"/>
      <c r="AJ917" s="353"/>
      <c r="AK917" s="353"/>
      <c r="AL917" s="354">
        <v>94.45</v>
      </c>
      <c r="AM917" s="355"/>
      <c r="AN917" s="355"/>
      <c r="AO917" s="356"/>
      <c r="AP917" s="357" t="s">
        <v>774</v>
      </c>
      <c r="AQ917" s="357"/>
      <c r="AR917" s="357"/>
      <c r="AS917" s="357"/>
      <c r="AT917" s="357"/>
      <c r="AU917" s="357"/>
      <c r="AV917" s="357"/>
      <c r="AW917" s="357"/>
      <c r="AX917" s="357"/>
      <c r="AY917">
        <f>COUNTA($C$917)</f>
        <v>1</v>
      </c>
    </row>
    <row r="918" spans="1:51" ht="30" customHeight="1" x14ac:dyDescent="0.15">
      <c r="A918" s="370">
        <v>8</v>
      </c>
      <c r="B918" s="370">
        <v>1</v>
      </c>
      <c r="C918" s="358" t="s">
        <v>780</v>
      </c>
      <c r="D918" s="343"/>
      <c r="E918" s="343"/>
      <c r="F918" s="343"/>
      <c r="G918" s="343"/>
      <c r="H918" s="343"/>
      <c r="I918" s="343"/>
      <c r="J918" s="344">
        <v>3010001010696</v>
      </c>
      <c r="K918" s="345"/>
      <c r="L918" s="345"/>
      <c r="M918" s="345"/>
      <c r="N918" s="345"/>
      <c r="O918" s="345"/>
      <c r="P918" s="359" t="s">
        <v>773</v>
      </c>
      <c r="Q918" s="346"/>
      <c r="R918" s="346"/>
      <c r="S918" s="346"/>
      <c r="T918" s="346"/>
      <c r="U918" s="346"/>
      <c r="V918" s="346"/>
      <c r="W918" s="346"/>
      <c r="X918" s="346"/>
      <c r="Y918" s="347">
        <v>4.43</v>
      </c>
      <c r="Z918" s="348"/>
      <c r="AA918" s="348"/>
      <c r="AB918" s="349"/>
      <c r="AC918" s="350" t="s">
        <v>377</v>
      </c>
      <c r="AD918" s="351"/>
      <c r="AE918" s="351"/>
      <c r="AF918" s="351"/>
      <c r="AG918" s="351"/>
      <c r="AH918" s="352" t="s">
        <v>774</v>
      </c>
      <c r="AI918" s="353"/>
      <c r="AJ918" s="353"/>
      <c r="AK918" s="353"/>
      <c r="AL918" s="354">
        <v>100</v>
      </c>
      <c r="AM918" s="355"/>
      <c r="AN918" s="355"/>
      <c r="AO918" s="356"/>
      <c r="AP918" s="357" t="s">
        <v>774</v>
      </c>
      <c r="AQ918" s="357"/>
      <c r="AR918" s="357"/>
      <c r="AS918" s="357"/>
      <c r="AT918" s="357"/>
      <c r="AU918" s="357"/>
      <c r="AV918" s="357"/>
      <c r="AW918" s="357"/>
      <c r="AX918" s="357"/>
      <c r="AY918">
        <f>COUNTA($C$918)</f>
        <v>1</v>
      </c>
    </row>
    <row r="919" spans="1:51" ht="30" customHeight="1" x14ac:dyDescent="0.15">
      <c r="A919" s="370">
        <v>9</v>
      </c>
      <c r="B919" s="370">
        <v>1</v>
      </c>
      <c r="C919" s="358" t="s">
        <v>780</v>
      </c>
      <c r="D919" s="343"/>
      <c r="E919" s="343"/>
      <c r="F919" s="343"/>
      <c r="G919" s="343"/>
      <c r="H919" s="343"/>
      <c r="I919" s="343"/>
      <c r="J919" s="344">
        <v>3010001010696</v>
      </c>
      <c r="K919" s="345"/>
      <c r="L919" s="345"/>
      <c r="M919" s="345"/>
      <c r="N919" s="345"/>
      <c r="O919" s="345"/>
      <c r="P919" s="359" t="s">
        <v>798</v>
      </c>
      <c r="Q919" s="346"/>
      <c r="R919" s="346"/>
      <c r="S919" s="346"/>
      <c r="T919" s="346"/>
      <c r="U919" s="346"/>
      <c r="V919" s="346"/>
      <c r="W919" s="346"/>
      <c r="X919" s="346"/>
      <c r="Y919" s="347">
        <v>4.4999999999999998E-2</v>
      </c>
      <c r="Z919" s="348"/>
      <c r="AA919" s="348"/>
      <c r="AB919" s="349"/>
      <c r="AC919" s="350" t="s">
        <v>377</v>
      </c>
      <c r="AD919" s="351"/>
      <c r="AE919" s="351"/>
      <c r="AF919" s="351"/>
      <c r="AG919" s="351"/>
      <c r="AH919" s="352" t="s">
        <v>774</v>
      </c>
      <c r="AI919" s="353"/>
      <c r="AJ919" s="353"/>
      <c r="AK919" s="353"/>
      <c r="AL919" s="354">
        <v>100</v>
      </c>
      <c r="AM919" s="355"/>
      <c r="AN919" s="355"/>
      <c r="AO919" s="356"/>
      <c r="AP919" s="357" t="s">
        <v>774</v>
      </c>
      <c r="AQ919" s="357"/>
      <c r="AR919" s="357"/>
      <c r="AS919" s="357"/>
      <c r="AT919" s="357"/>
      <c r="AU919" s="357"/>
      <c r="AV919" s="357"/>
      <c r="AW919" s="357"/>
      <c r="AX919" s="357"/>
      <c r="AY919">
        <f>COUNTA($C$919)</f>
        <v>1</v>
      </c>
    </row>
    <row r="920" spans="1:51" ht="30" customHeight="1" x14ac:dyDescent="0.15">
      <c r="A920" s="370">
        <v>10</v>
      </c>
      <c r="B920" s="370">
        <v>1</v>
      </c>
      <c r="C920" s="358" t="s">
        <v>797</v>
      </c>
      <c r="D920" s="343"/>
      <c r="E920" s="343"/>
      <c r="F920" s="343"/>
      <c r="G920" s="343"/>
      <c r="H920" s="343"/>
      <c r="I920" s="343"/>
      <c r="J920" s="344">
        <v>6180001002699</v>
      </c>
      <c r="K920" s="345"/>
      <c r="L920" s="345"/>
      <c r="M920" s="345"/>
      <c r="N920" s="345"/>
      <c r="O920" s="345"/>
      <c r="P920" s="359" t="s">
        <v>804</v>
      </c>
      <c r="Q920" s="346"/>
      <c r="R920" s="346"/>
      <c r="S920" s="346"/>
      <c r="T920" s="346"/>
      <c r="U920" s="346"/>
      <c r="V920" s="346"/>
      <c r="W920" s="346"/>
      <c r="X920" s="346"/>
      <c r="Y920" s="347">
        <v>3</v>
      </c>
      <c r="Z920" s="348"/>
      <c r="AA920" s="348"/>
      <c r="AB920" s="349"/>
      <c r="AC920" s="350" t="s">
        <v>371</v>
      </c>
      <c r="AD920" s="351"/>
      <c r="AE920" s="351"/>
      <c r="AF920" s="351"/>
      <c r="AG920" s="351"/>
      <c r="AH920" s="352">
        <v>1</v>
      </c>
      <c r="AI920" s="353"/>
      <c r="AJ920" s="353"/>
      <c r="AK920" s="353"/>
      <c r="AL920" s="354">
        <v>90</v>
      </c>
      <c r="AM920" s="355"/>
      <c r="AN920" s="355"/>
      <c r="AO920" s="356"/>
      <c r="AP920" s="357" t="s">
        <v>774</v>
      </c>
      <c r="AQ920" s="357"/>
      <c r="AR920" s="357"/>
      <c r="AS920" s="357"/>
      <c r="AT920" s="357"/>
      <c r="AU920" s="357"/>
      <c r="AV920" s="357"/>
      <c r="AW920" s="357"/>
      <c r="AX920" s="357"/>
      <c r="AY920">
        <f>COUNTA($C$920)</f>
        <v>1</v>
      </c>
    </row>
    <row r="921" spans="1:51" ht="30" customHeight="1" x14ac:dyDescent="0.15">
      <c r="A921" s="370">
        <v>11</v>
      </c>
      <c r="B921" s="370">
        <v>1</v>
      </c>
      <c r="C921" s="358" t="s">
        <v>797</v>
      </c>
      <c r="D921" s="343"/>
      <c r="E921" s="343"/>
      <c r="F921" s="343"/>
      <c r="G921" s="343"/>
      <c r="H921" s="343"/>
      <c r="I921" s="343"/>
      <c r="J921" s="344">
        <v>6180001002699</v>
      </c>
      <c r="K921" s="345"/>
      <c r="L921" s="345"/>
      <c r="M921" s="345"/>
      <c r="N921" s="345"/>
      <c r="O921" s="345"/>
      <c r="P921" s="359" t="s">
        <v>773</v>
      </c>
      <c r="Q921" s="346"/>
      <c r="R921" s="346"/>
      <c r="S921" s="346"/>
      <c r="T921" s="346"/>
      <c r="U921" s="346"/>
      <c r="V921" s="346"/>
      <c r="W921" s="346"/>
      <c r="X921" s="346"/>
      <c r="Y921" s="347">
        <v>0.81</v>
      </c>
      <c r="Z921" s="348"/>
      <c r="AA921" s="348"/>
      <c r="AB921" s="349"/>
      <c r="AC921" s="350" t="s">
        <v>377</v>
      </c>
      <c r="AD921" s="351"/>
      <c r="AE921" s="351"/>
      <c r="AF921" s="351"/>
      <c r="AG921" s="351"/>
      <c r="AH921" s="352" t="s">
        <v>774</v>
      </c>
      <c r="AI921" s="353"/>
      <c r="AJ921" s="353"/>
      <c r="AK921" s="353"/>
      <c r="AL921" s="354">
        <v>100</v>
      </c>
      <c r="AM921" s="355"/>
      <c r="AN921" s="355"/>
      <c r="AO921" s="356"/>
      <c r="AP921" s="357" t="s">
        <v>774</v>
      </c>
      <c r="AQ921" s="357"/>
      <c r="AR921" s="357"/>
      <c r="AS921" s="357"/>
      <c r="AT921" s="357"/>
      <c r="AU921" s="357"/>
      <c r="AV921" s="357"/>
      <c r="AW921" s="357"/>
      <c r="AX921" s="357"/>
      <c r="AY921">
        <f>COUNTA($C$921)</f>
        <v>1</v>
      </c>
    </row>
    <row r="922" spans="1:51" ht="30" customHeight="1" x14ac:dyDescent="0.15">
      <c r="A922" s="370">
        <v>12</v>
      </c>
      <c r="B922" s="370">
        <v>1</v>
      </c>
      <c r="C922" s="358" t="s">
        <v>797</v>
      </c>
      <c r="D922" s="343"/>
      <c r="E922" s="343"/>
      <c r="F922" s="343"/>
      <c r="G922" s="343"/>
      <c r="H922" s="343"/>
      <c r="I922" s="343"/>
      <c r="J922" s="344">
        <v>6180001002699</v>
      </c>
      <c r="K922" s="345"/>
      <c r="L922" s="345"/>
      <c r="M922" s="345"/>
      <c r="N922" s="345"/>
      <c r="O922" s="345"/>
      <c r="P922" s="359" t="s">
        <v>798</v>
      </c>
      <c r="Q922" s="346"/>
      <c r="R922" s="346"/>
      <c r="S922" s="346"/>
      <c r="T922" s="346"/>
      <c r="U922" s="346"/>
      <c r="V922" s="346"/>
      <c r="W922" s="346"/>
      <c r="X922" s="346"/>
      <c r="Y922" s="347">
        <v>0.52</v>
      </c>
      <c r="Z922" s="348"/>
      <c r="AA922" s="348"/>
      <c r="AB922" s="349"/>
      <c r="AC922" s="350" t="s">
        <v>377</v>
      </c>
      <c r="AD922" s="351"/>
      <c r="AE922" s="351"/>
      <c r="AF922" s="351"/>
      <c r="AG922" s="351"/>
      <c r="AH922" s="352" t="s">
        <v>774</v>
      </c>
      <c r="AI922" s="353"/>
      <c r="AJ922" s="353"/>
      <c r="AK922" s="353"/>
      <c r="AL922" s="354">
        <v>100</v>
      </c>
      <c r="AM922" s="355"/>
      <c r="AN922" s="355"/>
      <c r="AO922" s="356"/>
      <c r="AP922" s="357" t="s">
        <v>774</v>
      </c>
      <c r="AQ922" s="357"/>
      <c r="AR922" s="357"/>
      <c r="AS922" s="357"/>
      <c r="AT922" s="357"/>
      <c r="AU922" s="357"/>
      <c r="AV922" s="357"/>
      <c r="AW922" s="357"/>
      <c r="AX922" s="357"/>
      <c r="AY922">
        <f>COUNTA($C$922)</f>
        <v>1</v>
      </c>
    </row>
    <row r="923" spans="1:51" ht="30" customHeight="1" x14ac:dyDescent="0.15">
      <c r="A923" s="370">
        <v>13</v>
      </c>
      <c r="B923" s="370">
        <v>1</v>
      </c>
      <c r="C923" s="358" t="s">
        <v>799</v>
      </c>
      <c r="D923" s="343"/>
      <c r="E923" s="343"/>
      <c r="F923" s="343"/>
      <c r="G923" s="343"/>
      <c r="H923" s="343"/>
      <c r="I923" s="343"/>
      <c r="J923" s="344">
        <v>6010001005751</v>
      </c>
      <c r="K923" s="345"/>
      <c r="L923" s="345"/>
      <c r="M923" s="345"/>
      <c r="N923" s="345"/>
      <c r="O923" s="345"/>
      <c r="P923" s="359" t="s">
        <v>773</v>
      </c>
      <c r="Q923" s="346"/>
      <c r="R923" s="346"/>
      <c r="S923" s="346"/>
      <c r="T923" s="346"/>
      <c r="U923" s="346"/>
      <c r="V923" s="346"/>
      <c r="W923" s="346"/>
      <c r="X923" s="346"/>
      <c r="Y923" s="347">
        <v>2.59</v>
      </c>
      <c r="Z923" s="348"/>
      <c r="AA923" s="348"/>
      <c r="AB923" s="349"/>
      <c r="AC923" s="350" t="s">
        <v>377</v>
      </c>
      <c r="AD923" s="351"/>
      <c r="AE923" s="351"/>
      <c r="AF923" s="351"/>
      <c r="AG923" s="351"/>
      <c r="AH923" s="352" t="s">
        <v>774</v>
      </c>
      <c r="AI923" s="353"/>
      <c r="AJ923" s="353"/>
      <c r="AK923" s="353"/>
      <c r="AL923" s="354">
        <v>100</v>
      </c>
      <c r="AM923" s="355"/>
      <c r="AN923" s="355"/>
      <c r="AO923" s="356"/>
      <c r="AP923" s="357" t="s">
        <v>774</v>
      </c>
      <c r="AQ923" s="357"/>
      <c r="AR923" s="357"/>
      <c r="AS923" s="357"/>
      <c r="AT923" s="357"/>
      <c r="AU923" s="357"/>
      <c r="AV923" s="357"/>
      <c r="AW923" s="357"/>
      <c r="AX923" s="357"/>
      <c r="AY923">
        <f>COUNTA($C$923)</f>
        <v>1</v>
      </c>
    </row>
    <row r="924" spans="1:51" ht="30" customHeight="1" x14ac:dyDescent="0.15">
      <c r="A924" s="370">
        <v>14</v>
      </c>
      <c r="B924" s="370">
        <v>1</v>
      </c>
      <c r="C924" s="358" t="s">
        <v>799</v>
      </c>
      <c r="D924" s="343"/>
      <c r="E924" s="343"/>
      <c r="F924" s="343"/>
      <c r="G924" s="343"/>
      <c r="H924" s="343"/>
      <c r="I924" s="343"/>
      <c r="J924" s="344">
        <v>6010001005751</v>
      </c>
      <c r="K924" s="345"/>
      <c r="L924" s="345"/>
      <c r="M924" s="345"/>
      <c r="N924" s="345"/>
      <c r="O924" s="345"/>
      <c r="P924" s="359" t="s">
        <v>798</v>
      </c>
      <c r="Q924" s="346"/>
      <c r="R924" s="346"/>
      <c r="S924" s="346"/>
      <c r="T924" s="346"/>
      <c r="U924" s="346"/>
      <c r="V924" s="346"/>
      <c r="W924" s="346"/>
      <c r="X924" s="346"/>
      <c r="Y924" s="347">
        <v>0.3</v>
      </c>
      <c r="Z924" s="348"/>
      <c r="AA924" s="348"/>
      <c r="AB924" s="349"/>
      <c r="AC924" s="350" t="s">
        <v>377</v>
      </c>
      <c r="AD924" s="351"/>
      <c r="AE924" s="351"/>
      <c r="AF924" s="351"/>
      <c r="AG924" s="351"/>
      <c r="AH924" s="352" t="s">
        <v>774</v>
      </c>
      <c r="AI924" s="353"/>
      <c r="AJ924" s="353"/>
      <c r="AK924" s="353"/>
      <c r="AL924" s="354">
        <v>100</v>
      </c>
      <c r="AM924" s="355"/>
      <c r="AN924" s="355"/>
      <c r="AO924" s="356"/>
      <c r="AP924" s="357" t="s">
        <v>774</v>
      </c>
      <c r="AQ924" s="357"/>
      <c r="AR924" s="357"/>
      <c r="AS924" s="357"/>
      <c r="AT924" s="357"/>
      <c r="AU924" s="357"/>
      <c r="AV924" s="357"/>
      <c r="AW924" s="357"/>
      <c r="AX924" s="357"/>
      <c r="AY924">
        <f>COUNTA($C$924)</f>
        <v>1</v>
      </c>
    </row>
    <row r="925" spans="1:51" ht="30" customHeight="1" x14ac:dyDescent="0.15">
      <c r="A925" s="370">
        <v>15</v>
      </c>
      <c r="B925" s="370">
        <v>1</v>
      </c>
      <c r="C925" s="358" t="s">
        <v>800</v>
      </c>
      <c r="D925" s="343"/>
      <c r="E925" s="343"/>
      <c r="F925" s="343"/>
      <c r="G925" s="343"/>
      <c r="H925" s="343"/>
      <c r="I925" s="343"/>
      <c r="J925" s="344">
        <v>2010001010788</v>
      </c>
      <c r="K925" s="345"/>
      <c r="L925" s="345"/>
      <c r="M925" s="345"/>
      <c r="N925" s="345"/>
      <c r="O925" s="345"/>
      <c r="P925" s="359" t="s">
        <v>798</v>
      </c>
      <c r="Q925" s="346"/>
      <c r="R925" s="346"/>
      <c r="S925" s="346"/>
      <c r="T925" s="346"/>
      <c r="U925" s="346"/>
      <c r="V925" s="346"/>
      <c r="W925" s="346"/>
      <c r="X925" s="346"/>
      <c r="Y925" s="347">
        <v>2.91</v>
      </c>
      <c r="Z925" s="348"/>
      <c r="AA925" s="348"/>
      <c r="AB925" s="349"/>
      <c r="AC925" s="350" t="s">
        <v>371</v>
      </c>
      <c r="AD925" s="351"/>
      <c r="AE925" s="351"/>
      <c r="AF925" s="351"/>
      <c r="AG925" s="351"/>
      <c r="AH925" s="352">
        <v>2</v>
      </c>
      <c r="AI925" s="353"/>
      <c r="AJ925" s="353"/>
      <c r="AK925" s="353"/>
      <c r="AL925" s="354">
        <v>93.1</v>
      </c>
      <c r="AM925" s="355"/>
      <c r="AN925" s="355"/>
      <c r="AO925" s="356"/>
      <c r="AP925" s="357" t="s">
        <v>774</v>
      </c>
      <c r="AQ925" s="357"/>
      <c r="AR925" s="357"/>
      <c r="AS925" s="357"/>
      <c r="AT925" s="357"/>
      <c r="AU925" s="357"/>
      <c r="AV925" s="357"/>
      <c r="AW925" s="357"/>
      <c r="AX925" s="357"/>
      <c r="AY925">
        <f>COUNTA($C$925)</f>
        <v>1</v>
      </c>
    </row>
    <row r="926" spans="1:51" ht="30" customHeight="1" x14ac:dyDescent="0.15">
      <c r="A926" s="370">
        <v>16</v>
      </c>
      <c r="B926" s="370">
        <v>1</v>
      </c>
      <c r="C926" s="358" t="s">
        <v>781</v>
      </c>
      <c r="D926" s="343"/>
      <c r="E926" s="343"/>
      <c r="F926" s="343"/>
      <c r="G926" s="343"/>
      <c r="H926" s="343"/>
      <c r="I926" s="343"/>
      <c r="J926" s="344">
        <v>2010901001143</v>
      </c>
      <c r="K926" s="345"/>
      <c r="L926" s="345"/>
      <c r="M926" s="345"/>
      <c r="N926" s="345"/>
      <c r="O926" s="345"/>
      <c r="P926" s="359" t="s">
        <v>773</v>
      </c>
      <c r="Q926" s="346"/>
      <c r="R926" s="346"/>
      <c r="S926" s="346"/>
      <c r="T926" s="346"/>
      <c r="U926" s="346"/>
      <c r="V926" s="346"/>
      <c r="W926" s="346"/>
      <c r="X926" s="346"/>
      <c r="Y926" s="347">
        <v>2.68</v>
      </c>
      <c r="Z926" s="348"/>
      <c r="AA926" s="348"/>
      <c r="AB926" s="349"/>
      <c r="AC926" s="350" t="s">
        <v>377</v>
      </c>
      <c r="AD926" s="351"/>
      <c r="AE926" s="351"/>
      <c r="AF926" s="351"/>
      <c r="AG926" s="351"/>
      <c r="AH926" s="352" t="s">
        <v>774</v>
      </c>
      <c r="AI926" s="353"/>
      <c r="AJ926" s="353"/>
      <c r="AK926" s="353"/>
      <c r="AL926" s="354">
        <v>100</v>
      </c>
      <c r="AM926" s="355"/>
      <c r="AN926" s="355"/>
      <c r="AO926" s="356"/>
      <c r="AP926" s="357"/>
      <c r="AQ926" s="357"/>
      <c r="AR926" s="357"/>
      <c r="AS926" s="357"/>
      <c r="AT926" s="357"/>
      <c r="AU926" s="357"/>
      <c r="AV926" s="357"/>
      <c r="AW926" s="357"/>
      <c r="AX926" s="357"/>
      <c r="AY926">
        <f>COUNTA($C$926)</f>
        <v>1</v>
      </c>
    </row>
    <row r="927" spans="1:51" s="16" customFormat="1" ht="30" customHeight="1" x14ac:dyDescent="0.15">
      <c r="A927" s="370">
        <v>17</v>
      </c>
      <c r="B927" s="370">
        <v>1</v>
      </c>
      <c r="C927" s="358" t="s">
        <v>781</v>
      </c>
      <c r="D927" s="343"/>
      <c r="E927" s="343"/>
      <c r="F927" s="343"/>
      <c r="G927" s="343"/>
      <c r="H927" s="343"/>
      <c r="I927" s="343"/>
      <c r="J927" s="344">
        <v>2010901001143</v>
      </c>
      <c r="K927" s="345"/>
      <c r="L927" s="345"/>
      <c r="M927" s="345"/>
      <c r="N927" s="345"/>
      <c r="O927" s="345"/>
      <c r="P927" s="359" t="s">
        <v>801</v>
      </c>
      <c r="Q927" s="346"/>
      <c r="R927" s="346"/>
      <c r="S927" s="346"/>
      <c r="T927" s="346"/>
      <c r="U927" s="346"/>
      <c r="V927" s="346"/>
      <c r="W927" s="346"/>
      <c r="X927" s="346"/>
      <c r="Y927" s="347">
        <v>2.9000000000000001E-2</v>
      </c>
      <c r="Z927" s="348"/>
      <c r="AA927" s="348"/>
      <c r="AB927" s="349"/>
      <c r="AC927" s="350" t="s">
        <v>377</v>
      </c>
      <c r="AD927" s="351"/>
      <c r="AE927" s="351"/>
      <c r="AF927" s="351"/>
      <c r="AG927" s="351"/>
      <c r="AH927" s="352" t="s">
        <v>774</v>
      </c>
      <c r="AI927" s="353"/>
      <c r="AJ927" s="353"/>
      <c r="AK927" s="353"/>
      <c r="AL927" s="354">
        <v>100</v>
      </c>
      <c r="AM927" s="355"/>
      <c r="AN927" s="355"/>
      <c r="AO927" s="356"/>
      <c r="AP927" s="357" t="s">
        <v>774</v>
      </c>
      <c r="AQ927" s="357"/>
      <c r="AR927" s="357"/>
      <c r="AS927" s="357"/>
      <c r="AT927" s="357"/>
      <c r="AU927" s="357"/>
      <c r="AV927" s="357"/>
      <c r="AW927" s="357"/>
      <c r="AX927" s="357"/>
      <c r="AY927">
        <f>COUNTA($C$927)</f>
        <v>1</v>
      </c>
    </row>
    <row r="928" spans="1:51" ht="30" customHeight="1" x14ac:dyDescent="0.15">
      <c r="A928" s="370">
        <v>18</v>
      </c>
      <c r="B928" s="370">
        <v>1</v>
      </c>
      <c r="C928" s="358" t="s">
        <v>785</v>
      </c>
      <c r="D928" s="343"/>
      <c r="E928" s="343"/>
      <c r="F928" s="343"/>
      <c r="G928" s="343"/>
      <c r="H928" s="343"/>
      <c r="I928" s="343"/>
      <c r="J928" s="344">
        <v>9011701003356</v>
      </c>
      <c r="K928" s="345"/>
      <c r="L928" s="345"/>
      <c r="M928" s="345"/>
      <c r="N928" s="345"/>
      <c r="O928" s="345"/>
      <c r="P928" s="359" t="s">
        <v>773</v>
      </c>
      <c r="Q928" s="346"/>
      <c r="R928" s="346"/>
      <c r="S928" s="346"/>
      <c r="T928" s="346"/>
      <c r="U928" s="346"/>
      <c r="V928" s="346"/>
      <c r="W928" s="346"/>
      <c r="X928" s="346"/>
      <c r="Y928" s="347">
        <v>1.88</v>
      </c>
      <c r="Z928" s="348"/>
      <c r="AA928" s="348"/>
      <c r="AB928" s="349"/>
      <c r="AC928" s="350" t="s">
        <v>377</v>
      </c>
      <c r="AD928" s="351"/>
      <c r="AE928" s="351"/>
      <c r="AF928" s="351"/>
      <c r="AG928" s="351"/>
      <c r="AH928" s="352" t="s">
        <v>774</v>
      </c>
      <c r="AI928" s="353"/>
      <c r="AJ928" s="353"/>
      <c r="AK928" s="353"/>
      <c r="AL928" s="354">
        <v>100</v>
      </c>
      <c r="AM928" s="355"/>
      <c r="AN928" s="355"/>
      <c r="AO928" s="356"/>
      <c r="AP928" s="357" t="s">
        <v>774</v>
      </c>
      <c r="AQ928" s="357"/>
      <c r="AR928" s="357"/>
      <c r="AS928" s="357"/>
      <c r="AT928" s="357"/>
      <c r="AU928" s="357"/>
      <c r="AV928" s="357"/>
      <c r="AW928" s="357"/>
      <c r="AX928" s="357"/>
      <c r="AY928">
        <f>COUNTA($C$928)</f>
        <v>1</v>
      </c>
    </row>
    <row r="929" spans="1:51" ht="30" customHeight="1" x14ac:dyDescent="0.15">
      <c r="A929" s="370">
        <v>19</v>
      </c>
      <c r="B929" s="370">
        <v>1</v>
      </c>
      <c r="C929" s="358" t="s">
        <v>785</v>
      </c>
      <c r="D929" s="343"/>
      <c r="E929" s="343"/>
      <c r="F929" s="343"/>
      <c r="G929" s="343"/>
      <c r="H929" s="343"/>
      <c r="I929" s="343"/>
      <c r="J929" s="344">
        <v>9011701003356</v>
      </c>
      <c r="K929" s="345"/>
      <c r="L929" s="345"/>
      <c r="M929" s="345"/>
      <c r="N929" s="345"/>
      <c r="O929" s="345"/>
      <c r="P929" s="359" t="s">
        <v>801</v>
      </c>
      <c r="Q929" s="346"/>
      <c r="R929" s="346"/>
      <c r="S929" s="346"/>
      <c r="T929" s="346"/>
      <c r="U929" s="346"/>
      <c r="V929" s="346"/>
      <c r="W929" s="346"/>
      <c r="X929" s="346"/>
      <c r="Y929" s="347">
        <v>0.24</v>
      </c>
      <c r="Z929" s="348"/>
      <c r="AA929" s="348"/>
      <c r="AB929" s="349"/>
      <c r="AC929" s="350" t="s">
        <v>377</v>
      </c>
      <c r="AD929" s="351"/>
      <c r="AE929" s="351"/>
      <c r="AF929" s="351"/>
      <c r="AG929" s="351"/>
      <c r="AH929" s="352" t="s">
        <v>774</v>
      </c>
      <c r="AI929" s="353"/>
      <c r="AJ929" s="353"/>
      <c r="AK929" s="353"/>
      <c r="AL929" s="354">
        <v>100</v>
      </c>
      <c r="AM929" s="355"/>
      <c r="AN929" s="355"/>
      <c r="AO929" s="356"/>
      <c r="AP929" s="357" t="s">
        <v>774</v>
      </c>
      <c r="AQ929" s="357"/>
      <c r="AR929" s="357"/>
      <c r="AS929" s="357"/>
      <c r="AT929" s="357"/>
      <c r="AU929" s="357"/>
      <c r="AV929" s="357"/>
      <c r="AW929" s="357"/>
      <c r="AX929" s="357"/>
      <c r="AY929">
        <f>COUNTA($C$929)</f>
        <v>1</v>
      </c>
    </row>
    <row r="930" spans="1:51" ht="30" hidden="1" customHeight="1" x14ac:dyDescent="0.15">
      <c r="A930" s="370">
        <v>20</v>
      </c>
      <c r="B930" s="370">
        <v>1</v>
      </c>
      <c r="C930" s="358"/>
      <c r="D930" s="343"/>
      <c r="E930" s="343"/>
      <c r="F930" s="343"/>
      <c r="G930" s="343"/>
      <c r="H930" s="343"/>
      <c r="I930" s="343"/>
      <c r="J930" s="344"/>
      <c r="K930" s="345"/>
      <c r="L930" s="345"/>
      <c r="M930" s="345"/>
      <c r="N930" s="345"/>
      <c r="O930" s="345"/>
      <c r="P930" s="359"/>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744</v>
      </c>
      <c r="F1110" s="369"/>
      <c r="G1110" s="369"/>
      <c r="H1110" s="369"/>
      <c r="I1110" s="369"/>
      <c r="J1110" s="344" t="s">
        <v>744</v>
      </c>
      <c r="K1110" s="345"/>
      <c r="L1110" s="345"/>
      <c r="M1110" s="345"/>
      <c r="N1110" s="345"/>
      <c r="O1110" s="345"/>
      <c r="P1110" s="359" t="s">
        <v>744</v>
      </c>
      <c r="Q1110" s="346"/>
      <c r="R1110" s="346"/>
      <c r="S1110" s="346"/>
      <c r="T1110" s="346"/>
      <c r="U1110" s="346"/>
      <c r="V1110" s="346"/>
      <c r="W1110" s="346"/>
      <c r="X1110" s="346"/>
      <c r="Y1110" s="347" t="s">
        <v>744</v>
      </c>
      <c r="Z1110" s="348"/>
      <c r="AA1110" s="348"/>
      <c r="AB1110" s="349"/>
      <c r="AC1110" s="350"/>
      <c r="AD1110" s="351"/>
      <c r="AE1110" s="351"/>
      <c r="AF1110" s="351"/>
      <c r="AG1110" s="351"/>
      <c r="AH1110" s="352" t="s">
        <v>744</v>
      </c>
      <c r="AI1110" s="353"/>
      <c r="AJ1110" s="353"/>
      <c r="AK1110" s="353"/>
      <c r="AL1110" s="354" t="s">
        <v>744</v>
      </c>
      <c r="AM1110" s="355"/>
      <c r="AN1110" s="355"/>
      <c r="AO1110" s="356"/>
      <c r="AP1110" s="357" t="s">
        <v>744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8"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t="s">
        <v>742</v>
      </c>
      <c r="C2" s="13" t="str">
        <f>IF(B2="","",A2)</f>
        <v>医療分野の研究開発関連</v>
      </c>
      <c r="D2" s="13" t="str">
        <f>IF(C2="","",IF(D1&lt;&gt;"",CONCATENATE(D1,"、",C2),C2))</f>
        <v>医療分野の研究開発関連</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t="s">
        <v>742</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742</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389</v>
      </c>
      <c r="AF2" s="1026"/>
      <c r="AG2" s="1026"/>
      <c r="AH2" s="1026"/>
      <c r="AI2" s="1026" t="s">
        <v>411</v>
      </c>
      <c r="AJ2" s="1026"/>
      <c r="AK2" s="1026"/>
      <c r="AL2" s="556"/>
      <c r="AM2" s="1026" t="s">
        <v>508</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389</v>
      </c>
      <c r="AF9" s="1026"/>
      <c r="AG9" s="1026"/>
      <c r="AH9" s="1026"/>
      <c r="AI9" s="1026" t="s">
        <v>411</v>
      </c>
      <c r="AJ9" s="1026"/>
      <c r="AK9" s="1026"/>
      <c r="AL9" s="556"/>
      <c r="AM9" s="1026" t="s">
        <v>508</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389</v>
      </c>
      <c r="AF16" s="1026"/>
      <c r="AG16" s="1026"/>
      <c r="AH16" s="1026"/>
      <c r="AI16" s="1026" t="s">
        <v>411</v>
      </c>
      <c r="AJ16" s="1026"/>
      <c r="AK16" s="1026"/>
      <c r="AL16" s="556"/>
      <c r="AM16" s="1026" t="s">
        <v>508</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389</v>
      </c>
      <c r="AF23" s="1026"/>
      <c r="AG23" s="1026"/>
      <c r="AH23" s="1026"/>
      <c r="AI23" s="1026" t="s">
        <v>411</v>
      </c>
      <c r="AJ23" s="1026"/>
      <c r="AK23" s="1026"/>
      <c r="AL23" s="556"/>
      <c r="AM23" s="1026" t="s">
        <v>508</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389</v>
      </c>
      <c r="AF30" s="1026"/>
      <c r="AG30" s="1026"/>
      <c r="AH30" s="1026"/>
      <c r="AI30" s="1026" t="s">
        <v>411</v>
      </c>
      <c r="AJ30" s="1026"/>
      <c r="AK30" s="1026"/>
      <c r="AL30" s="556"/>
      <c r="AM30" s="1026" t="s">
        <v>508</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389</v>
      </c>
      <c r="AF37" s="1026"/>
      <c r="AG37" s="1026"/>
      <c r="AH37" s="1026"/>
      <c r="AI37" s="1026" t="s">
        <v>411</v>
      </c>
      <c r="AJ37" s="1026"/>
      <c r="AK37" s="1026"/>
      <c r="AL37" s="556"/>
      <c r="AM37" s="1026" t="s">
        <v>508</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389</v>
      </c>
      <c r="AF44" s="1026"/>
      <c r="AG44" s="1026"/>
      <c r="AH44" s="1026"/>
      <c r="AI44" s="1026" t="s">
        <v>411</v>
      </c>
      <c r="AJ44" s="1026"/>
      <c r="AK44" s="1026"/>
      <c r="AL44" s="556"/>
      <c r="AM44" s="1026" t="s">
        <v>508</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389</v>
      </c>
      <c r="AF51" s="1026"/>
      <c r="AG51" s="1026"/>
      <c r="AH51" s="1026"/>
      <c r="AI51" s="1026" t="s">
        <v>411</v>
      </c>
      <c r="AJ51" s="1026"/>
      <c r="AK51" s="1026"/>
      <c r="AL51" s="556"/>
      <c r="AM51" s="1026" t="s">
        <v>508</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389</v>
      </c>
      <c r="AF58" s="1026"/>
      <c r="AG58" s="1026"/>
      <c r="AH58" s="1026"/>
      <c r="AI58" s="1026" t="s">
        <v>411</v>
      </c>
      <c r="AJ58" s="1026"/>
      <c r="AK58" s="1026"/>
      <c r="AL58" s="556"/>
      <c r="AM58" s="1026" t="s">
        <v>508</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389</v>
      </c>
      <c r="AF65" s="1026"/>
      <c r="AG65" s="1026"/>
      <c r="AH65" s="1026"/>
      <c r="AI65" s="1026" t="s">
        <v>411</v>
      </c>
      <c r="AJ65" s="1026"/>
      <c r="AK65" s="1026"/>
      <c r="AL65" s="556"/>
      <c r="AM65" s="1026" t="s">
        <v>508</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2021-05-21T09:31:45Z</cp:lastPrinted>
  <dcterms:created xsi:type="dcterms:W3CDTF">2012-03-13T00:50:25Z</dcterms:created>
  <dcterms:modified xsi:type="dcterms:W3CDTF">2021-05-25T09:24:19Z</dcterms:modified>
</cp:coreProperties>
</file>