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0506令和３年度行政事業レビューシート（中間公表版）の作成について（公開プロセス候補以外）\★5月25日〆分\"/>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<sst xmlns="http://schemas.openxmlformats.org/spreadsheetml/2006/main" count="2341" uniqueCount="706">
  <si>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</si>
  <si>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</si>
  <si>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</si>
  <si>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</si>
  <si>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</si>
  <si>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</si>
  <si>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</si>
  <si>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</si>
  <si>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</si>
  <si>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</si>
  <si>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</si>
  <si>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</si>
  <si>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</si>
  <si>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</si>
  <si>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</si>
  <si>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</si>
  <si>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</si>
  <si>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</si>
  <si>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</si>
  <si>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</si>
  <si>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</si>
  <si>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</si>
  <si>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</si>
  <si>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</si>
  <si>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</si>
  <si>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</si>
  <si>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</si>
  <si>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</si>
  <si>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</si>
  <si>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</si>
  <si>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</si>
  <si>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</si>
  <si>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</si>
  <si>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</si>
  <si>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</si>
  <si>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</si>
  <si>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</si>
  <si>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</si>
  <si>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</si>
  <si>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</si>
  <si>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</si>
  <si>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</si>
  <si>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</si>
  <si>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</si>
  <si>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</si>
  <si>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</si>
  <si>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</si>
  <si>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</si>
  <si>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</si>
  <si>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</si>
  <si>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</si>
  <si>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</si>
  <si>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</si>
  <si>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</si>
  <si>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</si>
  <si>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</si>
  <si>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</si>
  <si>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</si>
  <si>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</si>
  <si>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</si>
  <si>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</si>
  <si>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</si>
  <si>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</si>
  <si>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</si>
  <si>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</si>
  <si>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</si>
  <si>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</si>
  <si>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</si>
  <si>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</si>
  <si>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</si>
  <si>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</si>
  <si>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</si>
  <si>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</si>
  <si>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</si>
  <si>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</si>
  <si>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</si>
  <si>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</si>
  <si>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</si>
  <si>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</si>
  <si>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</si>
  <si>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</si>
  <si>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</si>
  <si>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</si>
  <si>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</si>
  <si>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</si>
  <si>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</si>
  <si>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</si>
  <si>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</si>
  <si>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</si>
  <si>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</si>
  <si>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</si>
  <si>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</si>
  <si>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</si>
  <si>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</si>
  <si>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</si>
  <si>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</si>
  <si>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</si>
  <si>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</si>
  <si>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</si>
  <si>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</si>
  <si>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</si>
  <si>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</si>
  <si>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</si>
  <si>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</si>
  <si>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</si>
  <si>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</si>
  <si>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</si>
  <si>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</si>
  <si>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</si>
  <si>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</si>
  <si>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</si>
  <si>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</si>
  <si>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</si>
  <si>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</si>
  <si>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</si>
  <si>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</si>
  <si>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</si>
  <si>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</si>
  <si>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</si>
  <si>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</si>
  <si>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</si>
  <si>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</si>
  <si>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</si>
  <si>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</si>
  <si>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</si>
  <si>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</si>
  <si>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</si>
  <si>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</si>
  <si>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</si>
  <si>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</si>
  <si>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</si>
  <si>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</si>
  <si>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</si>
  <si>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</si>
  <si>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</si>
  <si>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</si>
  <si>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</si>
  <si>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</si>
  <si>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</si>
  <si>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</si>
  <si>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</si>
  <si>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</si>
  <si>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</si>
  <si>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</si>
  <si>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</si>
  <si>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</si>
  <si>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</si>
  <si>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</si>
  <si>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</si>
  <si>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</si>
  <si>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</si>
  <si>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</si>
  <si>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</si>
  <si>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</si>
  <si>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</si>
  <si>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</si>
  <si>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</si>
  <si>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</si>
  <si>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</si>
  <si>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</si>
  <si>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</si>
  <si>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</si>
  <si>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</si>
  <si>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</si>
  <si>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</si>
  <si>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</si>
  <si>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</si>
  <si>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</si>
  <si>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</si>
  <si>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</si>
  <si>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</si>
  <si>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</si>
  <si>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</si>
  <si>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</si>
  <si>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</si>
  <si>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</si>
  <si>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</si>
  <si>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</si>
  <si>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</si>
  <si>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</si>
  <si>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</si>
  <si>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</si>
  <si>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</si>
  <si>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</si>
  <si>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</si>
  <si>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</si>
  <si>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</si>
  <si>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</si>
  <si>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</si>
  <si>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</si>
  <si>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</si>
  <si>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</si>
  <si>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</si>
  <si>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</si>
  <si>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</si>
  <si>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</si>
  <si>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</si>
  <si>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</si>
  <si>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</si>
  <si>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</si>
  <si>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</si>
  <si>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</si>
  <si>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</si>
  <si>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</si>
  <si>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</si>
  <si>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</si>
  <si>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</si>
  <si>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</si>
  <si>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</si>
  <si>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</si>
  <si>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</si>
  <si>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</si>
  <si>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</si>
  <si>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</si>
  <si>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</si>
  <si>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</si>
  <si>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</si>
  <si>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</si>
  <si>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</si>
  <si>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</si>
  <si>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</si>
  <si>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</si>
  <si>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</si>
  <si>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</si>
  <si>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</si>
  <si>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</si>
  <si>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</si>
  <si>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</si>
  <si>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</si>
  <si>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</si>
  <si>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</si>
  <si>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</si>
  <si>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</si>
  <si>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</si>
  <si>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</si>
  <si>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</si>
  <si>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</si>
  <si>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</si>
  <si>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</si>
  <si>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</si>
  <si>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</si>
  <si>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</si>
  <si>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</si>
  <si>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</si>
  <si>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</si>
  <si>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</si>
  <si>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</si>
  <si>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</si>
  <si>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</si>
  <si>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</si>
  <si>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</si>
  <si>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</si>
  <si>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</si>
  <si>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</si>
  <si>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</si>
  <si>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</si>
  <si>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</si>
  <si>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</si>
  <si>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</si>
  <si>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</si>
  <si>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</si>
  <si>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</si>
  <si>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</si>
  <si>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</si>
  <si>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</si>
  <si>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</si>
  <si>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</si>
  <si>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</si>
  <si>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</si>
  <si>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</si>
  <si>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</si>
  <si>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</si>
  <si>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</si>
  <si>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</si>
  <si>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</si>
  <si>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</si>
  <si>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</si>
  <si>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</si>
  <si>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</si>
  <si>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</si>
  <si>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</si>
  <si>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</si>
  <si>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</si>
  <si>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</si>
  <si>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</si>
  <si>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</si>
  <si>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</si>
  <si>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</si>
  <si>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</si>
  <si>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</si>
  <si>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</si>
  <si>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</si>
  <si>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</si>
  <si>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</si>
  <si>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</si>
  <si>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</si>
  <si>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</si>
  <si>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</si>
  <si>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</si>
  <si>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</si>
  <si>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</si>
  <si>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</si>
  <si>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</si>
  <si>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</si>
  <si>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</si>
  <si>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</si>
  <si>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</si>
  <si>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</si>
  <si>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</si>
  <si>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</si>
  <si>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</si>
  <si>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</si>
  <si>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</si>
  <si>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</si>
  <si>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</si>
  <si>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</si>
  <si>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</si>
  <si>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</si>
  <si>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</si>
  <si>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</si>
  <si>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</si>
  <si>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</si>
  <si>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</si>
  <si>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</si>
  <si>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</si>
  <si>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</si>
  <si>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</si>
  <si>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</si>
  <si>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</si>
  <si>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</si>
  <si>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</si>
  <si>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</si>
  <si>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</si>
  <si>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</si>
  <si>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</si>
  <si>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</si>
  <si>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</si>
  <si>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</si>
  <si>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</si>
  <si>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</si>
  <si>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</si>
  <si>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</si>
  <si>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</si>
  <si>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</si>
  <si>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</si>
  <si>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</si>
  <si>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</si>
  <si>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</si>
  <si>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</si>
  <si>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</si>
  <si>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</si>
  <si>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</si>
  <si>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</si>
  <si>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</si>
  <si>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</si>
  <si>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</si>
  <si>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</si>
  <si>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</si>
  <si>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</si>
  <si>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</si>
  <si>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</si>
  <si>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</si>
  <si>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</si>
  <si>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</si>
  <si>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</si>
  <si>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</si>
  <si>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</si>
  <si>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</si>
  <si>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</si>
  <si>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</si>
  <si>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</si>
  <si>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</si>
  <si>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</si>
  <si>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</si>
  <si>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</si>
  <si>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</si>
  <si>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</si>
  <si>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</si>
  <si>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</si>
  <si>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</si>
  <si>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</si>
  <si>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</si>
  <si>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</si>
  <si>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</si>
  <si>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</si>
  <si>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</si>
  <si>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</si>
  <si>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</si>
  <si>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</si>
  <si>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</si>
  <si>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</si>
  <si>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</si>
  <si>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</si>
  <si>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</si>
  <si>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</si>
  <si>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</si>
  <si>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</si>
  <si>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</si>
  <si>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</si>
  <si>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</si>
  <si>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</si>
  <si>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</si>
  <si>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</si>
  <si>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</si>
  <si>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</si>
  <si>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</si>
  <si>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</si>
  <si>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</si>
  <si>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</si>
  <si>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</si>
  <si>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</si>
  <si>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</si>
  <si>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</si>
  <si>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</si>
  <si>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</si>
  <si>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</si>
  <si>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</si>
  <si>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</si>
  <si>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</si>
  <si>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</si>
  <si>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</si>
  <si>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</si>
  <si>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</si>
  <si>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</si>
  <si>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</si>
  <si>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</si>
  <si>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</si>
  <si>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</si>
  <si>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</si>
  <si>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</si>
  <si>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</si>
  <si>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</si>
  <si>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</si>
  <si>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</si>
  <si>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</si>
  <si>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</si>
  <si>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</si>
  <si>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</si>
  <si>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</si>
  <si>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</si>
  <si>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</si>
  <si>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</si>
  <si>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</si>
  <si>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</si>
  <si>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</si>
  <si>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</si>
  <si>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</si>
  <si>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</si>
  <si>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</si>
  <si>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</si>
  <si>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</si>
  <si>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</si>
  <si>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</si>
  <si>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</si>
  <si>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</si>
  <si>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</si>
  <si>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</si>
  <si>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</si>
  <si>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</si>
  <si>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</si>
  <si>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</si>
  <si>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</si>
  <si>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</si>
  <si>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</si>
  <si>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</si>
  <si>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</si>
  <si>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</si>
  <si>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</si>
  <si>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</si>
  <si>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</si>
  <si>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</si>
  <si>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</si>
  <si>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</si>
  <si>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</si>
  <si>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</si>
  <si>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</si>
  <si>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</si>
  <si>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</si>
  <si>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</si>
  <si>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</si>
  <si>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</si>
  <si>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</si>
  <si>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</si>
  <si>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</si>
  <si>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</si>
  <si>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</si>
  <si>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</si>
  <si>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</si>
  <si>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</si>
  <si>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</si>
  <si>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</si>
  <si>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</si>
  <si>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</si>
  <si>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</si>
  <si>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</si>
  <si>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</si>
  <si>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</si>
  <si>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</si>
  <si>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</si>
  <si>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</si>
  <si>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</si>
  <si>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</si>
  <si>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</si>
  <si>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</si>
  <si>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</si>
  <si>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</si>
  <si>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</si>
  <si>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</si>
  <si>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</si>
  <si>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</si>
  <si>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</si>
  <si>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</si>
  <si>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</si>
  <si>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</si>
  <si>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</si>
  <si>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</si>
  <si>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</si>
  <si>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</si>
  <si>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</si>
  <si>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</si>
  <si>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</si>
  <si>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</si>
  <si>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</si>
  <si>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</si>
  <si>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</si>
  <si>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</si>
  <si>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</si>
  <si>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</si>
  <si>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</si>
  <si>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</si>
  <si>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</si>
  <si>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</si>
  <si>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</si>
  <si>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</si>
  <si>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</si>
  <si>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</si>
  <si>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</si>
  <si>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</si>
  <si>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</si>
  <si>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</si>
  <si>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</si>
  <si>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</si>
  <si>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</si>
  <si>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</si>
  <si>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</si>
  <si>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</si>
  <si>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</si>
  <si>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</si>
  <si>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</si>
  <si>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</si>
  <si>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</si>
  <si>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</si>
  <si>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</si>
  <si>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</si>
  <si>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</si>
  <si>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</si>
  <si>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</si>
  <si>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</si>
  <si>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</si>
  <si>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</si>
  <si>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</si>
  <si>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</si>
  <si>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</si>
  <si>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</si>
  <si>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</si>
  <si>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</si>
  <si>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</si>
  <si>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</si>
  <si>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</si>
  <si>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</si>
  <si>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</si>
  <si>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</si>
  <si>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</si>
  <si>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</si>
  <si>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</si>
  <si>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</si>
  <si>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</si>
  <si>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</si>
  <si>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</si>
  <si>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</si>
  <si>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</si>
  <si>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</si>
  <si>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</si>
  <si>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</si>
  <si>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</si>
  <si>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</si>
  <si>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</si>
  <si>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</si>
  <si>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</si>
  <si>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</si>
  <si>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</si>
  <si>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</si>
  <si>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</si>
  <si>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</si>
  <si>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</si>
  <si>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</si>
  <si>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</si>
  <si>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</si>
  <si>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</si>
  <si>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</si>
  <si>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</si>
  <si>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</si>
  <si>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</si>
  <si>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</si>
  <si>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</si>
  <si>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</si>
  <si>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</si>
  <si>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</si>
  <si>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</si>
  <si>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</si>
  <si>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</si>
  <si>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</si>
  <si>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</si>
  <si>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</si>
  <si>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</si>
  <si>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</si>
  <si>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</si>
  <si>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</si>
  <si>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</si>
  <si>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</si>
  <si>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</si>
  <si>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</si>
  <si>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</si>
  <si>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</si>
  <si>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</si>
  <si>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</si>
  <si>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</si>
  <si>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</si>
  <si>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</si>
  <si>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</si>
  <si>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</si>
  <si>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</si>
  <si>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</si>
  <si>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外国人看護師・介護福祉士受入支援事業</t>
    <phoneticPr fontId="5"/>
  </si>
  <si>
    <t>社会・援護局</t>
  </si>
  <si>
    <t>福祉基盤課</t>
  </si>
  <si>
    <t>宇野　禎晃</t>
    <rPh sb="0" eb="2">
      <t>ウノ</t>
    </rPh>
    <phoneticPr fontId="5"/>
  </si>
  <si>
    <t>○</t>
  </si>
  <si>
    <t>経済連携協定（EPA）などに基づき入国した外国人介護福祉士候補者の適切な就労・研修機会の確保等を図ることにより、外国人介護福祉士候補者の円滑かつ適正な受入れのための環境を整備することを目的とする。</t>
  </si>
  <si>
    <t>公益社団法人国際厚生事業団において実施する以下の事業に対して補助する。
○　外国人介護福祉士候補者に対する日本における就労前の介護導入研修の実施
○　巡回訪問等による外国人介護福祉士候補者の労務管理・研修状況の把握・指導
○　外国人介護福祉士候補者からの相談・苦情への対応　　等
○　補助率（10/10）</t>
  </si>
  <si>
    <t>衛生関係指導者養成等委託費</t>
    <rPh sb="0" eb="2">
      <t>エイセイ</t>
    </rPh>
    <rPh sb="2" eb="4">
      <t>カンケイ</t>
    </rPh>
    <rPh sb="4" eb="6">
      <t>シドウ</t>
    </rPh>
    <rPh sb="6" eb="7">
      <t>シャ</t>
    </rPh>
    <rPh sb="7" eb="9">
      <t>ヨウセイ</t>
    </rPh>
    <rPh sb="9" eb="10">
      <t>トウ</t>
    </rPh>
    <rPh sb="10" eb="13">
      <t>イタクヒ</t>
    </rPh>
    <phoneticPr fontId="5"/>
  </si>
  <si>
    <t>-</t>
  </si>
  <si>
    <t>-</t>
    <phoneticPr fontId="5"/>
  </si>
  <si>
    <t>介護福祉士試験合格率を前年度以上とする。</t>
    <rPh sb="0" eb="2">
      <t>カイゴ</t>
    </rPh>
    <rPh sb="2" eb="5">
      <t>フクシシ</t>
    </rPh>
    <rPh sb="5" eb="7">
      <t>シケン</t>
    </rPh>
    <rPh sb="7" eb="9">
      <t>ゴウカク</t>
    </rPh>
    <rPh sb="9" eb="10">
      <t>リツ</t>
    </rPh>
    <rPh sb="11" eb="14">
      <t>ゼンネンド</t>
    </rPh>
    <rPh sb="14" eb="16">
      <t>イジョウ</t>
    </rPh>
    <phoneticPr fontId="5"/>
  </si>
  <si>
    <t>介護福祉士国家試験合格率</t>
    <rPh sb="0" eb="2">
      <t>カイゴ</t>
    </rPh>
    <rPh sb="2" eb="5">
      <t>フクシシ</t>
    </rPh>
    <rPh sb="5" eb="7">
      <t>コッカ</t>
    </rPh>
    <rPh sb="7" eb="9">
      <t>シケン</t>
    </rPh>
    <rPh sb="9" eb="12">
      <t>ゴウカクリツ</t>
    </rPh>
    <phoneticPr fontId="5"/>
  </si>
  <si>
    <t>件</t>
    <rPh sb="0" eb="1">
      <t>ケン</t>
    </rPh>
    <phoneticPr fontId="5"/>
  </si>
  <si>
    <t>単位当たりコスト＝X／Y　　　　　　　　　　　　　　　　　　　　　　　　　　X：執行額　単位　円　　　　　　　　　　　　　　　　　　　　　　　　
　Y：候補者数　単位　人　　　　　　　　　　　　　　　　　　　　　　　　　　　　　　　　　</t>
    <phoneticPr fontId="5"/>
  </si>
  <si>
    <t>　円/人</t>
    <rPh sb="1" eb="2">
      <t>エン</t>
    </rPh>
    <rPh sb="3" eb="4">
      <t>ヒト</t>
    </rPh>
    <phoneticPr fontId="5"/>
  </si>
  <si>
    <t>　　X/Y</t>
  </si>
  <si>
    <t>82,976,000/2,658</t>
  </si>
  <si>
    <t>87,907,000/2,910</t>
  </si>
  <si>
    <t>介護福祉士国家試験の合格率の向上を図り、介護に従事する人材の養成を推進することで、より質の高い福祉サービスを提供することができる。</t>
    <phoneticPr fontId="5"/>
  </si>
  <si>
    <t>インドネシア及び、フィリピンとの二国間協定またベトナムとの交換公文に基づき、外国人介護福祉士候補者の円滑かつ適正な受入れを図り、適切な介護サービスの確保に資する等の観点から、国民のニーズの高い事業である。</t>
  </si>
  <si>
    <t>インドネシア及び、フィリピンとの二国間協定またベトナムとの交換公文に基づき、政府の責任において適正な受け入れを行う必要があり、国費を投入して国が自ら実施すべき事業である。</t>
    <rPh sb="6" eb="7">
      <t>オヨ</t>
    </rPh>
    <rPh sb="16" eb="19">
      <t>ニコクカン</t>
    </rPh>
    <rPh sb="19" eb="21">
      <t>キョウテイ</t>
    </rPh>
    <rPh sb="29" eb="31">
      <t>コウカン</t>
    </rPh>
    <rPh sb="31" eb="33">
      <t>コウブン</t>
    </rPh>
    <rPh sb="34" eb="35">
      <t>モト</t>
    </rPh>
    <rPh sb="38" eb="40">
      <t>セイフ</t>
    </rPh>
    <rPh sb="41" eb="43">
      <t>セキニン</t>
    </rPh>
    <rPh sb="47" eb="49">
      <t>テキセイ</t>
    </rPh>
    <rPh sb="50" eb="51">
      <t>ウ</t>
    </rPh>
    <rPh sb="52" eb="53">
      <t>イ</t>
    </rPh>
    <rPh sb="55" eb="56">
      <t>オコナ</t>
    </rPh>
    <rPh sb="57" eb="59">
      <t>ヒツヨウ</t>
    </rPh>
    <rPh sb="63" eb="65">
      <t>コクヒ</t>
    </rPh>
    <rPh sb="66" eb="68">
      <t>トウニュウ</t>
    </rPh>
    <rPh sb="70" eb="71">
      <t>クニ</t>
    </rPh>
    <rPh sb="72" eb="73">
      <t>ミズカ</t>
    </rPh>
    <rPh sb="74" eb="76">
      <t>ジッシ</t>
    </rPh>
    <rPh sb="79" eb="81">
      <t>ジギョウ</t>
    </rPh>
    <phoneticPr fontId="5"/>
  </si>
  <si>
    <t>インドネシア及び、フィリピンとの二国間協定またベトナムとの交換公文に基づき、政府の責任において適正な受け入れを行う必要があり、優先度は高い事業である。</t>
  </si>
  <si>
    <t>‐</t>
  </si>
  <si>
    <t>無</t>
  </si>
  <si>
    <t>本事業は、経済連携協定に基づき入国した候補者に対する適切な就労・研修機会の確保、日本の介護福祉士資格の取得に向けた支援を行うものであり、負担関係は妥当である。</t>
    <rPh sb="0" eb="1">
      <t>ホン</t>
    </rPh>
    <rPh sb="1" eb="3">
      <t>ジギョウ</t>
    </rPh>
    <rPh sb="5" eb="7">
      <t>ケイザイ</t>
    </rPh>
    <rPh sb="7" eb="9">
      <t>レンケイ</t>
    </rPh>
    <rPh sb="9" eb="11">
      <t>キョウテイ</t>
    </rPh>
    <rPh sb="12" eb="13">
      <t>モト</t>
    </rPh>
    <rPh sb="15" eb="17">
      <t>ニュウコク</t>
    </rPh>
    <rPh sb="19" eb="22">
      <t>コウホシャ</t>
    </rPh>
    <rPh sb="23" eb="24">
      <t>タイ</t>
    </rPh>
    <rPh sb="26" eb="28">
      <t>テキセツ</t>
    </rPh>
    <rPh sb="29" eb="31">
      <t>シュウロウ</t>
    </rPh>
    <rPh sb="32" eb="34">
      <t>ケンシュウ</t>
    </rPh>
    <rPh sb="34" eb="36">
      <t>キカイ</t>
    </rPh>
    <rPh sb="37" eb="39">
      <t>カクホ</t>
    </rPh>
    <rPh sb="40" eb="42">
      <t>ニホン</t>
    </rPh>
    <rPh sb="43" eb="45">
      <t>カイゴ</t>
    </rPh>
    <rPh sb="45" eb="48">
      <t>フクシシ</t>
    </rPh>
    <rPh sb="48" eb="50">
      <t>シカク</t>
    </rPh>
    <rPh sb="51" eb="53">
      <t>シュトク</t>
    </rPh>
    <rPh sb="54" eb="55">
      <t>ム</t>
    </rPh>
    <rPh sb="57" eb="59">
      <t>シエン</t>
    </rPh>
    <rPh sb="60" eb="61">
      <t>オコナ</t>
    </rPh>
    <rPh sb="68" eb="70">
      <t>フタン</t>
    </rPh>
    <rPh sb="70" eb="72">
      <t>カンケイ</t>
    </rPh>
    <rPh sb="73" eb="75">
      <t>ダトウ</t>
    </rPh>
    <phoneticPr fontId="5"/>
  </si>
  <si>
    <t>候補者一人当たりの年間コストとしては妥当と考える。</t>
    <rPh sb="0" eb="3">
      <t>コウホシャ</t>
    </rPh>
    <rPh sb="3" eb="5">
      <t>ヒトリ</t>
    </rPh>
    <rPh sb="5" eb="6">
      <t>ア</t>
    </rPh>
    <rPh sb="9" eb="11">
      <t>ネンカン</t>
    </rPh>
    <rPh sb="18" eb="20">
      <t>ダトウ</t>
    </rPh>
    <rPh sb="21" eb="22">
      <t>カンガ</t>
    </rPh>
    <phoneticPr fontId="5"/>
  </si>
  <si>
    <t>成果実績から実効性の高い水準となっている。</t>
    <rPh sb="0" eb="2">
      <t>セイカ</t>
    </rPh>
    <rPh sb="2" eb="4">
      <t>ジッセキ</t>
    </rPh>
    <rPh sb="6" eb="9">
      <t>ジッコウセイ</t>
    </rPh>
    <rPh sb="10" eb="11">
      <t>タカ</t>
    </rPh>
    <rPh sb="12" eb="14">
      <t>スイジュン</t>
    </rPh>
    <phoneticPr fontId="5"/>
  </si>
  <si>
    <t>毎年の様子からも当初見込みを上回る活動実績となっている。</t>
    <rPh sb="0" eb="2">
      <t>マイトシ</t>
    </rPh>
    <rPh sb="3" eb="5">
      <t>ヨウス</t>
    </rPh>
    <rPh sb="8" eb="10">
      <t>トウショ</t>
    </rPh>
    <rPh sb="10" eb="12">
      <t>ミコ</t>
    </rPh>
    <rPh sb="14" eb="16">
      <t>ウワマワ</t>
    </rPh>
    <rPh sb="17" eb="19">
      <t>カツドウ</t>
    </rPh>
    <rPh sb="19" eb="21">
      <t>ジッセキ</t>
    </rPh>
    <phoneticPr fontId="5"/>
  </si>
  <si>
    <t>外国人介護福祉士候補者に配布しているテキスト等、十分に活用されている。</t>
    <rPh sb="0" eb="3">
      <t>ガイコクジン</t>
    </rPh>
    <rPh sb="3" eb="5">
      <t>カイゴ</t>
    </rPh>
    <rPh sb="5" eb="8">
      <t>フクシシ</t>
    </rPh>
    <rPh sb="8" eb="11">
      <t>コウホシャ</t>
    </rPh>
    <rPh sb="12" eb="14">
      <t>ハイフ</t>
    </rPh>
    <rPh sb="22" eb="23">
      <t>トウ</t>
    </rPh>
    <rPh sb="24" eb="26">
      <t>ジュウブン</t>
    </rPh>
    <rPh sb="27" eb="29">
      <t>カツヨウ</t>
    </rPh>
    <phoneticPr fontId="5"/>
  </si>
  <si>
    <t>外国人看護師・介護福祉士候補者の適切な雇用管理等に必要な経費であるが、省内関係局で分割計上している。</t>
  </si>
  <si>
    <t>外国人看護師・介護福祉士受入支援事業費</t>
  </si>
  <si>
    <t>○二国間の経済連携協定推進のための経費であり、外交上の問題もあることから、慎重に内容を精査。　　　　　　　　　　　　　　　　　</t>
    <rPh sb="1" eb="2">
      <t>ニ</t>
    </rPh>
    <rPh sb="2" eb="4">
      <t>コクカン</t>
    </rPh>
    <rPh sb="5" eb="7">
      <t>ケイザイ</t>
    </rPh>
    <rPh sb="7" eb="9">
      <t>レンケイ</t>
    </rPh>
    <rPh sb="9" eb="11">
      <t>キョウテイ</t>
    </rPh>
    <rPh sb="11" eb="13">
      <t>スイシン</t>
    </rPh>
    <rPh sb="17" eb="19">
      <t>ケイヒ</t>
    </rPh>
    <rPh sb="23" eb="26">
      <t>ガイコウジョウ</t>
    </rPh>
    <rPh sb="27" eb="29">
      <t>モンダイ</t>
    </rPh>
    <rPh sb="37" eb="39">
      <t>シンチョウ</t>
    </rPh>
    <rPh sb="40" eb="42">
      <t>ナイヨウ</t>
    </rPh>
    <rPh sb="43" eb="45">
      <t>セイサ</t>
    </rPh>
    <phoneticPr fontId="5"/>
  </si>
  <si>
    <t>446</t>
    <phoneticPr fontId="5"/>
  </si>
  <si>
    <t>404</t>
    <phoneticPr fontId="5"/>
  </si>
  <si>
    <t>352</t>
    <phoneticPr fontId="5"/>
  </si>
  <si>
    <t>710</t>
    <phoneticPr fontId="5"/>
  </si>
  <si>
    <t>726</t>
    <phoneticPr fontId="5"/>
  </si>
  <si>
    <t>694</t>
    <phoneticPr fontId="5"/>
  </si>
  <si>
    <t>696</t>
    <phoneticPr fontId="5"/>
  </si>
  <si>
    <t>840</t>
    <phoneticPr fontId="5"/>
  </si>
  <si>
    <t>A.公益社団法人国際厚生事業団</t>
    <phoneticPr fontId="5"/>
  </si>
  <si>
    <t>公益社団法人　国際厚生事業団</t>
    <rPh sb="0" eb="2">
      <t>コウエキ</t>
    </rPh>
    <rPh sb="2" eb="6">
      <t>シャダンホウジン</t>
    </rPh>
    <rPh sb="7" eb="9">
      <t>コクサイ</t>
    </rPh>
    <rPh sb="9" eb="11">
      <t>コウセイ</t>
    </rPh>
    <rPh sb="11" eb="14">
      <t>ジギョウダン</t>
    </rPh>
    <phoneticPr fontId="5"/>
  </si>
  <si>
    <t>外国人看護師・介護福祉士の受け入れ事業の実施</t>
    <rPh sb="0" eb="3">
      <t>ガイコクジン</t>
    </rPh>
    <rPh sb="3" eb="6">
      <t>カンゴシ</t>
    </rPh>
    <rPh sb="7" eb="9">
      <t>カイゴ</t>
    </rPh>
    <rPh sb="9" eb="12">
      <t>フクシシ</t>
    </rPh>
    <rPh sb="13" eb="14">
      <t>ウ</t>
    </rPh>
    <rPh sb="15" eb="16">
      <t>イ</t>
    </rPh>
    <rPh sb="17" eb="19">
      <t>ジギョウ</t>
    </rPh>
    <rPh sb="20" eb="22">
      <t>ジッシ</t>
    </rPh>
    <phoneticPr fontId="5"/>
  </si>
  <si>
    <t>補助金等交付</t>
  </si>
  <si>
    <t>・「経済上の連携に関する日本国とインドネシア共和国との間の協定」附属書十第一編第六節
・「経済上の連携に関する日本国とフィリピン共和国との
間の協定」附属書八第一部第六節
・経済上の連携に関する日本国とインドネシア共和国と
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・看護師及び介護福祉士の入国及び一時的な滞在に関する日本国政府とベトナム社会主義共和国政府との間の交換公文に基づく看護及び介護分野におけるベトナム人看護師等の受入れの実施に関する指針</t>
    <phoneticPr fontId="5"/>
  </si>
  <si>
    <t>第33回介護福祉士国家試験結果</t>
    <phoneticPr fontId="5"/>
  </si>
  <si>
    <t>厚労</t>
  </si>
  <si>
    <t>-</t>
    <phoneticPr fontId="5"/>
  </si>
  <si>
    <t>基本目標Ⅻ　国際化時代にふさわしい厚生労働行政を推進すること
施策大目標１　国際社会への参画・貢献を行うこと</t>
    <phoneticPr fontId="5"/>
  </si>
  <si>
    <t>施策目標Ⅷ-2-1　福祉・介護人材の養成確保を推進すること等により、福祉サービスの質の向上を図ること</t>
    <phoneticPr fontId="5"/>
  </si>
  <si>
    <t>職員の人件費、海外機関との協議旅費、講師謝金及び旅費等、本事業を実施するために真に必要な費目を委託対象経費としている。</t>
    <rPh sb="0" eb="2">
      <t>ショクイン</t>
    </rPh>
    <rPh sb="3" eb="6">
      <t>ジンケンヒ</t>
    </rPh>
    <rPh sb="7" eb="9">
      <t>カイガイ</t>
    </rPh>
    <rPh sb="9" eb="11">
      <t>キカン</t>
    </rPh>
    <rPh sb="13" eb="15">
      <t>キョウギ</t>
    </rPh>
    <rPh sb="15" eb="17">
      <t>リョヒ</t>
    </rPh>
    <rPh sb="18" eb="20">
      <t>コウシ</t>
    </rPh>
    <rPh sb="20" eb="22">
      <t>シャキン</t>
    </rPh>
    <rPh sb="22" eb="23">
      <t>オヨ</t>
    </rPh>
    <rPh sb="24" eb="26">
      <t>リョヒ</t>
    </rPh>
    <rPh sb="26" eb="27">
      <t>トウ</t>
    </rPh>
    <rPh sb="28" eb="29">
      <t>ホン</t>
    </rPh>
    <rPh sb="29" eb="31">
      <t>ジギョウ</t>
    </rPh>
    <rPh sb="32" eb="34">
      <t>ジッシ</t>
    </rPh>
    <rPh sb="39" eb="40">
      <t>シン</t>
    </rPh>
    <rPh sb="41" eb="43">
      <t>ヒツヨウ</t>
    </rPh>
    <rPh sb="44" eb="46">
      <t>ヒモク</t>
    </rPh>
    <rPh sb="47" eb="49">
      <t>イタク</t>
    </rPh>
    <rPh sb="49" eb="51">
      <t>タイショウ</t>
    </rPh>
    <rPh sb="51" eb="53">
      <t>ケイヒ</t>
    </rPh>
    <phoneticPr fontId="5"/>
  </si>
  <si>
    <t>人件費</t>
    <rPh sb="0" eb="3">
      <t>ジンケンヒ</t>
    </rPh>
    <phoneticPr fontId="5"/>
  </si>
  <si>
    <t>職員基本給、職員諸手当、社会保険事業主負担金　等</t>
    <rPh sb="0" eb="2">
      <t>ショクイン</t>
    </rPh>
    <rPh sb="2" eb="5">
      <t>キホンキュウ</t>
    </rPh>
    <rPh sb="6" eb="11">
      <t>ショクインショテアテ</t>
    </rPh>
    <rPh sb="12" eb="14">
      <t>シャカイ</t>
    </rPh>
    <rPh sb="14" eb="16">
      <t>ホケン</t>
    </rPh>
    <rPh sb="16" eb="19">
      <t>ジギョウヌシ</t>
    </rPh>
    <rPh sb="19" eb="21">
      <t>フタン</t>
    </rPh>
    <rPh sb="21" eb="22">
      <t>キン</t>
    </rPh>
    <rPh sb="23" eb="24">
      <t>トウ</t>
    </rPh>
    <phoneticPr fontId="5"/>
  </si>
  <si>
    <t>諸謝金</t>
    <rPh sb="0" eb="1">
      <t>ショ</t>
    </rPh>
    <rPh sb="1" eb="3">
      <t>シャキン</t>
    </rPh>
    <phoneticPr fontId="5"/>
  </si>
  <si>
    <t>研修会講師等謝金</t>
    <rPh sb="0" eb="3">
      <t>ケンシュウカイ</t>
    </rPh>
    <rPh sb="3" eb="5">
      <t>コウシ</t>
    </rPh>
    <rPh sb="5" eb="6">
      <t>トウ</t>
    </rPh>
    <rPh sb="6" eb="8">
      <t>シャキン</t>
    </rPh>
    <phoneticPr fontId="5"/>
  </si>
  <si>
    <t>雑役務費</t>
    <rPh sb="0" eb="1">
      <t>ザツ</t>
    </rPh>
    <rPh sb="1" eb="3">
      <t>エキム</t>
    </rPh>
    <rPh sb="3" eb="4">
      <t>ヒ</t>
    </rPh>
    <phoneticPr fontId="5"/>
  </si>
  <si>
    <t>翻訳料、振込手数料　等</t>
    <rPh sb="0" eb="3">
      <t>ホンヤクリョウ</t>
    </rPh>
    <rPh sb="4" eb="6">
      <t>フリコミ</t>
    </rPh>
    <rPh sb="6" eb="9">
      <t>テスウリョウ</t>
    </rPh>
    <rPh sb="10" eb="11">
      <t>トウ</t>
    </rPh>
    <phoneticPr fontId="5"/>
  </si>
  <si>
    <t>借料損料</t>
    <rPh sb="0" eb="2">
      <t>シャクリョウ</t>
    </rPh>
    <rPh sb="2" eb="4">
      <t>ソンリョウ</t>
    </rPh>
    <phoneticPr fontId="5"/>
  </si>
  <si>
    <t>事務機器・介護用品等リース代、会場借料　等</t>
    <rPh sb="0" eb="2">
      <t>ジム</t>
    </rPh>
    <rPh sb="2" eb="4">
      <t>キキ</t>
    </rPh>
    <rPh sb="5" eb="7">
      <t>カイゴ</t>
    </rPh>
    <rPh sb="7" eb="9">
      <t>ヨウヒン</t>
    </rPh>
    <rPh sb="9" eb="10">
      <t>トウ</t>
    </rPh>
    <rPh sb="13" eb="14">
      <t>ダイ</t>
    </rPh>
    <rPh sb="15" eb="17">
      <t>カイジョウ</t>
    </rPh>
    <rPh sb="17" eb="19">
      <t>シャクリョウ</t>
    </rPh>
    <rPh sb="20" eb="21">
      <t>トウ</t>
    </rPh>
    <phoneticPr fontId="5"/>
  </si>
  <si>
    <t>旅費</t>
    <rPh sb="0" eb="2">
      <t>リョヒ</t>
    </rPh>
    <phoneticPr fontId="5"/>
  </si>
  <si>
    <t>研修会講師等旅費、職員旅費</t>
    <rPh sb="0" eb="3">
      <t>ケンシュウカイ</t>
    </rPh>
    <rPh sb="3" eb="5">
      <t>コウシ</t>
    </rPh>
    <rPh sb="5" eb="6">
      <t>トウ</t>
    </rPh>
    <rPh sb="6" eb="8">
      <t>リョヒ</t>
    </rPh>
    <rPh sb="9" eb="11">
      <t>ショクイン</t>
    </rPh>
    <rPh sb="11" eb="13">
      <t>リョヒ</t>
    </rPh>
    <phoneticPr fontId="5"/>
  </si>
  <si>
    <t>通訳料</t>
    <rPh sb="0" eb="2">
      <t>ツウヤク</t>
    </rPh>
    <rPh sb="2" eb="3">
      <t>リョウ</t>
    </rPh>
    <phoneticPr fontId="5"/>
  </si>
  <si>
    <t>研修会等通訳</t>
    <rPh sb="0" eb="3">
      <t>ケンシュウカイ</t>
    </rPh>
    <rPh sb="3" eb="4">
      <t>トウ</t>
    </rPh>
    <rPh sb="4" eb="6">
      <t>ツウヤク</t>
    </rPh>
    <phoneticPr fontId="5"/>
  </si>
  <si>
    <t>印刷製本費</t>
    <rPh sb="0" eb="2">
      <t>インサツ</t>
    </rPh>
    <rPh sb="2" eb="4">
      <t>セイホン</t>
    </rPh>
    <rPh sb="4" eb="5">
      <t>ヒ</t>
    </rPh>
    <phoneticPr fontId="5"/>
  </si>
  <si>
    <t>説明会資料、研修テキスト等</t>
    <rPh sb="0" eb="3">
      <t>セツメイカイ</t>
    </rPh>
    <rPh sb="3" eb="5">
      <t>シリョウ</t>
    </rPh>
    <rPh sb="6" eb="8">
      <t>ケンシュウ</t>
    </rPh>
    <rPh sb="12" eb="13">
      <t>トウ</t>
    </rPh>
    <phoneticPr fontId="5"/>
  </si>
  <si>
    <t>その他</t>
    <rPh sb="2" eb="3">
      <t>タ</t>
    </rPh>
    <phoneticPr fontId="5"/>
  </si>
  <si>
    <t>消耗品費、通信運搬費　等</t>
    <rPh sb="0" eb="3">
      <t>ショウモウヒン</t>
    </rPh>
    <rPh sb="3" eb="4">
      <t>ヒ</t>
    </rPh>
    <rPh sb="5" eb="7">
      <t>ツウシン</t>
    </rPh>
    <rPh sb="7" eb="9">
      <t>ウンパン</t>
    </rPh>
    <rPh sb="9" eb="10">
      <t>ヒ</t>
    </rPh>
    <rPh sb="11" eb="12">
      <t>トウ</t>
    </rPh>
    <phoneticPr fontId="5"/>
  </si>
  <si>
    <t>・令和元年度外国人看護師・介護福祉士等受入支援事業委託費交付要綱
・令和２年度外国人看護師・介護福祉士等受入支援事業委託費交付要綱
・外国人看護師・介護福祉士受入事業委託費交付要綱
・「経済上の連携に関する日本国とインドネシア共和国との
間の協定に基づく看護及び介護分野におけるインドネシア
人看護師等の受入れの実施に関する指針」について
・「経済上の連携に関する日本国とフィリピン共和国との間
の協定に基づく看護及び介護分野におけるフィリピン人看
護師等の受入れの実施に関する指針」について
・「看護師及び介護福祉士の入国及び一時的な滞在に関す
る日本国政府とベトナム社会主義共和国政府との間の交
換公文に基づく看護及び介護分野におけるベトナム人看護
師等の受入れの実施に関する指針」について</t>
    <rPh sb="1" eb="3">
      <t>レイワ</t>
    </rPh>
    <rPh sb="3" eb="4">
      <t>モト</t>
    </rPh>
    <phoneticPr fontId="5"/>
  </si>
  <si>
    <t>87,907,000/2,332</t>
    <phoneticPr fontId="5"/>
  </si>
  <si>
    <t>巡回訪問等の件数</t>
    <rPh sb="4" eb="5">
      <t>トウ</t>
    </rPh>
    <phoneticPr fontId="5"/>
  </si>
  <si>
    <t>令和２年度合格率は前年度合格率を上回っており、成果目標に見合ったものとなっていると考える。</t>
    <rPh sb="9" eb="12">
      <t>ゼンネンド</t>
    </rPh>
    <phoneticPr fontId="5"/>
  </si>
  <si>
    <t>例えば同一地域の受け入れ施設をまとめて巡回訪問をしたり、必要に応じてオンラインによる施設への確認を行うなど、効率化を図っている。</t>
    <rPh sb="0" eb="1">
      <t>タト</t>
    </rPh>
    <rPh sb="3" eb="5">
      <t>ドウイツ</t>
    </rPh>
    <rPh sb="5" eb="7">
      <t>チイキ</t>
    </rPh>
    <rPh sb="8" eb="9">
      <t>ウ</t>
    </rPh>
    <rPh sb="10" eb="11">
      <t>イ</t>
    </rPh>
    <rPh sb="12" eb="14">
      <t>シセツ</t>
    </rPh>
    <rPh sb="19" eb="21">
      <t>ジュンカイ</t>
    </rPh>
    <rPh sb="21" eb="23">
      <t>ホウモン</t>
    </rPh>
    <rPh sb="28" eb="30">
      <t>ヒツヨウ</t>
    </rPh>
    <rPh sb="31" eb="32">
      <t>オウ</t>
    </rPh>
    <rPh sb="42" eb="44">
      <t>シセツ</t>
    </rPh>
    <rPh sb="46" eb="48">
      <t>カクニン</t>
    </rPh>
    <rPh sb="49" eb="50">
      <t>オコナ</t>
    </rPh>
    <rPh sb="54" eb="57">
      <t>コウリツカ</t>
    </rPh>
    <rPh sb="58" eb="59">
      <t>ハカ</t>
    </rPh>
    <phoneticPr fontId="5"/>
  </si>
  <si>
    <t>○経済連携協定により、相手国側からの送り出し調整機関と日本側の受け入れ調整機関は各々一つに限ることとされ、日本側は公益社団法人国際厚生事業団となっており、本事業についても同法人が実施することが効果的かつ効率的である。
○事業の実施に当たっては、同一地域の受け入れ施設をまとめて巡回訪問を行うほか、必要に応じてオンラインによる施設への確認を行ったり、事前に調査票を送付するなど効率化を図っている。また、謝金等の単価の見直しを行うなど、経費の削減を図っている。　　　　　　　　　　　　　　　　　　　　　　　　　　　　　　　　　　　　　　　　　　　　　　　　　　</t>
    <rPh sb="1" eb="3">
      <t>ケイザイ</t>
    </rPh>
    <rPh sb="3" eb="5">
      <t>レンケイ</t>
    </rPh>
    <rPh sb="5" eb="7">
      <t>キョウテイ</t>
    </rPh>
    <rPh sb="11" eb="14">
      <t>アイテコク</t>
    </rPh>
    <rPh sb="14" eb="15">
      <t>ガワ</t>
    </rPh>
    <rPh sb="18" eb="19">
      <t>オク</t>
    </rPh>
    <rPh sb="20" eb="21">
      <t>ダ</t>
    </rPh>
    <rPh sb="22" eb="24">
      <t>チョウセイ</t>
    </rPh>
    <rPh sb="24" eb="26">
      <t>キカン</t>
    </rPh>
    <rPh sb="27" eb="29">
      <t>ニホン</t>
    </rPh>
    <rPh sb="29" eb="30">
      <t>ガワ</t>
    </rPh>
    <rPh sb="31" eb="32">
      <t>ウ</t>
    </rPh>
    <rPh sb="33" eb="34">
      <t>イ</t>
    </rPh>
    <rPh sb="35" eb="37">
      <t>チョウセイ</t>
    </rPh>
    <rPh sb="37" eb="39">
      <t>キカン</t>
    </rPh>
    <rPh sb="40" eb="42">
      <t>オノオノ</t>
    </rPh>
    <rPh sb="42" eb="43">
      <t>ヒト</t>
    </rPh>
    <rPh sb="45" eb="46">
      <t>カギ</t>
    </rPh>
    <rPh sb="53" eb="55">
      <t>ニホン</t>
    </rPh>
    <rPh sb="55" eb="56">
      <t>ガワ</t>
    </rPh>
    <rPh sb="57" eb="59">
      <t>コウエキ</t>
    </rPh>
    <rPh sb="59" eb="63">
      <t>シャダンホウジン</t>
    </rPh>
    <rPh sb="63" eb="65">
      <t>コクサイ</t>
    </rPh>
    <rPh sb="65" eb="67">
      <t>コウセイ</t>
    </rPh>
    <rPh sb="67" eb="70">
      <t>ジギョウダン</t>
    </rPh>
    <rPh sb="77" eb="78">
      <t>ホン</t>
    </rPh>
    <rPh sb="78" eb="80">
      <t>ジギョウ</t>
    </rPh>
    <rPh sb="85" eb="86">
      <t>ドウ</t>
    </rPh>
    <rPh sb="86" eb="88">
      <t>ホウジン</t>
    </rPh>
    <rPh sb="89" eb="91">
      <t>ジッシ</t>
    </rPh>
    <rPh sb="96" eb="99">
      <t>コウカテキ</t>
    </rPh>
    <rPh sb="101" eb="104">
      <t>コウリツテキ</t>
    </rPh>
    <rPh sb="110" eb="112">
      <t>ジギョウ</t>
    </rPh>
    <rPh sb="113" eb="115">
      <t>ジッシ</t>
    </rPh>
    <rPh sb="116" eb="117">
      <t>ア</t>
    </rPh>
    <rPh sb="122" eb="124">
      <t>ドウイツ</t>
    </rPh>
    <rPh sb="124" eb="126">
      <t>チイキ</t>
    </rPh>
    <rPh sb="127" eb="128">
      <t>ウ</t>
    </rPh>
    <rPh sb="129" eb="130">
      <t>イ</t>
    </rPh>
    <rPh sb="131" eb="133">
      <t>シセツ</t>
    </rPh>
    <rPh sb="138" eb="140">
      <t>ジュンカイ</t>
    </rPh>
    <rPh sb="140" eb="142">
      <t>ホウモン</t>
    </rPh>
    <rPh sb="143" eb="144">
      <t>オコナ</t>
    </rPh>
    <rPh sb="174" eb="176">
      <t>ジゼン</t>
    </rPh>
    <rPh sb="177" eb="180">
      <t>チョウサヒョウ</t>
    </rPh>
    <rPh sb="181" eb="183">
      <t>ソウフ</t>
    </rPh>
    <rPh sb="187" eb="190">
      <t>コウリツカ</t>
    </rPh>
    <rPh sb="191" eb="192">
      <t>ハカ</t>
    </rPh>
    <rPh sb="202" eb="203">
      <t>トウ</t>
    </rPh>
    <rPh sb="204" eb="206">
      <t>タンカ</t>
    </rPh>
    <rPh sb="207" eb="209">
      <t>ミナオ</t>
    </rPh>
    <rPh sb="211" eb="212">
      <t>オコナ</t>
    </rPh>
    <rPh sb="216" eb="218">
      <t>ケイヒ</t>
    </rPh>
    <rPh sb="219" eb="221">
      <t>サクゲン</t>
    </rPh>
    <rPh sb="222" eb="223">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</si>
</sst>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13607</xdr:colOff>
      <xdr:row>748</xdr:row>
      <xdr:rowOff>340178</xdr:rowOff>
    </xdr:from>
    <xdr:to>
      <xdr:col>29</xdr:col>
      <xdr:colOff>180140</xdr:colOff>
      <xdr:row>751</xdr:row>
      <xdr:rowOff>6384</xdr:rowOff>
    </xdr:to>
    <xdr:sp macro="" textlink="">
      <xdr:nvSpPr>
        <xdr:cNvPr id="2" name="正方形/長方形 1"/>
        <xdr:cNvSpPr/>
      </xdr:nvSpPr>
      <xdr:spPr>
        <a:xfrm>
          <a:off x="4095750" y="51176464"/>
          <a:ext cx="2003497" cy="72756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88</a:t>
          </a:r>
          <a:r>
            <a:rPr kumimoji="1" lang="ja-JP" altLang="en-US" sz="1100">
              <a:solidFill>
                <a:schemeClr val="tx1"/>
              </a:solidFill>
              <a:latin typeface="+mj-ea"/>
              <a:ea typeface="+mj-ea"/>
            </a:rPr>
            <a:t>百万円</a:t>
          </a:r>
        </a:p>
      </xdr:txBody>
    </xdr:sp>
    <xdr:clientData/>
  </xdr:twoCellAnchor>
  <xdr:twoCellAnchor>
    <xdr:from>
      <xdr:col>18</xdr:col>
      <xdr:colOff>81642</xdr:colOff>
      <xdr:row>752</xdr:row>
      <xdr:rowOff>340178</xdr:rowOff>
    </xdr:from>
    <xdr:to>
      <xdr:col>31</xdr:col>
      <xdr:colOff>110388</xdr:colOff>
      <xdr:row>756</xdr:row>
      <xdr:rowOff>203733</xdr:rowOff>
    </xdr:to>
    <xdr:sp macro="" textlink="">
      <xdr:nvSpPr>
        <xdr:cNvPr id="3" name="正方形/長方形 2"/>
        <xdr:cNvSpPr/>
      </xdr:nvSpPr>
      <xdr:spPr>
        <a:xfrm>
          <a:off x="3755571" y="52591607"/>
          <a:ext cx="2682138" cy="12786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補助金等交付</a:t>
          </a:r>
          <a:r>
            <a:rPr lang="en-US" altLang="ja-JP" sz="1100" b="0" i="0" u="none" strike="noStrike" baseline="0">
              <a:solidFill>
                <a:schemeClr val="tx1"/>
              </a:solidFill>
              <a:latin typeface="ＭＳ Ｐゴシック"/>
              <a:ea typeface="ＭＳ Ｐゴシック"/>
            </a:rPr>
            <a:t>】</a:t>
          </a:r>
        </a:p>
        <a:p>
          <a:pPr algn="l" rtl="0">
            <a:defRPr sz="1000"/>
          </a:pPr>
          <a:r>
            <a:rPr lang="ja-JP" altLang="en-US" sz="1100" b="0" i="0" u="none" strike="noStrike" baseline="0">
              <a:solidFill>
                <a:schemeClr val="tx1"/>
              </a:solidFill>
              <a:latin typeface="ＭＳ Ｐゴシック"/>
              <a:ea typeface="ＭＳ Ｐゴシック"/>
            </a:rPr>
            <a:t>　　</a:t>
          </a:r>
          <a:endParaRPr lang="en-US" altLang="ja-JP" sz="11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 </a:t>
          </a:r>
          <a:r>
            <a:rPr lang="ja-JP" altLang="ja-JP" sz="1000" b="0" i="0" baseline="0">
              <a:solidFill>
                <a:schemeClr val="tx1"/>
              </a:solidFill>
              <a:effectLst/>
              <a:latin typeface="+mn-lt"/>
              <a:ea typeface="+mn-ea"/>
              <a:cs typeface="+mn-cs"/>
            </a:rPr>
            <a:t>公益社団法人</a:t>
          </a:r>
          <a:r>
            <a:rPr lang="ja-JP" altLang="en-US" sz="1100" b="0" i="0" u="none" strike="noStrike" baseline="0">
              <a:solidFill>
                <a:schemeClr val="tx1"/>
              </a:solidFill>
              <a:latin typeface="ＭＳ Ｐゴシック"/>
              <a:ea typeface="ＭＳ Ｐゴシック"/>
            </a:rPr>
            <a:t>　国際厚生事業団　</a:t>
          </a:r>
          <a:endParaRPr lang="ja-JP" altLang="en-US" sz="1100" b="0" i="0" u="none" strike="noStrike" baseline="0">
            <a:solidFill>
              <a:schemeClr val="tx1"/>
            </a:solidFill>
            <a:latin typeface="Calibri"/>
          </a:endParaRPr>
        </a:p>
        <a:p>
          <a:pPr algn="l" rtl="0">
            <a:lnSpc>
              <a:spcPts val="1200"/>
            </a:lnSpc>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88</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17</xdr:col>
      <xdr:colOff>95250</xdr:colOff>
      <xdr:row>757</xdr:row>
      <xdr:rowOff>0</xdr:rowOff>
    </xdr:from>
    <xdr:to>
      <xdr:col>32</xdr:col>
      <xdr:colOff>123825</xdr:colOff>
      <xdr:row>757</xdr:row>
      <xdr:rowOff>339574</xdr:rowOff>
    </xdr:to>
    <xdr:sp macro="" textlink="">
      <xdr:nvSpPr>
        <xdr:cNvPr id="5" name="大かっこ 4"/>
        <xdr:cNvSpPr/>
      </xdr:nvSpPr>
      <xdr:spPr>
        <a:xfrm>
          <a:off x="3495675" y="52558950"/>
          <a:ext cx="3028950" cy="3395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外国人介護福祉士候補者受入支援事業の実施</a:t>
          </a:r>
        </a:p>
      </xdr:txBody>
    </xdr:sp>
    <xdr:clientData/>
  </xdr:twoCellAnchor>
  <xdr:twoCellAnchor>
    <xdr:from>
      <xdr:col>24</xdr:col>
      <xdr:colOff>198069</xdr:colOff>
      <xdr:row>751</xdr:row>
      <xdr:rowOff>0</xdr:rowOff>
    </xdr:from>
    <xdr:to>
      <xdr:col>25</xdr:col>
      <xdr:colOff>-1</xdr:colOff>
      <xdr:row>752</xdr:row>
      <xdr:rowOff>340178</xdr:rowOff>
    </xdr:to>
    <xdr:cxnSp macro="">
      <xdr:nvCxnSpPr>
        <xdr:cNvPr id="7" name="直線コネクタ 6"/>
        <xdr:cNvCxnSpPr>
          <a:endCxn id="3" idx="0"/>
        </xdr:cNvCxnSpPr>
      </xdr:nvCxnSpPr>
      <xdr:spPr>
        <a:xfrm flipH="1">
          <a:off x="5096640" y="51897643"/>
          <a:ext cx="6038" cy="6939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152400</xdr:colOff>
      <xdr:row>116</xdr:row>
      <xdr:rowOff>133350</xdr:rowOff>
    </xdr:from>
    <xdr:to>
      <xdr:col>49</xdr:col>
      <xdr:colOff>97972</xdr:colOff>
      <xdr:row>116</xdr:row>
      <xdr:rowOff>351064</xdr:rowOff>
    </xdr:to>
    <xdr:sp macro="" textlink="">
      <xdr:nvSpPr>
        <xdr:cNvPr id="12" name="テキスト ボックス 11"/>
        <xdr:cNvSpPr txBox="1"/>
      </xdr:nvSpPr>
      <xdr:spPr>
        <a:xfrm>
          <a:off x="8553450" y="15773400"/>
          <a:ext cx="1345747" cy="217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679</v>
      </c>
      <c r="AK2" s="191"/>
      <c r="AL2" s="191"/>
      <c r="AM2" s="191"/>
      <c r="AN2" s="83" t="s">
        <v>326</v>
      </c>
      <c r="AO2" s="191">
        <v>20</v>
      </c>
      <c r="AP2" s="191"/>
      <c r="AQ2" s="191"/>
      <c r="AR2" s="84" t="s">
        <v>631</v>
      </c>
      <c r="AS2" s="192">
        <v>942</v>
      </c>
      <c r="AT2" s="192"/>
      <c r="AU2" s="192"/>
      <c r="AV2" s="83" t="str">
        <f>IF(AW2="","","-")</f>
        <v/>
      </c>
      <c r="AW2" s="379"/>
      <c r="AX2" s="379"/>
    </row>
    <row r="3" spans="1:50" ht="21" customHeight="1" thickBot="1" x14ac:dyDescent="0.2">
      <c r="A3" s="508" t="s">
        <v>624</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632</v>
      </c>
      <c r="AK3" s="510"/>
      <c r="AL3" s="510"/>
      <c r="AM3" s="510"/>
      <c r="AN3" s="510"/>
      <c r="AO3" s="510"/>
      <c r="AP3" s="510"/>
      <c r="AQ3" s="510"/>
      <c r="AR3" s="510"/>
      <c r="AS3" s="510"/>
      <c r="AT3" s="510"/>
      <c r="AU3" s="510"/>
      <c r="AV3" s="510"/>
      <c r="AW3" s="510"/>
      <c r="AX3" s="24" t="s">
        <v>64</v>
      </c>
    </row>
    <row r="4" spans="1:50" ht="24.75" customHeight="1" x14ac:dyDescent="0.15">
      <c r="A4" s="710" t="s">
        <v>25</v>
      </c>
      <c r="B4" s="711"/>
      <c r="C4" s="711"/>
      <c r="D4" s="711"/>
      <c r="E4" s="711"/>
      <c r="F4" s="711"/>
      <c r="G4" s="686" t="s">
        <v>633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3" t="s">
        <v>417</v>
      </c>
      <c r="H5" s="544"/>
      <c r="I5" s="544"/>
      <c r="J5" s="544"/>
      <c r="K5" s="544"/>
      <c r="L5" s="544"/>
      <c r="M5" s="545" t="s">
        <v>65</v>
      </c>
      <c r="N5" s="546"/>
      <c r="O5" s="546"/>
      <c r="P5" s="546"/>
      <c r="Q5" s="546"/>
      <c r="R5" s="547"/>
      <c r="S5" s="548" t="s">
        <v>69</v>
      </c>
      <c r="T5" s="544"/>
      <c r="U5" s="544"/>
      <c r="V5" s="544"/>
      <c r="W5" s="544"/>
      <c r="X5" s="549"/>
      <c r="Y5" s="702" t="s">
        <v>3</v>
      </c>
      <c r="Z5" s="703"/>
      <c r="AA5" s="703"/>
      <c r="AB5" s="703"/>
      <c r="AC5" s="703"/>
      <c r="AD5" s="704"/>
      <c r="AE5" s="705" t="s">
        <v>635</v>
      </c>
      <c r="AF5" s="705"/>
      <c r="AG5" s="705"/>
      <c r="AH5" s="705"/>
      <c r="AI5" s="705"/>
      <c r="AJ5" s="705"/>
      <c r="AK5" s="705"/>
      <c r="AL5" s="705"/>
      <c r="AM5" s="705"/>
      <c r="AN5" s="705"/>
      <c r="AO5" s="705"/>
      <c r="AP5" s="706"/>
      <c r="AQ5" s="707" t="s">
        <v>636</v>
      </c>
      <c r="AR5" s="708"/>
      <c r="AS5" s="708"/>
      <c r="AT5" s="708"/>
      <c r="AU5" s="708"/>
      <c r="AV5" s="708"/>
      <c r="AW5" s="708"/>
      <c r="AX5" s="709"/>
    </row>
    <row r="6" spans="1:50" ht="39" customHeight="1" x14ac:dyDescent="0.15">
      <c r="A6" s="712" t="s">
        <v>4</v>
      </c>
      <c r="B6" s="713"/>
      <c r="C6" s="713"/>
      <c r="D6" s="713"/>
      <c r="E6" s="713"/>
      <c r="F6" s="713"/>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234.75" customHeight="1" x14ac:dyDescent="0.15">
      <c r="A7" s="809" t="s">
        <v>22</v>
      </c>
      <c r="B7" s="810"/>
      <c r="C7" s="810"/>
      <c r="D7" s="810"/>
      <c r="E7" s="810"/>
      <c r="F7" s="811"/>
      <c r="G7" s="812" t="s">
        <v>677</v>
      </c>
      <c r="H7" s="813"/>
      <c r="I7" s="813"/>
      <c r="J7" s="813"/>
      <c r="K7" s="813"/>
      <c r="L7" s="813"/>
      <c r="M7" s="813"/>
      <c r="N7" s="813"/>
      <c r="O7" s="813"/>
      <c r="P7" s="813"/>
      <c r="Q7" s="813"/>
      <c r="R7" s="813"/>
      <c r="S7" s="813"/>
      <c r="T7" s="813"/>
      <c r="U7" s="813"/>
      <c r="V7" s="813"/>
      <c r="W7" s="813"/>
      <c r="X7" s="814"/>
      <c r="Y7" s="377" t="s">
        <v>309</v>
      </c>
      <c r="Z7" s="281"/>
      <c r="AA7" s="281"/>
      <c r="AB7" s="281"/>
      <c r="AC7" s="281"/>
      <c r="AD7" s="378"/>
      <c r="AE7" s="364" t="s">
        <v>700</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9" t="s">
        <v>208</v>
      </c>
      <c r="B8" s="810"/>
      <c r="C8" s="810"/>
      <c r="D8" s="810"/>
      <c r="E8" s="810"/>
      <c r="F8" s="811"/>
      <c r="G8" s="203" t="str">
        <f>入力規則等!A27</f>
        <v>高齢社会対策</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5" t="str">
        <f>入力規則等!K13</f>
        <v>社会保障</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23</v>
      </c>
      <c r="B9" s="109"/>
      <c r="C9" s="109"/>
      <c r="D9" s="109"/>
      <c r="E9" s="109"/>
      <c r="F9" s="109"/>
      <c r="G9" s="557" t="s">
        <v>638</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7" t="s">
        <v>29</v>
      </c>
      <c r="B10" s="728"/>
      <c r="C10" s="728"/>
      <c r="D10" s="728"/>
      <c r="E10" s="728"/>
      <c r="F10" s="728"/>
      <c r="G10" s="660" t="s">
        <v>639</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83</v>
      </c>
      <c r="Q13" s="149"/>
      <c r="R13" s="149"/>
      <c r="S13" s="149"/>
      <c r="T13" s="149"/>
      <c r="U13" s="149"/>
      <c r="V13" s="150"/>
      <c r="W13" s="148">
        <v>88</v>
      </c>
      <c r="X13" s="149"/>
      <c r="Y13" s="149"/>
      <c r="Z13" s="149"/>
      <c r="AA13" s="149"/>
      <c r="AB13" s="149"/>
      <c r="AC13" s="150"/>
      <c r="AD13" s="148">
        <v>88</v>
      </c>
      <c r="AE13" s="149"/>
      <c r="AF13" s="149"/>
      <c r="AG13" s="149"/>
      <c r="AH13" s="149"/>
      <c r="AI13" s="149"/>
      <c r="AJ13" s="150"/>
      <c r="AK13" s="148">
        <v>88</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2"/>
      <c r="H14" s="733"/>
      <c r="I14" s="560" t="s">
        <v>8</v>
      </c>
      <c r="J14" s="614"/>
      <c r="K14" s="614"/>
      <c r="L14" s="614"/>
      <c r="M14" s="614"/>
      <c r="N14" s="614"/>
      <c r="O14" s="615"/>
      <c r="P14" s="148" t="s">
        <v>642</v>
      </c>
      <c r="Q14" s="149"/>
      <c r="R14" s="149"/>
      <c r="S14" s="149"/>
      <c r="T14" s="149"/>
      <c r="U14" s="149"/>
      <c r="V14" s="150"/>
      <c r="W14" s="148" t="s">
        <v>641</v>
      </c>
      <c r="X14" s="149"/>
      <c r="Y14" s="149"/>
      <c r="Z14" s="149"/>
      <c r="AA14" s="149"/>
      <c r="AB14" s="149"/>
      <c r="AC14" s="150"/>
      <c r="AD14" s="148" t="s">
        <v>641</v>
      </c>
      <c r="AE14" s="149"/>
      <c r="AF14" s="149"/>
      <c r="AG14" s="149"/>
      <c r="AH14" s="149"/>
      <c r="AI14" s="149"/>
      <c r="AJ14" s="150"/>
      <c r="AK14" s="148" t="s">
        <v>641</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60" t="s">
        <v>50</v>
      </c>
      <c r="J15" s="561"/>
      <c r="K15" s="561"/>
      <c r="L15" s="561"/>
      <c r="M15" s="561"/>
      <c r="N15" s="561"/>
      <c r="O15" s="562"/>
      <c r="P15" s="148" t="s">
        <v>641</v>
      </c>
      <c r="Q15" s="149"/>
      <c r="R15" s="149"/>
      <c r="S15" s="149"/>
      <c r="T15" s="149"/>
      <c r="U15" s="149"/>
      <c r="V15" s="150"/>
      <c r="W15" s="148" t="s">
        <v>641</v>
      </c>
      <c r="X15" s="149"/>
      <c r="Y15" s="149"/>
      <c r="Z15" s="149"/>
      <c r="AA15" s="149"/>
      <c r="AB15" s="149"/>
      <c r="AC15" s="150"/>
      <c r="AD15" s="148" t="s">
        <v>641</v>
      </c>
      <c r="AE15" s="149"/>
      <c r="AF15" s="149"/>
      <c r="AG15" s="149"/>
      <c r="AH15" s="149"/>
      <c r="AI15" s="149"/>
      <c r="AJ15" s="150"/>
      <c r="AK15" s="148" t="s">
        <v>641</v>
      </c>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60" t="s">
        <v>51</v>
      </c>
      <c r="J16" s="561"/>
      <c r="K16" s="561"/>
      <c r="L16" s="561"/>
      <c r="M16" s="561"/>
      <c r="N16" s="561"/>
      <c r="O16" s="562"/>
      <c r="P16" s="148" t="s">
        <v>641</v>
      </c>
      <c r="Q16" s="149"/>
      <c r="R16" s="149"/>
      <c r="S16" s="149"/>
      <c r="T16" s="149"/>
      <c r="U16" s="149"/>
      <c r="V16" s="150"/>
      <c r="W16" s="148" t="s">
        <v>641</v>
      </c>
      <c r="X16" s="149"/>
      <c r="Y16" s="149"/>
      <c r="Z16" s="149"/>
      <c r="AA16" s="149"/>
      <c r="AB16" s="149"/>
      <c r="AC16" s="150"/>
      <c r="AD16" s="148" t="s">
        <v>641</v>
      </c>
      <c r="AE16" s="149"/>
      <c r="AF16" s="149"/>
      <c r="AG16" s="149"/>
      <c r="AH16" s="149"/>
      <c r="AI16" s="149"/>
      <c r="AJ16" s="150"/>
      <c r="AK16" s="148" t="s">
        <v>641</v>
      </c>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60" t="s">
        <v>49</v>
      </c>
      <c r="J17" s="614"/>
      <c r="K17" s="614"/>
      <c r="L17" s="614"/>
      <c r="M17" s="614"/>
      <c r="N17" s="614"/>
      <c r="O17" s="615"/>
      <c r="P17" s="148" t="s">
        <v>641</v>
      </c>
      <c r="Q17" s="149"/>
      <c r="R17" s="149"/>
      <c r="S17" s="149"/>
      <c r="T17" s="149"/>
      <c r="U17" s="149"/>
      <c r="V17" s="150"/>
      <c r="W17" s="148" t="s">
        <v>641</v>
      </c>
      <c r="X17" s="149"/>
      <c r="Y17" s="149"/>
      <c r="Z17" s="149"/>
      <c r="AA17" s="149"/>
      <c r="AB17" s="149"/>
      <c r="AC17" s="150"/>
      <c r="AD17" s="148" t="s">
        <v>641</v>
      </c>
      <c r="AE17" s="149"/>
      <c r="AF17" s="149"/>
      <c r="AG17" s="149"/>
      <c r="AH17" s="149"/>
      <c r="AI17" s="149"/>
      <c r="AJ17" s="150"/>
      <c r="AK17" s="148" t="s">
        <v>641</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4"/>
      <c r="H18" s="735"/>
      <c r="I18" s="722" t="s">
        <v>20</v>
      </c>
      <c r="J18" s="723"/>
      <c r="K18" s="723"/>
      <c r="L18" s="723"/>
      <c r="M18" s="723"/>
      <c r="N18" s="723"/>
      <c r="O18" s="724"/>
      <c r="P18" s="154">
        <f>SUM(P13:V17)</f>
        <v>83</v>
      </c>
      <c r="Q18" s="155"/>
      <c r="R18" s="155"/>
      <c r="S18" s="155"/>
      <c r="T18" s="155"/>
      <c r="U18" s="155"/>
      <c r="V18" s="156"/>
      <c r="W18" s="154">
        <f>SUM(W13:AC17)</f>
        <v>88</v>
      </c>
      <c r="X18" s="155"/>
      <c r="Y18" s="155"/>
      <c r="Z18" s="155"/>
      <c r="AA18" s="155"/>
      <c r="AB18" s="155"/>
      <c r="AC18" s="156"/>
      <c r="AD18" s="154">
        <f>SUM(AD13:AJ17)</f>
        <v>88</v>
      </c>
      <c r="AE18" s="155"/>
      <c r="AF18" s="155"/>
      <c r="AG18" s="155"/>
      <c r="AH18" s="155"/>
      <c r="AI18" s="155"/>
      <c r="AJ18" s="156"/>
      <c r="AK18" s="154">
        <f>SUM(AK13:AQ17)</f>
        <v>88</v>
      </c>
      <c r="AL18" s="155"/>
      <c r="AM18" s="155"/>
      <c r="AN18" s="155"/>
      <c r="AO18" s="155"/>
      <c r="AP18" s="155"/>
      <c r="AQ18" s="156"/>
      <c r="AR18" s="154">
        <f>SUM(AR13:AX17)</f>
        <v>0</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83</v>
      </c>
      <c r="Q19" s="149"/>
      <c r="R19" s="149"/>
      <c r="S19" s="149"/>
      <c r="T19" s="149"/>
      <c r="U19" s="149"/>
      <c r="V19" s="150"/>
      <c r="W19" s="148">
        <v>88</v>
      </c>
      <c r="X19" s="149"/>
      <c r="Y19" s="149"/>
      <c r="Z19" s="149"/>
      <c r="AA19" s="149"/>
      <c r="AB19" s="149"/>
      <c r="AC19" s="150"/>
      <c r="AD19" s="148">
        <v>88</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1</v>
      </c>
      <c r="Q20" s="524"/>
      <c r="R20" s="524"/>
      <c r="S20" s="524"/>
      <c r="T20" s="524"/>
      <c r="U20" s="524"/>
      <c r="V20" s="524"/>
      <c r="W20" s="524">
        <f t="shared" ref="W20" si="0">IF(W18=0, "-", SUM(W19)/W18)</f>
        <v>1</v>
      </c>
      <c r="X20" s="524"/>
      <c r="Y20" s="524"/>
      <c r="Z20" s="524"/>
      <c r="AA20" s="524"/>
      <c r="AB20" s="524"/>
      <c r="AC20" s="524"/>
      <c r="AD20" s="524">
        <f t="shared" ref="AD20" si="1">IF(AD18=0, "-", SUM(AD19)/AD18)</f>
        <v>1</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07" t="s">
        <v>274</v>
      </c>
      <c r="H21" s="908"/>
      <c r="I21" s="908"/>
      <c r="J21" s="908"/>
      <c r="K21" s="908"/>
      <c r="L21" s="908"/>
      <c r="M21" s="908"/>
      <c r="N21" s="908"/>
      <c r="O21" s="908"/>
      <c r="P21" s="524">
        <f>IF(P19=0, "-", SUM(P19)/SUM(P13,P14))</f>
        <v>1</v>
      </c>
      <c r="Q21" s="524"/>
      <c r="R21" s="524"/>
      <c r="S21" s="524"/>
      <c r="T21" s="524"/>
      <c r="U21" s="524"/>
      <c r="V21" s="524"/>
      <c r="W21" s="524">
        <f t="shared" ref="W21" si="2">IF(W19=0, "-", SUM(W19)/SUM(W13,W14))</f>
        <v>1</v>
      </c>
      <c r="X21" s="524"/>
      <c r="Y21" s="524"/>
      <c r="Z21" s="524"/>
      <c r="AA21" s="524"/>
      <c r="AB21" s="524"/>
      <c r="AC21" s="524"/>
      <c r="AD21" s="524">
        <f t="shared" ref="AD21" si="3">IF(AD19=0, "-", SUM(AD19)/SUM(AD13,AD14))</f>
        <v>1</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640</v>
      </c>
      <c r="H23" s="118"/>
      <c r="I23" s="118"/>
      <c r="J23" s="118"/>
      <c r="K23" s="118"/>
      <c r="L23" s="118"/>
      <c r="M23" s="118"/>
      <c r="N23" s="118"/>
      <c r="O23" s="119"/>
      <c r="P23" s="145">
        <v>88</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88</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270</v>
      </c>
      <c r="B30" s="495"/>
      <c r="C30" s="495"/>
      <c r="D30" s="495"/>
      <c r="E30" s="495"/>
      <c r="F30" s="496"/>
      <c r="G30" s="635" t="s">
        <v>145</v>
      </c>
      <c r="H30" s="372"/>
      <c r="I30" s="372"/>
      <c r="J30" s="372"/>
      <c r="K30" s="372"/>
      <c r="L30" s="372"/>
      <c r="M30" s="372"/>
      <c r="N30" s="372"/>
      <c r="O30" s="564"/>
      <c r="P30" s="563" t="s">
        <v>58</v>
      </c>
      <c r="Q30" s="372"/>
      <c r="R30" s="372"/>
      <c r="S30" s="372"/>
      <c r="T30" s="372"/>
      <c r="U30" s="372"/>
      <c r="V30" s="372"/>
      <c r="W30" s="372"/>
      <c r="X30" s="564"/>
      <c r="Y30" s="450"/>
      <c r="Z30" s="451"/>
      <c r="AA30" s="452"/>
      <c r="AB30" s="367" t="s">
        <v>11</v>
      </c>
      <c r="AC30" s="368"/>
      <c r="AD30" s="369"/>
      <c r="AE30" s="367" t="s">
        <v>310</v>
      </c>
      <c r="AF30" s="368"/>
      <c r="AG30" s="368"/>
      <c r="AH30" s="369"/>
      <c r="AI30" s="370" t="s">
        <v>332</v>
      </c>
      <c r="AJ30" s="370"/>
      <c r="AK30" s="370"/>
      <c r="AL30" s="367"/>
      <c r="AM30" s="370" t="s">
        <v>429</v>
      </c>
      <c r="AN30" s="370"/>
      <c r="AO30" s="370"/>
      <c r="AP30" s="367"/>
      <c r="AQ30" s="626" t="s">
        <v>184</v>
      </c>
      <c r="AR30" s="627"/>
      <c r="AS30" s="627"/>
      <c r="AT30" s="628"/>
      <c r="AU30" s="372" t="s">
        <v>133</v>
      </c>
      <c r="AV30" s="372"/>
      <c r="AW30" s="372"/>
      <c r="AX30" s="373"/>
    </row>
    <row r="31" spans="1:50" ht="18.75" customHeight="1" x14ac:dyDescent="0.15">
      <c r="A31" s="497"/>
      <c r="B31" s="498"/>
      <c r="C31" s="498"/>
      <c r="D31" s="498"/>
      <c r="E31" s="498"/>
      <c r="F31" s="499"/>
      <c r="G31" s="552"/>
      <c r="H31" s="360"/>
      <c r="I31" s="360"/>
      <c r="J31" s="360"/>
      <c r="K31" s="360"/>
      <c r="L31" s="360"/>
      <c r="M31" s="360"/>
      <c r="N31" s="360"/>
      <c r="O31" s="553"/>
      <c r="P31" s="565"/>
      <c r="Q31" s="360"/>
      <c r="R31" s="360"/>
      <c r="S31" s="360"/>
      <c r="T31" s="360"/>
      <c r="U31" s="360"/>
      <c r="V31" s="360"/>
      <c r="W31" s="360"/>
      <c r="X31" s="553"/>
      <c r="Y31" s="453"/>
      <c r="Z31" s="454"/>
      <c r="AA31" s="455"/>
      <c r="AB31" s="317"/>
      <c r="AC31" s="318"/>
      <c r="AD31" s="319"/>
      <c r="AE31" s="317"/>
      <c r="AF31" s="318"/>
      <c r="AG31" s="318"/>
      <c r="AH31" s="319"/>
      <c r="AI31" s="371"/>
      <c r="AJ31" s="371"/>
      <c r="AK31" s="371"/>
      <c r="AL31" s="317"/>
      <c r="AM31" s="371"/>
      <c r="AN31" s="371"/>
      <c r="AO31" s="371"/>
      <c r="AP31" s="317"/>
      <c r="AQ31" s="216" t="s">
        <v>642</v>
      </c>
      <c r="AR31" s="163"/>
      <c r="AS31" s="164" t="s">
        <v>185</v>
      </c>
      <c r="AT31" s="187"/>
      <c r="AU31" s="256">
        <v>3</v>
      </c>
      <c r="AV31" s="256"/>
      <c r="AW31" s="360" t="s">
        <v>175</v>
      </c>
      <c r="AX31" s="361"/>
    </row>
    <row r="32" spans="1:50" ht="23.25" customHeight="1" x14ac:dyDescent="0.15">
      <c r="A32" s="500"/>
      <c r="B32" s="498"/>
      <c r="C32" s="498"/>
      <c r="D32" s="498"/>
      <c r="E32" s="498"/>
      <c r="F32" s="499"/>
      <c r="G32" s="525" t="s">
        <v>643</v>
      </c>
      <c r="H32" s="526"/>
      <c r="I32" s="526"/>
      <c r="J32" s="526"/>
      <c r="K32" s="526"/>
      <c r="L32" s="526"/>
      <c r="M32" s="526"/>
      <c r="N32" s="526"/>
      <c r="O32" s="527"/>
      <c r="P32" s="176" t="s">
        <v>644</v>
      </c>
      <c r="Q32" s="176"/>
      <c r="R32" s="176"/>
      <c r="S32" s="176"/>
      <c r="T32" s="176"/>
      <c r="U32" s="176"/>
      <c r="V32" s="176"/>
      <c r="W32" s="176"/>
      <c r="X32" s="218"/>
      <c r="Y32" s="324" t="s">
        <v>12</v>
      </c>
      <c r="Z32" s="534"/>
      <c r="AA32" s="535"/>
      <c r="AB32" s="536" t="s">
        <v>291</v>
      </c>
      <c r="AC32" s="536"/>
      <c r="AD32" s="536"/>
      <c r="AE32" s="348">
        <v>46</v>
      </c>
      <c r="AF32" s="349"/>
      <c r="AG32" s="349"/>
      <c r="AH32" s="349"/>
      <c r="AI32" s="348">
        <v>44.5</v>
      </c>
      <c r="AJ32" s="349"/>
      <c r="AK32" s="349"/>
      <c r="AL32" s="349"/>
      <c r="AM32" s="348">
        <v>46.2</v>
      </c>
      <c r="AN32" s="349"/>
      <c r="AO32" s="349"/>
      <c r="AP32" s="349"/>
      <c r="AQ32" s="151" t="s">
        <v>642</v>
      </c>
      <c r="AR32" s="152"/>
      <c r="AS32" s="152"/>
      <c r="AT32" s="153"/>
      <c r="AU32" s="349" t="s">
        <v>642</v>
      </c>
      <c r="AV32" s="349"/>
      <c r="AW32" s="349"/>
      <c r="AX32" s="350"/>
    </row>
    <row r="33" spans="1:51" ht="23.2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291</v>
      </c>
      <c r="AC33" s="507"/>
      <c r="AD33" s="507"/>
      <c r="AE33" s="348">
        <v>50.7</v>
      </c>
      <c r="AF33" s="349"/>
      <c r="AG33" s="349"/>
      <c r="AH33" s="349"/>
      <c r="AI33" s="348">
        <v>46</v>
      </c>
      <c r="AJ33" s="349"/>
      <c r="AK33" s="349"/>
      <c r="AL33" s="349"/>
      <c r="AM33" s="348">
        <v>44.5</v>
      </c>
      <c r="AN33" s="349"/>
      <c r="AO33" s="349"/>
      <c r="AP33" s="349"/>
      <c r="AQ33" s="151" t="s">
        <v>642</v>
      </c>
      <c r="AR33" s="152"/>
      <c r="AS33" s="152"/>
      <c r="AT33" s="153"/>
      <c r="AU33" s="349">
        <v>46.2</v>
      </c>
      <c r="AV33" s="349"/>
      <c r="AW33" s="349"/>
      <c r="AX33" s="350"/>
    </row>
    <row r="34" spans="1:51" ht="23.2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48">
        <v>90.7</v>
      </c>
      <c r="AF34" s="349"/>
      <c r="AG34" s="349"/>
      <c r="AH34" s="349"/>
      <c r="AI34" s="348">
        <v>96.7</v>
      </c>
      <c r="AJ34" s="349"/>
      <c r="AK34" s="349"/>
      <c r="AL34" s="349"/>
      <c r="AM34" s="348">
        <v>103.8</v>
      </c>
      <c r="AN34" s="349"/>
      <c r="AO34" s="349"/>
      <c r="AP34" s="349"/>
      <c r="AQ34" s="151" t="s">
        <v>642</v>
      </c>
      <c r="AR34" s="152"/>
      <c r="AS34" s="152"/>
      <c r="AT34" s="153"/>
      <c r="AU34" s="349" t="s">
        <v>642</v>
      </c>
      <c r="AV34" s="349"/>
      <c r="AW34" s="349"/>
      <c r="AX34" s="350"/>
    </row>
    <row r="35" spans="1:51" ht="23.25" customHeight="1" x14ac:dyDescent="0.15">
      <c r="A35" s="880" t="s">
        <v>300</v>
      </c>
      <c r="B35" s="881"/>
      <c r="C35" s="881"/>
      <c r="D35" s="881"/>
      <c r="E35" s="881"/>
      <c r="F35" s="882"/>
      <c r="G35" s="886" t="s">
        <v>678</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15">
      <c r="A37" s="629" t="s">
        <v>270</v>
      </c>
      <c r="B37" s="630"/>
      <c r="C37" s="630"/>
      <c r="D37" s="630"/>
      <c r="E37" s="630"/>
      <c r="F37" s="631"/>
      <c r="G37" s="550" t="s">
        <v>145</v>
      </c>
      <c r="H37" s="362"/>
      <c r="I37" s="362"/>
      <c r="J37" s="362"/>
      <c r="K37" s="362"/>
      <c r="L37" s="362"/>
      <c r="M37" s="362"/>
      <c r="N37" s="362"/>
      <c r="O37" s="551"/>
      <c r="P37" s="616" t="s">
        <v>58</v>
      </c>
      <c r="Q37" s="362"/>
      <c r="R37" s="362"/>
      <c r="S37" s="362"/>
      <c r="T37" s="362"/>
      <c r="U37" s="362"/>
      <c r="V37" s="362"/>
      <c r="W37" s="362"/>
      <c r="X37" s="551"/>
      <c r="Y37" s="617"/>
      <c r="Z37" s="618"/>
      <c r="AA37" s="619"/>
      <c r="AB37" s="620" t="s">
        <v>11</v>
      </c>
      <c r="AC37" s="621"/>
      <c r="AD37" s="622"/>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7"/>
      <c r="B38" s="498"/>
      <c r="C38" s="498"/>
      <c r="D38" s="498"/>
      <c r="E38" s="498"/>
      <c r="F38" s="499"/>
      <c r="G38" s="552"/>
      <c r="H38" s="360"/>
      <c r="I38" s="360"/>
      <c r="J38" s="360"/>
      <c r="K38" s="360"/>
      <c r="L38" s="360"/>
      <c r="M38" s="360"/>
      <c r="N38" s="360"/>
      <c r="O38" s="553"/>
      <c r="P38" s="565"/>
      <c r="Q38" s="360"/>
      <c r="R38" s="360"/>
      <c r="S38" s="360"/>
      <c r="T38" s="360"/>
      <c r="U38" s="360"/>
      <c r="V38" s="360"/>
      <c r="W38" s="360"/>
      <c r="X38" s="553"/>
      <c r="Y38" s="453"/>
      <c r="Z38" s="454"/>
      <c r="AA38" s="455"/>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4" t="s">
        <v>12</v>
      </c>
      <c r="Z39" s="534"/>
      <c r="AA39" s="535"/>
      <c r="AB39" s="536"/>
      <c r="AC39" s="536"/>
      <c r="AD39" s="536"/>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c r="AC40" s="507"/>
      <c r="AD40" s="507"/>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0" t="s">
        <v>300</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8.75" hidden="1" customHeight="1" x14ac:dyDescent="0.15">
      <c r="A44" s="629" t="s">
        <v>270</v>
      </c>
      <c r="B44" s="630"/>
      <c r="C44" s="630"/>
      <c r="D44" s="630"/>
      <c r="E44" s="630"/>
      <c r="F44" s="631"/>
      <c r="G44" s="550" t="s">
        <v>145</v>
      </c>
      <c r="H44" s="362"/>
      <c r="I44" s="362"/>
      <c r="J44" s="362"/>
      <c r="K44" s="362"/>
      <c r="L44" s="362"/>
      <c r="M44" s="362"/>
      <c r="N44" s="362"/>
      <c r="O44" s="551"/>
      <c r="P44" s="616" t="s">
        <v>58</v>
      </c>
      <c r="Q44" s="362"/>
      <c r="R44" s="362"/>
      <c r="S44" s="362"/>
      <c r="T44" s="362"/>
      <c r="U44" s="362"/>
      <c r="V44" s="362"/>
      <c r="W44" s="362"/>
      <c r="X44" s="551"/>
      <c r="Y44" s="617"/>
      <c r="Z44" s="618"/>
      <c r="AA44" s="619"/>
      <c r="AB44" s="620" t="s">
        <v>11</v>
      </c>
      <c r="AC44" s="621"/>
      <c r="AD44" s="622"/>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7"/>
      <c r="B45" s="498"/>
      <c r="C45" s="498"/>
      <c r="D45" s="498"/>
      <c r="E45" s="498"/>
      <c r="F45" s="499"/>
      <c r="G45" s="552"/>
      <c r="H45" s="360"/>
      <c r="I45" s="360"/>
      <c r="J45" s="360"/>
      <c r="K45" s="360"/>
      <c r="L45" s="360"/>
      <c r="M45" s="360"/>
      <c r="N45" s="360"/>
      <c r="O45" s="553"/>
      <c r="P45" s="565"/>
      <c r="Q45" s="360"/>
      <c r="R45" s="360"/>
      <c r="S45" s="360"/>
      <c r="T45" s="360"/>
      <c r="U45" s="360"/>
      <c r="V45" s="360"/>
      <c r="W45" s="360"/>
      <c r="X45" s="553"/>
      <c r="Y45" s="453"/>
      <c r="Z45" s="454"/>
      <c r="AA45" s="455"/>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4" t="s">
        <v>12</v>
      </c>
      <c r="Z46" s="534"/>
      <c r="AA46" s="535"/>
      <c r="AB46" s="536"/>
      <c r="AC46" s="536"/>
      <c r="AD46" s="536"/>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0" t="s">
        <v>300</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7" t="s">
        <v>270</v>
      </c>
      <c r="B51" s="498"/>
      <c r="C51" s="498"/>
      <c r="D51" s="498"/>
      <c r="E51" s="498"/>
      <c r="F51" s="499"/>
      <c r="G51" s="550" t="s">
        <v>145</v>
      </c>
      <c r="H51" s="362"/>
      <c r="I51" s="362"/>
      <c r="J51" s="362"/>
      <c r="K51" s="362"/>
      <c r="L51" s="362"/>
      <c r="M51" s="362"/>
      <c r="N51" s="362"/>
      <c r="O51" s="551"/>
      <c r="P51" s="616" t="s">
        <v>58</v>
      </c>
      <c r="Q51" s="362"/>
      <c r="R51" s="362"/>
      <c r="S51" s="362"/>
      <c r="T51" s="362"/>
      <c r="U51" s="362"/>
      <c r="V51" s="362"/>
      <c r="W51" s="362"/>
      <c r="X51" s="551"/>
      <c r="Y51" s="617"/>
      <c r="Z51" s="618"/>
      <c r="AA51" s="619"/>
      <c r="AB51" s="620" t="s">
        <v>11</v>
      </c>
      <c r="AC51" s="621"/>
      <c r="AD51" s="622"/>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7"/>
      <c r="B52" s="498"/>
      <c r="C52" s="498"/>
      <c r="D52" s="498"/>
      <c r="E52" s="498"/>
      <c r="F52" s="499"/>
      <c r="G52" s="552"/>
      <c r="H52" s="360"/>
      <c r="I52" s="360"/>
      <c r="J52" s="360"/>
      <c r="K52" s="360"/>
      <c r="L52" s="360"/>
      <c r="M52" s="360"/>
      <c r="N52" s="360"/>
      <c r="O52" s="553"/>
      <c r="P52" s="565"/>
      <c r="Q52" s="360"/>
      <c r="R52" s="360"/>
      <c r="S52" s="360"/>
      <c r="T52" s="360"/>
      <c r="U52" s="360"/>
      <c r="V52" s="360"/>
      <c r="W52" s="360"/>
      <c r="X52" s="553"/>
      <c r="Y52" s="453"/>
      <c r="Z52" s="454"/>
      <c r="AA52" s="455"/>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4" t="s">
        <v>12</v>
      </c>
      <c r="Z53" s="534"/>
      <c r="AA53" s="535"/>
      <c r="AB53" s="536"/>
      <c r="AC53" s="536"/>
      <c r="AD53" s="536"/>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0" t="s">
        <v>300</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7" t="s">
        <v>270</v>
      </c>
      <c r="B58" s="498"/>
      <c r="C58" s="498"/>
      <c r="D58" s="498"/>
      <c r="E58" s="498"/>
      <c r="F58" s="499"/>
      <c r="G58" s="550" t="s">
        <v>145</v>
      </c>
      <c r="H58" s="362"/>
      <c r="I58" s="362"/>
      <c r="J58" s="362"/>
      <c r="K58" s="362"/>
      <c r="L58" s="362"/>
      <c r="M58" s="362"/>
      <c r="N58" s="362"/>
      <c r="O58" s="551"/>
      <c r="P58" s="616" t="s">
        <v>58</v>
      </c>
      <c r="Q58" s="362"/>
      <c r="R58" s="362"/>
      <c r="S58" s="362"/>
      <c r="T58" s="362"/>
      <c r="U58" s="362"/>
      <c r="V58" s="362"/>
      <c r="W58" s="362"/>
      <c r="X58" s="551"/>
      <c r="Y58" s="617"/>
      <c r="Z58" s="618"/>
      <c r="AA58" s="619"/>
      <c r="AB58" s="620" t="s">
        <v>11</v>
      </c>
      <c r="AC58" s="621"/>
      <c r="AD58" s="622"/>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7"/>
      <c r="B59" s="498"/>
      <c r="C59" s="498"/>
      <c r="D59" s="498"/>
      <c r="E59" s="498"/>
      <c r="F59" s="499"/>
      <c r="G59" s="552"/>
      <c r="H59" s="360"/>
      <c r="I59" s="360"/>
      <c r="J59" s="360"/>
      <c r="K59" s="360"/>
      <c r="L59" s="360"/>
      <c r="M59" s="360"/>
      <c r="N59" s="360"/>
      <c r="O59" s="553"/>
      <c r="P59" s="565"/>
      <c r="Q59" s="360"/>
      <c r="R59" s="360"/>
      <c r="S59" s="360"/>
      <c r="T59" s="360"/>
      <c r="U59" s="360"/>
      <c r="V59" s="360"/>
      <c r="W59" s="360"/>
      <c r="X59" s="553"/>
      <c r="Y59" s="453"/>
      <c r="Z59" s="454"/>
      <c r="AA59" s="455"/>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4" t="s">
        <v>12</v>
      </c>
      <c r="Z60" s="534"/>
      <c r="AA60" s="535"/>
      <c r="AB60" s="536"/>
      <c r="AC60" s="536"/>
      <c r="AD60" s="536"/>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0" t="s">
        <v>300</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271</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266</v>
      </c>
      <c r="X65" s="853"/>
      <c r="Y65" s="856"/>
      <c r="Z65" s="856"/>
      <c r="AA65" s="857"/>
      <c r="AB65" s="850" t="s">
        <v>11</v>
      </c>
      <c r="AC65" s="846"/>
      <c r="AD65" s="847"/>
      <c r="AE65" s="320" t="s">
        <v>310</v>
      </c>
      <c r="AF65" s="320"/>
      <c r="AG65" s="320"/>
      <c r="AH65" s="320"/>
      <c r="AI65" s="320" t="s">
        <v>332</v>
      </c>
      <c r="AJ65" s="320"/>
      <c r="AK65" s="320"/>
      <c r="AL65" s="320"/>
      <c r="AM65" s="320" t="s">
        <v>429</v>
      </c>
      <c r="AN65" s="320"/>
      <c r="AO65" s="320"/>
      <c r="AP65" s="320"/>
      <c r="AQ65" s="200" t="s">
        <v>184</v>
      </c>
      <c r="AR65" s="184"/>
      <c r="AS65" s="184"/>
      <c r="AT65" s="185"/>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0"/>
      <c r="AF66" s="320"/>
      <c r="AG66" s="320"/>
      <c r="AH66" s="320"/>
      <c r="AI66" s="320"/>
      <c r="AJ66" s="320"/>
      <c r="AK66" s="320"/>
      <c r="AL66" s="320"/>
      <c r="AM66" s="320"/>
      <c r="AN66" s="320"/>
      <c r="AO66" s="320"/>
      <c r="AP66" s="320"/>
      <c r="AQ66" s="216"/>
      <c r="AR66" s="163"/>
      <c r="AS66" s="164" t="s">
        <v>185</v>
      </c>
      <c r="AT66" s="187"/>
      <c r="AU66" s="256"/>
      <c r="AV66" s="256"/>
      <c r="AW66" s="848" t="s">
        <v>269</v>
      </c>
      <c r="AX66" s="961"/>
      <c r="AY66">
        <f>$AY$65</f>
        <v>0</v>
      </c>
    </row>
    <row r="67" spans="1:51" ht="23.25" hidden="1" customHeight="1" x14ac:dyDescent="0.15">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290</v>
      </c>
      <c r="AC67" s="934"/>
      <c r="AD67" s="934"/>
      <c r="AE67" s="348"/>
      <c r="AF67" s="349"/>
      <c r="AG67" s="349"/>
      <c r="AH67" s="349"/>
      <c r="AI67" s="348"/>
      <c r="AJ67" s="349"/>
      <c r="AK67" s="349"/>
      <c r="AL67" s="349"/>
      <c r="AM67" s="348"/>
      <c r="AN67" s="349"/>
      <c r="AO67" s="349"/>
      <c r="AP67" s="349"/>
      <c r="AQ67" s="348"/>
      <c r="AR67" s="349"/>
      <c r="AS67" s="349"/>
      <c r="AT67" s="799"/>
      <c r="AU67" s="349"/>
      <c r="AV67" s="349"/>
      <c r="AW67" s="349"/>
      <c r="AX67" s="350"/>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290</v>
      </c>
      <c r="AC68" s="957"/>
      <c r="AD68" s="957"/>
      <c r="AE68" s="348"/>
      <c r="AF68" s="349"/>
      <c r="AG68" s="349"/>
      <c r="AH68" s="349"/>
      <c r="AI68" s="348"/>
      <c r="AJ68" s="349"/>
      <c r="AK68" s="349"/>
      <c r="AL68" s="349"/>
      <c r="AM68" s="348"/>
      <c r="AN68" s="349"/>
      <c r="AO68" s="349"/>
      <c r="AP68" s="349"/>
      <c r="AQ68" s="348"/>
      <c r="AR68" s="349"/>
      <c r="AS68" s="349"/>
      <c r="AT68" s="799"/>
      <c r="AU68" s="349"/>
      <c r="AV68" s="349"/>
      <c r="AW68" s="349"/>
      <c r="AX68" s="350"/>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291</v>
      </c>
      <c r="AC69" s="958"/>
      <c r="AD69" s="958"/>
      <c r="AE69" s="356"/>
      <c r="AF69" s="357"/>
      <c r="AG69" s="357"/>
      <c r="AH69" s="357"/>
      <c r="AI69" s="356"/>
      <c r="AJ69" s="357"/>
      <c r="AK69" s="357"/>
      <c r="AL69" s="357"/>
      <c r="AM69" s="356"/>
      <c r="AN69" s="357"/>
      <c r="AO69" s="357"/>
      <c r="AP69" s="357"/>
      <c r="AQ69" s="348"/>
      <c r="AR69" s="349"/>
      <c r="AS69" s="349"/>
      <c r="AT69" s="799"/>
      <c r="AU69" s="349"/>
      <c r="AV69" s="349"/>
      <c r="AW69" s="349"/>
      <c r="AX69" s="350"/>
      <c r="AY69">
        <f t="shared" si="8"/>
        <v>0</v>
      </c>
    </row>
    <row r="70" spans="1:51" ht="23.25" hidden="1" customHeight="1" x14ac:dyDescent="0.15">
      <c r="A70" s="834" t="s">
        <v>275</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289</v>
      </c>
      <c r="X70" s="927"/>
      <c r="Y70" s="932" t="s">
        <v>12</v>
      </c>
      <c r="Z70" s="932"/>
      <c r="AA70" s="933"/>
      <c r="AB70" s="934" t="s">
        <v>290</v>
      </c>
      <c r="AC70" s="934"/>
      <c r="AD70" s="934"/>
      <c r="AE70" s="348"/>
      <c r="AF70" s="349"/>
      <c r="AG70" s="349"/>
      <c r="AH70" s="349"/>
      <c r="AI70" s="348"/>
      <c r="AJ70" s="349"/>
      <c r="AK70" s="349"/>
      <c r="AL70" s="349"/>
      <c r="AM70" s="348"/>
      <c r="AN70" s="349"/>
      <c r="AO70" s="349"/>
      <c r="AP70" s="349"/>
      <c r="AQ70" s="348"/>
      <c r="AR70" s="349"/>
      <c r="AS70" s="349"/>
      <c r="AT70" s="799"/>
      <c r="AU70" s="349"/>
      <c r="AV70" s="349"/>
      <c r="AW70" s="349"/>
      <c r="AX70" s="350"/>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290</v>
      </c>
      <c r="AC71" s="957"/>
      <c r="AD71" s="957"/>
      <c r="AE71" s="348"/>
      <c r="AF71" s="349"/>
      <c r="AG71" s="349"/>
      <c r="AH71" s="349"/>
      <c r="AI71" s="348"/>
      <c r="AJ71" s="349"/>
      <c r="AK71" s="349"/>
      <c r="AL71" s="349"/>
      <c r="AM71" s="348"/>
      <c r="AN71" s="349"/>
      <c r="AO71" s="349"/>
      <c r="AP71" s="349"/>
      <c r="AQ71" s="348"/>
      <c r="AR71" s="349"/>
      <c r="AS71" s="349"/>
      <c r="AT71" s="799"/>
      <c r="AU71" s="349"/>
      <c r="AV71" s="349"/>
      <c r="AW71" s="349"/>
      <c r="AX71" s="350"/>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291</v>
      </c>
      <c r="AC72" s="958"/>
      <c r="AD72" s="958"/>
      <c r="AE72" s="356"/>
      <c r="AF72" s="357"/>
      <c r="AG72" s="357"/>
      <c r="AH72" s="357"/>
      <c r="AI72" s="356"/>
      <c r="AJ72" s="357"/>
      <c r="AK72" s="357"/>
      <c r="AL72" s="357"/>
      <c r="AM72" s="356"/>
      <c r="AN72" s="357"/>
      <c r="AO72" s="357"/>
      <c r="AP72" s="921"/>
      <c r="AQ72" s="348"/>
      <c r="AR72" s="349"/>
      <c r="AS72" s="349"/>
      <c r="AT72" s="799"/>
      <c r="AU72" s="349"/>
      <c r="AV72" s="349"/>
      <c r="AW72" s="349"/>
      <c r="AX72" s="350"/>
      <c r="AY72">
        <f t="shared" si="8"/>
        <v>0</v>
      </c>
    </row>
    <row r="73" spans="1:51" ht="18.75" hidden="1" customHeight="1" x14ac:dyDescent="0.15">
      <c r="A73" s="820" t="s">
        <v>271</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5" t="s">
        <v>303</v>
      </c>
      <c r="B78" s="896"/>
      <c r="C78" s="896"/>
      <c r="D78" s="896"/>
      <c r="E78" s="893" t="s">
        <v>249</v>
      </c>
      <c r="F78" s="894"/>
      <c r="G78" s="45" t="s">
        <v>187</v>
      </c>
      <c r="H78" s="777"/>
      <c r="I78" s="230"/>
      <c r="J78" s="230"/>
      <c r="K78" s="230"/>
      <c r="L78" s="230"/>
      <c r="M78" s="230"/>
      <c r="N78" s="230"/>
      <c r="O78" s="778"/>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265</v>
      </c>
      <c r="AP79" s="112"/>
      <c r="AQ79" s="112"/>
      <c r="AR79" s="62"/>
      <c r="AS79" s="111"/>
      <c r="AT79" s="112"/>
      <c r="AU79" s="112"/>
      <c r="AV79" s="112"/>
      <c r="AW79" s="112"/>
      <c r="AX79" s="113"/>
      <c r="AY79">
        <f>COUNTIF($AR$79,"☑")</f>
        <v>0</v>
      </c>
    </row>
    <row r="80" spans="1:51" ht="18.75" hidden="1" customHeight="1" x14ac:dyDescent="0.15">
      <c r="A80" s="504" t="s">
        <v>146</v>
      </c>
      <c r="B80" s="829" t="s">
        <v>262</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622</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15">
      <c r="A81" s="505"/>
      <c r="B81" s="832"/>
      <c r="C81" s="537"/>
      <c r="D81" s="537"/>
      <c r="E81" s="537"/>
      <c r="F81" s="538"/>
      <c r="G81" s="360"/>
      <c r="H81" s="360"/>
      <c r="I81" s="360"/>
      <c r="J81" s="360"/>
      <c r="K81" s="360"/>
      <c r="L81" s="360"/>
      <c r="M81" s="360"/>
      <c r="N81" s="360"/>
      <c r="O81" s="360"/>
      <c r="P81" s="360"/>
      <c r="Q81" s="360"/>
      <c r="R81" s="360"/>
      <c r="S81" s="360"/>
      <c r="T81" s="360"/>
      <c r="U81" s="360"/>
      <c r="V81" s="360"/>
      <c r="W81" s="360"/>
      <c r="X81" s="360"/>
      <c r="Y81" s="360"/>
      <c r="Z81" s="360"/>
      <c r="AA81" s="553"/>
      <c r="AB81" s="565"/>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5"/>
      <c r="B82" s="832"/>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32"/>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33"/>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144</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43" t="s">
        <v>11</v>
      </c>
      <c r="AC85" s="444"/>
      <c r="AD85" s="445"/>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5"/>
      <c r="B86" s="537"/>
      <c r="C86" s="537"/>
      <c r="D86" s="537"/>
      <c r="E86" s="537"/>
      <c r="F86" s="538"/>
      <c r="G86" s="552"/>
      <c r="H86" s="360"/>
      <c r="I86" s="360"/>
      <c r="J86" s="360"/>
      <c r="K86" s="360"/>
      <c r="L86" s="360"/>
      <c r="M86" s="360"/>
      <c r="N86" s="360"/>
      <c r="O86" s="553"/>
      <c r="P86" s="565"/>
      <c r="Q86" s="360"/>
      <c r="R86" s="360"/>
      <c r="S86" s="360"/>
      <c r="T86" s="360"/>
      <c r="U86" s="360"/>
      <c r="V86" s="360"/>
      <c r="W86" s="360"/>
      <c r="X86" s="553"/>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84"/>
      <c r="R87" s="784"/>
      <c r="S87" s="784"/>
      <c r="T87" s="784"/>
      <c r="U87" s="784"/>
      <c r="V87" s="784"/>
      <c r="W87" s="784"/>
      <c r="X87" s="785"/>
      <c r="Y87" s="740" t="s">
        <v>61</v>
      </c>
      <c r="Z87" s="741"/>
      <c r="AA87" s="742"/>
      <c r="AB87" s="536"/>
      <c r="AC87" s="536"/>
      <c r="AD87" s="536"/>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86"/>
      <c r="Q88" s="786"/>
      <c r="R88" s="786"/>
      <c r="S88" s="786"/>
      <c r="T88" s="786"/>
      <c r="U88" s="786"/>
      <c r="V88" s="786"/>
      <c r="W88" s="786"/>
      <c r="X88" s="787"/>
      <c r="Y88" s="717" t="s">
        <v>53</v>
      </c>
      <c r="Z88" s="718"/>
      <c r="AA88" s="719"/>
      <c r="AB88" s="507"/>
      <c r="AC88" s="507"/>
      <c r="AD88" s="507"/>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88"/>
      <c r="Y89" s="717" t="s">
        <v>13</v>
      </c>
      <c r="Z89" s="718"/>
      <c r="AA89" s="719"/>
      <c r="AB89" s="446" t="s">
        <v>14</v>
      </c>
      <c r="AC89" s="446"/>
      <c r="AD89" s="446"/>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5"/>
      <c r="B90" s="537" t="s">
        <v>144</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43" t="s">
        <v>11</v>
      </c>
      <c r="AC90" s="444"/>
      <c r="AD90" s="445"/>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5"/>
      <c r="B91" s="537"/>
      <c r="C91" s="537"/>
      <c r="D91" s="537"/>
      <c r="E91" s="537"/>
      <c r="F91" s="538"/>
      <c r="G91" s="552"/>
      <c r="H91" s="360"/>
      <c r="I91" s="360"/>
      <c r="J91" s="360"/>
      <c r="K91" s="360"/>
      <c r="L91" s="360"/>
      <c r="M91" s="360"/>
      <c r="N91" s="360"/>
      <c r="O91" s="553"/>
      <c r="P91" s="565"/>
      <c r="Q91" s="360"/>
      <c r="R91" s="360"/>
      <c r="S91" s="360"/>
      <c r="T91" s="360"/>
      <c r="U91" s="360"/>
      <c r="V91" s="360"/>
      <c r="W91" s="360"/>
      <c r="X91" s="553"/>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84"/>
      <c r="R92" s="784"/>
      <c r="S92" s="784"/>
      <c r="T92" s="784"/>
      <c r="U92" s="784"/>
      <c r="V92" s="784"/>
      <c r="W92" s="784"/>
      <c r="X92" s="785"/>
      <c r="Y92" s="740" t="s">
        <v>61</v>
      </c>
      <c r="Z92" s="741"/>
      <c r="AA92" s="742"/>
      <c r="AB92" s="536"/>
      <c r="AC92" s="536"/>
      <c r="AD92" s="536"/>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6"/>
      <c r="Q93" s="786"/>
      <c r="R93" s="786"/>
      <c r="S93" s="786"/>
      <c r="T93" s="786"/>
      <c r="U93" s="786"/>
      <c r="V93" s="786"/>
      <c r="W93" s="786"/>
      <c r="X93" s="787"/>
      <c r="Y93" s="717" t="s">
        <v>53</v>
      </c>
      <c r="Z93" s="718"/>
      <c r="AA93" s="719"/>
      <c r="AB93" s="507"/>
      <c r="AC93" s="507"/>
      <c r="AD93" s="507"/>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88"/>
      <c r="Y94" s="717" t="s">
        <v>13</v>
      </c>
      <c r="Z94" s="718"/>
      <c r="AA94" s="719"/>
      <c r="AB94" s="446" t="s">
        <v>14</v>
      </c>
      <c r="AC94" s="446"/>
      <c r="AD94" s="446"/>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5"/>
      <c r="B95" s="537" t="s">
        <v>144</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43" t="s">
        <v>11</v>
      </c>
      <c r="AC95" s="444"/>
      <c r="AD95" s="445"/>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0"/>
      <c r="I96" s="360"/>
      <c r="J96" s="360"/>
      <c r="K96" s="360"/>
      <c r="L96" s="360"/>
      <c r="M96" s="360"/>
      <c r="N96" s="360"/>
      <c r="O96" s="553"/>
      <c r="P96" s="565"/>
      <c r="Q96" s="360"/>
      <c r="R96" s="360"/>
      <c r="S96" s="360"/>
      <c r="T96" s="360"/>
      <c r="U96" s="360"/>
      <c r="V96" s="360"/>
      <c r="W96" s="360"/>
      <c r="X96" s="553"/>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84"/>
      <c r="R97" s="784"/>
      <c r="S97" s="784"/>
      <c r="T97" s="784"/>
      <c r="U97" s="784"/>
      <c r="V97" s="784"/>
      <c r="W97" s="784"/>
      <c r="X97" s="785"/>
      <c r="Y97" s="740" t="s">
        <v>61</v>
      </c>
      <c r="Z97" s="741"/>
      <c r="AA97" s="742"/>
      <c r="AB97" s="388"/>
      <c r="AC97" s="389"/>
      <c r="AD97" s="390"/>
      <c r="AE97" s="348"/>
      <c r="AF97" s="349"/>
      <c r="AG97" s="349"/>
      <c r="AH97" s="799"/>
      <c r="AI97" s="348"/>
      <c r="AJ97" s="349"/>
      <c r="AK97" s="349"/>
      <c r="AL97" s="799"/>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48"/>
      <c r="AF98" s="349"/>
      <c r="AG98" s="349"/>
      <c r="AH98" s="799"/>
      <c r="AI98" s="348"/>
      <c r="AJ98" s="349"/>
      <c r="AK98" s="349"/>
      <c r="AL98" s="799"/>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6"/>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5" t="s">
        <v>13</v>
      </c>
      <c r="Z99" s="466"/>
      <c r="AA99" s="467"/>
      <c r="AB99" s="447" t="s">
        <v>14</v>
      </c>
      <c r="AC99" s="448"/>
      <c r="AD99" s="449"/>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272</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0"/>
      <c r="Z100" s="451"/>
      <c r="AA100" s="452"/>
      <c r="AB100" s="840" t="s">
        <v>11</v>
      </c>
      <c r="AC100" s="840"/>
      <c r="AD100" s="840"/>
      <c r="AE100" s="806" t="s">
        <v>310</v>
      </c>
      <c r="AF100" s="807"/>
      <c r="AG100" s="807"/>
      <c r="AH100" s="808"/>
      <c r="AI100" s="806" t="s">
        <v>332</v>
      </c>
      <c r="AJ100" s="807"/>
      <c r="AK100" s="807"/>
      <c r="AL100" s="808"/>
      <c r="AM100" s="806" t="s">
        <v>429</v>
      </c>
      <c r="AN100" s="807"/>
      <c r="AO100" s="807"/>
      <c r="AP100" s="808"/>
      <c r="AQ100" s="909" t="s">
        <v>337</v>
      </c>
      <c r="AR100" s="910"/>
      <c r="AS100" s="910"/>
      <c r="AT100" s="911"/>
      <c r="AU100" s="909" t="s">
        <v>463</v>
      </c>
      <c r="AV100" s="910"/>
      <c r="AW100" s="910"/>
      <c r="AX100" s="912"/>
    </row>
    <row r="101" spans="1:60" ht="23.25" customHeight="1" x14ac:dyDescent="0.15">
      <c r="A101" s="476"/>
      <c r="B101" s="477"/>
      <c r="C101" s="477"/>
      <c r="D101" s="477"/>
      <c r="E101" s="477"/>
      <c r="F101" s="478"/>
      <c r="G101" s="176" t="s">
        <v>702</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6" t="s">
        <v>645</v>
      </c>
      <c r="AC101" s="536"/>
      <c r="AD101" s="536"/>
      <c r="AE101" s="343">
        <v>598</v>
      </c>
      <c r="AF101" s="343"/>
      <c r="AG101" s="343"/>
      <c r="AH101" s="343"/>
      <c r="AI101" s="343">
        <v>691</v>
      </c>
      <c r="AJ101" s="343"/>
      <c r="AK101" s="343"/>
      <c r="AL101" s="343"/>
      <c r="AM101" s="343">
        <v>761</v>
      </c>
      <c r="AN101" s="343"/>
      <c r="AO101" s="343"/>
      <c r="AP101" s="343"/>
      <c r="AQ101" s="343" t="s">
        <v>642</v>
      </c>
      <c r="AR101" s="343"/>
      <c r="AS101" s="343"/>
      <c r="AT101" s="343"/>
      <c r="AU101" s="348" t="s">
        <v>642</v>
      </c>
      <c r="AV101" s="349"/>
      <c r="AW101" s="349"/>
      <c r="AX101" s="350"/>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5"/>
      <c r="AA102" s="326"/>
      <c r="AB102" s="536" t="s">
        <v>645</v>
      </c>
      <c r="AC102" s="536"/>
      <c r="AD102" s="536"/>
      <c r="AE102" s="343">
        <v>576</v>
      </c>
      <c r="AF102" s="343"/>
      <c r="AG102" s="343"/>
      <c r="AH102" s="343"/>
      <c r="AI102" s="343">
        <v>675</v>
      </c>
      <c r="AJ102" s="343"/>
      <c r="AK102" s="343"/>
      <c r="AL102" s="343"/>
      <c r="AM102" s="343">
        <v>793</v>
      </c>
      <c r="AN102" s="343"/>
      <c r="AO102" s="343"/>
      <c r="AP102" s="343"/>
      <c r="AQ102" s="343">
        <v>857</v>
      </c>
      <c r="AR102" s="343"/>
      <c r="AS102" s="343"/>
      <c r="AT102" s="343"/>
      <c r="AU102" s="356" t="s">
        <v>642</v>
      </c>
      <c r="AV102" s="357"/>
      <c r="AW102" s="357"/>
      <c r="AX102" s="913"/>
    </row>
    <row r="103" spans="1:60" ht="31.5" hidden="1" customHeight="1" x14ac:dyDescent="0.15">
      <c r="A103" s="473" t="s">
        <v>272</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6"/>
      <c r="B104" s="477"/>
      <c r="C104" s="477"/>
      <c r="D104" s="477"/>
      <c r="E104" s="477"/>
      <c r="F104" s="478"/>
      <c r="G104" s="176"/>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c r="AC104" s="457"/>
      <c r="AD104" s="458"/>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3" t="s">
        <v>272</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3" t="s">
        <v>272</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3" t="s">
        <v>272</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3"/>
      <c r="AF113" s="343"/>
      <c r="AG113" s="343"/>
      <c r="AH113" s="343"/>
      <c r="AI113" s="343"/>
      <c r="AJ113" s="343"/>
      <c r="AK113" s="343"/>
      <c r="AL113" s="343"/>
      <c r="AM113" s="343"/>
      <c r="AN113" s="343"/>
      <c r="AO113" s="343"/>
      <c r="AP113" s="343"/>
      <c r="AQ113" s="348"/>
      <c r="AR113" s="349"/>
      <c r="AS113" s="349"/>
      <c r="AT113" s="799"/>
      <c r="AU113" s="343"/>
      <c r="AV113" s="343"/>
      <c r="AW113" s="343"/>
      <c r="AX113" s="344"/>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88"/>
      <c r="AC114" s="389"/>
      <c r="AD114" s="390"/>
      <c r="AE114" s="351"/>
      <c r="AF114" s="351"/>
      <c r="AG114" s="351"/>
      <c r="AH114" s="351"/>
      <c r="AI114" s="351"/>
      <c r="AJ114" s="351"/>
      <c r="AK114" s="351"/>
      <c r="AL114" s="351"/>
      <c r="AM114" s="351"/>
      <c r="AN114" s="351"/>
      <c r="AO114" s="351"/>
      <c r="AP114" s="351"/>
      <c r="AQ114" s="348"/>
      <c r="AR114" s="349"/>
      <c r="AS114" s="349"/>
      <c r="AT114" s="799"/>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6" t="s">
        <v>646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647</v>
      </c>
      <c r="AC116" s="286"/>
      <c r="AD116" s="287"/>
      <c r="AE116" s="343">
        <v>31217</v>
      </c>
      <c r="AF116" s="343"/>
      <c r="AG116" s="343"/>
      <c r="AH116" s="343"/>
      <c r="AI116" s="343">
        <v>30209</v>
      </c>
      <c r="AJ116" s="343"/>
      <c r="AK116" s="343"/>
      <c r="AL116" s="343"/>
      <c r="AM116" s="343">
        <v>37696</v>
      </c>
      <c r="AN116" s="343"/>
      <c r="AO116" s="343"/>
      <c r="AP116" s="343"/>
      <c r="AQ116" s="348" t="s">
        <v>680</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648</v>
      </c>
      <c r="AC117" s="328"/>
      <c r="AD117" s="329"/>
      <c r="AE117" s="291" t="s">
        <v>649</v>
      </c>
      <c r="AF117" s="291"/>
      <c r="AG117" s="291"/>
      <c r="AH117" s="291"/>
      <c r="AI117" s="291" t="s">
        <v>650</v>
      </c>
      <c r="AJ117" s="291"/>
      <c r="AK117" s="291"/>
      <c r="AL117" s="291"/>
      <c r="AM117" s="291" t="s">
        <v>701</v>
      </c>
      <c r="AN117" s="291"/>
      <c r="AO117" s="291"/>
      <c r="AP117" s="291"/>
      <c r="AQ117" s="291"/>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325</v>
      </c>
      <c r="B130" s="974"/>
      <c r="C130" s="973" t="s">
        <v>188</v>
      </c>
      <c r="D130" s="974"/>
      <c r="E130" s="293" t="s">
        <v>217</v>
      </c>
      <c r="F130" s="294"/>
      <c r="G130" s="295" t="s">
        <v>681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682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642</v>
      </c>
      <c r="AR133" s="256"/>
      <c r="AS133" s="164" t="s">
        <v>185</v>
      </c>
      <c r="AT133" s="187"/>
      <c r="AU133" s="163" t="s">
        <v>642</v>
      </c>
      <c r="AV133" s="163"/>
      <c r="AW133" s="164" t="s">
        <v>175</v>
      </c>
      <c r="AX133" s="165"/>
      <c r="AY133">
        <f>$AY$132</f>
        <v>1</v>
      </c>
    </row>
    <row r="134" spans="1:51" ht="39.75" customHeight="1" x14ac:dyDescent="0.15">
      <c r="A134" s="977"/>
      <c r="B134" s="238"/>
      <c r="C134" s="237"/>
      <c r="D134" s="238"/>
      <c r="E134" s="237"/>
      <c r="F134" s="299"/>
      <c r="G134" s="217" t="s">
        <v>642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642</v>
      </c>
      <c r="AC134" s="209"/>
      <c r="AD134" s="209"/>
      <c r="AE134" s="251" t="s">
        <v>642</v>
      </c>
      <c r="AF134" s="152"/>
      <c r="AG134" s="152"/>
      <c r="AH134" s="152"/>
      <c r="AI134" s="251" t="s">
        <v>642</v>
      </c>
      <c r="AJ134" s="152"/>
      <c r="AK134" s="152"/>
      <c r="AL134" s="152"/>
      <c r="AM134" s="251" t="s">
        <v>642</v>
      </c>
      <c r="AN134" s="152"/>
      <c r="AO134" s="152"/>
      <c r="AP134" s="152"/>
      <c r="AQ134" s="251" t="s">
        <v>642</v>
      </c>
      <c r="AR134" s="152"/>
      <c r="AS134" s="152"/>
      <c r="AT134" s="152"/>
      <c r="AU134" s="251" t="s">
        <v>642</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642</v>
      </c>
      <c r="AC135" s="160"/>
      <c r="AD135" s="160"/>
      <c r="AE135" s="251" t="s">
        <v>642</v>
      </c>
      <c r="AF135" s="152"/>
      <c r="AG135" s="152"/>
      <c r="AH135" s="152"/>
      <c r="AI135" s="251" t="s">
        <v>642</v>
      </c>
      <c r="AJ135" s="152"/>
      <c r="AK135" s="152"/>
      <c r="AL135" s="152"/>
      <c r="AM135" s="251" t="s">
        <v>642</v>
      </c>
      <c r="AN135" s="152"/>
      <c r="AO135" s="152"/>
      <c r="AP135" s="152"/>
      <c r="AQ135" s="251" t="s">
        <v>642</v>
      </c>
      <c r="AR135" s="152"/>
      <c r="AS135" s="152"/>
      <c r="AT135" s="152"/>
      <c r="AU135" s="251" t="s">
        <v>642</v>
      </c>
      <c r="AV135" s="152"/>
      <c r="AW135" s="152"/>
      <c r="AX135" s="193"/>
      <c r="AY135">
        <f t="shared" si="13"/>
        <v>1</v>
      </c>
    </row>
    <row r="136" spans="1:51" ht="18.75" hidden="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7"/>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1</v>
      </c>
    </row>
    <row r="153" spans="1:51" ht="22.5"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77"/>
      <c r="B154" s="238"/>
      <c r="C154" s="237"/>
      <c r="D154" s="238"/>
      <c r="E154" s="237"/>
      <c r="F154" s="299"/>
      <c r="G154" s="217" t="s">
        <v>642</v>
      </c>
      <c r="H154" s="176"/>
      <c r="I154" s="176"/>
      <c r="J154" s="176"/>
      <c r="K154" s="176"/>
      <c r="L154" s="176"/>
      <c r="M154" s="176"/>
      <c r="N154" s="176"/>
      <c r="O154" s="176"/>
      <c r="P154" s="218"/>
      <c r="Q154" s="175" t="s">
        <v>642</v>
      </c>
      <c r="R154" s="176"/>
      <c r="S154" s="176"/>
      <c r="T154" s="176"/>
      <c r="U154" s="176"/>
      <c r="V154" s="176"/>
      <c r="W154" s="176"/>
      <c r="X154" s="176"/>
      <c r="Y154" s="176"/>
      <c r="Z154" s="176"/>
      <c r="AA154" s="904"/>
      <c r="AB154" s="241" t="s">
        <v>642</v>
      </c>
      <c r="AC154" s="242"/>
      <c r="AD154" s="242"/>
      <c r="AE154" s="247" t="s">
        <v>642</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77"/>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7"/>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7"/>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5"/>
      <c r="AB157" s="243"/>
      <c r="AC157" s="244"/>
      <c r="AD157" s="244"/>
      <c r="AE157" s="175" t="s">
        <v>642</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7"/>
      <c r="B188" s="238"/>
      <c r="C188" s="237"/>
      <c r="D188" s="238"/>
      <c r="E188" s="175" t="s">
        <v>651</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7"/>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593</v>
      </c>
      <c r="D430" s="236"/>
      <c r="E430" s="224" t="s">
        <v>319</v>
      </c>
      <c r="F430" s="433"/>
      <c r="G430" s="226" t="s">
        <v>204</v>
      </c>
      <c r="H430" s="173"/>
      <c r="I430" s="173"/>
      <c r="J430" s="227" t="s">
        <v>642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642</v>
      </c>
      <c r="AF432" s="163"/>
      <c r="AG432" s="164" t="s">
        <v>185</v>
      </c>
      <c r="AH432" s="187"/>
      <c r="AI432" s="201"/>
      <c r="AJ432" s="201"/>
      <c r="AK432" s="201"/>
      <c r="AL432" s="202"/>
      <c r="AM432" s="201"/>
      <c r="AN432" s="201"/>
      <c r="AO432" s="201"/>
      <c r="AP432" s="202"/>
      <c r="AQ432" s="216" t="s">
        <v>642</v>
      </c>
      <c r="AR432" s="163"/>
      <c r="AS432" s="164" t="s">
        <v>185</v>
      </c>
      <c r="AT432" s="187"/>
      <c r="AU432" s="163" t="s">
        <v>642</v>
      </c>
      <c r="AV432" s="163"/>
      <c r="AW432" s="164" t="s">
        <v>175</v>
      </c>
      <c r="AX432" s="165"/>
      <c r="AY432">
        <f>$AY$431</f>
        <v>1</v>
      </c>
    </row>
    <row r="433" spans="1:51" ht="23.25" customHeight="1" x14ac:dyDescent="0.15">
      <c r="A433" s="977"/>
      <c r="B433" s="238"/>
      <c r="C433" s="237"/>
      <c r="D433" s="238"/>
      <c r="E433" s="181"/>
      <c r="F433" s="182"/>
      <c r="G433" s="217" t="s">
        <v>642</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642</v>
      </c>
      <c r="AC433" s="160"/>
      <c r="AD433" s="160"/>
      <c r="AE433" s="151" t="s">
        <v>642</v>
      </c>
      <c r="AF433" s="152"/>
      <c r="AG433" s="152"/>
      <c r="AH433" s="152"/>
      <c r="AI433" s="151" t="s">
        <v>642</v>
      </c>
      <c r="AJ433" s="152"/>
      <c r="AK433" s="152"/>
      <c r="AL433" s="152"/>
      <c r="AM433" s="151" t="s">
        <v>642</v>
      </c>
      <c r="AN433" s="152"/>
      <c r="AO433" s="152"/>
      <c r="AP433" s="153"/>
      <c r="AQ433" s="151" t="s">
        <v>642</v>
      </c>
      <c r="AR433" s="152"/>
      <c r="AS433" s="152"/>
      <c r="AT433" s="153"/>
      <c r="AU433" s="152" t="s">
        <v>642</v>
      </c>
      <c r="AV433" s="152"/>
      <c r="AW433" s="152"/>
      <c r="AX433" s="193"/>
      <c r="AY433">
        <f t="shared" ref="AY433:AY435" si="63">$AY$431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642</v>
      </c>
      <c r="AC434" s="209"/>
      <c r="AD434" s="209"/>
      <c r="AE434" s="151" t="s">
        <v>642</v>
      </c>
      <c r="AF434" s="152"/>
      <c r="AG434" s="152"/>
      <c r="AH434" s="153"/>
      <c r="AI434" s="151" t="s">
        <v>642</v>
      </c>
      <c r="AJ434" s="152"/>
      <c r="AK434" s="152"/>
      <c r="AL434" s="152"/>
      <c r="AM434" s="151" t="s">
        <v>642</v>
      </c>
      <c r="AN434" s="152"/>
      <c r="AO434" s="152"/>
      <c r="AP434" s="153"/>
      <c r="AQ434" s="151" t="s">
        <v>642</v>
      </c>
      <c r="AR434" s="152"/>
      <c r="AS434" s="152"/>
      <c r="AT434" s="153"/>
      <c r="AU434" s="152" t="s">
        <v>642</v>
      </c>
      <c r="AV434" s="152"/>
      <c r="AW434" s="152"/>
      <c r="AX434" s="193"/>
      <c r="AY434">
        <f t="shared" si="63"/>
        <v>1</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642</v>
      </c>
      <c r="AF435" s="152"/>
      <c r="AG435" s="152"/>
      <c r="AH435" s="153"/>
      <c r="AI435" s="151" t="s">
        <v>642</v>
      </c>
      <c r="AJ435" s="152"/>
      <c r="AK435" s="152"/>
      <c r="AL435" s="152"/>
      <c r="AM435" s="151" t="s">
        <v>642</v>
      </c>
      <c r="AN435" s="152"/>
      <c r="AO435" s="152"/>
      <c r="AP435" s="153"/>
      <c r="AQ435" s="151" t="s">
        <v>642</v>
      </c>
      <c r="AR435" s="152"/>
      <c r="AS435" s="152"/>
      <c r="AT435" s="153"/>
      <c r="AU435" s="152" t="s">
        <v>642</v>
      </c>
      <c r="AV435" s="152"/>
      <c r="AW435" s="152"/>
      <c r="AX435" s="193"/>
      <c r="AY435">
        <f t="shared" si="63"/>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642</v>
      </c>
      <c r="AF457" s="163"/>
      <c r="AG457" s="164" t="s">
        <v>185</v>
      </c>
      <c r="AH457" s="187"/>
      <c r="AI457" s="201"/>
      <c r="AJ457" s="201"/>
      <c r="AK457" s="201"/>
      <c r="AL457" s="202"/>
      <c r="AM457" s="201"/>
      <c r="AN457" s="201"/>
      <c r="AO457" s="201"/>
      <c r="AP457" s="202"/>
      <c r="AQ457" s="216" t="s">
        <v>642</v>
      </c>
      <c r="AR457" s="163"/>
      <c r="AS457" s="164" t="s">
        <v>185</v>
      </c>
      <c r="AT457" s="187"/>
      <c r="AU457" s="163" t="s">
        <v>642</v>
      </c>
      <c r="AV457" s="163"/>
      <c r="AW457" s="164" t="s">
        <v>175</v>
      </c>
      <c r="AX457" s="165"/>
      <c r="AY457">
        <f>$AY$456</f>
        <v>1</v>
      </c>
    </row>
    <row r="458" spans="1:51" ht="23.25" customHeight="1" x14ac:dyDescent="0.15">
      <c r="A458" s="977"/>
      <c r="B458" s="238"/>
      <c r="C458" s="237"/>
      <c r="D458" s="238"/>
      <c r="E458" s="181"/>
      <c r="F458" s="182"/>
      <c r="G458" s="217" t="s">
        <v>642</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642</v>
      </c>
      <c r="AC458" s="160"/>
      <c r="AD458" s="160"/>
      <c r="AE458" s="151" t="s">
        <v>642</v>
      </c>
      <c r="AF458" s="152"/>
      <c r="AG458" s="152"/>
      <c r="AH458" s="152"/>
      <c r="AI458" s="151" t="s">
        <v>642</v>
      </c>
      <c r="AJ458" s="152"/>
      <c r="AK458" s="152"/>
      <c r="AL458" s="152"/>
      <c r="AM458" s="151" t="s">
        <v>642</v>
      </c>
      <c r="AN458" s="152"/>
      <c r="AO458" s="152"/>
      <c r="AP458" s="153"/>
      <c r="AQ458" s="151" t="s">
        <v>642</v>
      </c>
      <c r="AR458" s="152"/>
      <c r="AS458" s="152"/>
      <c r="AT458" s="153"/>
      <c r="AU458" s="152" t="s">
        <v>642</v>
      </c>
      <c r="AV458" s="152"/>
      <c r="AW458" s="152"/>
      <c r="AX458" s="193"/>
      <c r="AY458">
        <f t="shared" ref="AY458:AY460" si="68">$AY$456</f>
        <v>1</v>
      </c>
    </row>
    <row r="459" spans="1:51" ht="23.25"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642</v>
      </c>
      <c r="AC459" s="209"/>
      <c r="AD459" s="209"/>
      <c r="AE459" s="151" t="s">
        <v>642</v>
      </c>
      <c r="AF459" s="152"/>
      <c r="AG459" s="152"/>
      <c r="AH459" s="153"/>
      <c r="AI459" s="151" t="s">
        <v>642</v>
      </c>
      <c r="AJ459" s="152"/>
      <c r="AK459" s="152"/>
      <c r="AL459" s="152"/>
      <c r="AM459" s="151" t="s">
        <v>642</v>
      </c>
      <c r="AN459" s="152"/>
      <c r="AO459" s="152"/>
      <c r="AP459" s="153"/>
      <c r="AQ459" s="151" t="s">
        <v>642</v>
      </c>
      <c r="AR459" s="152"/>
      <c r="AS459" s="152"/>
      <c r="AT459" s="153"/>
      <c r="AU459" s="152" t="s">
        <v>642</v>
      </c>
      <c r="AV459" s="152"/>
      <c r="AW459" s="152"/>
      <c r="AX459" s="193"/>
      <c r="AY459">
        <f t="shared" si="68"/>
        <v>1</v>
      </c>
    </row>
    <row r="460" spans="1:51" ht="23.25"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642</v>
      </c>
      <c r="AF460" s="152"/>
      <c r="AG460" s="152"/>
      <c r="AH460" s="153"/>
      <c r="AI460" s="151" t="s">
        <v>642</v>
      </c>
      <c r="AJ460" s="152"/>
      <c r="AK460" s="152"/>
      <c r="AL460" s="152"/>
      <c r="AM460" s="151" t="s">
        <v>642</v>
      </c>
      <c r="AN460" s="152"/>
      <c r="AO460" s="152"/>
      <c r="AP460" s="153"/>
      <c r="AQ460" s="151" t="s">
        <v>642</v>
      </c>
      <c r="AR460" s="152"/>
      <c r="AS460" s="152"/>
      <c r="AT460" s="153"/>
      <c r="AU460" s="152" t="s">
        <v>642</v>
      </c>
      <c r="AV460" s="152"/>
      <c r="AW460" s="152"/>
      <c r="AX460" s="193"/>
      <c r="AY460">
        <f t="shared" si="68"/>
        <v>1</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7"/>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7"/>
      <c r="B482" s="238"/>
      <c r="C482" s="237"/>
      <c r="D482" s="238"/>
      <c r="E482" s="175" t="s">
        <v>642</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7"/>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15">
      <c r="A701" s="5"/>
      <c r="B701" s="6"/>
      <c r="C701" s="866"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7"/>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69.95" customHeight="1" x14ac:dyDescent="0.15">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8" t="s">
        <v>637</v>
      </c>
      <c r="AE702" s="879"/>
      <c r="AF702" s="879"/>
      <c r="AG702" s="868" t="s">
        <v>652</v>
      </c>
      <c r="AH702" s="869"/>
      <c r="AI702" s="869"/>
      <c r="AJ702" s="869"/>
      <c r="AK702" s="869"/>
      <c r="AL702" s="869"/>
      <c r="AM702" s="869"/>
      <c r="AN702" s="869"/>
      <c r="AO702" s="869"/>
      <c r="AP702" s="869"/>
      <c r="AQ702" s="869"/>
      <c r="AR702" s="869"/>
      <c r="AS702" s="869"/>
      <c r="AT702" s="869"/>
      <c r="AU702" s="869"/>
      <c r="AV702" s="869"/>
      <c r="AW702" s="869"/>
      <c r="AX702" s="870"/>
    </row>
    <row r="703" spans="1:51" ht="69.95"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637</v>
      </c>
      <c r="AE703" s="170"/>
      <c r="AF703" s="170"/>
      <c r="AG703" s="652" t="s">
        <v>653</v>
      </c>
      <c r="AH703" s="653"/>
      <c r="AI703" s="653"/>
      <c r="AJ703" s="653"/>
      <c r="AK703" s="653"/>
      <c r="AL703" s="653"/>
      <c r="AM703" s="653"/>
      <c r="AN703" s="653"/>
      <c r="AO703" s="653"/>
      <c r="AP703" s="653"/>
      <c r="AQ703" s="653"/>
      <c r="AR703" s="653"/>
      <c r="AS703" s="653"/>
      <c r="AT703" s="653"/>
      <c r="AU703" s="653"/>
      <c r="AV703" s="653"/>
      <c r="AW703" s="653"/>
      <c r="AX703" s="654"/>
    </row>
    <row r="704" spans="1:51" ht="69.95"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637</v>
      </c>
      <c r="AE704" s="571"/>
      <c r="AF704" s="571"/>
      <c r="AG704" s="652" t="s">
        <v>654</v>
      </c>
      <c r="AH704" s="653"/>
      <c r="AI704" s="653"/>
      <c r="AJ704" s="653"/>
      <c r="AK704" s="653"/>
      <c r="AL704" s="653"/>
      <c r="AM704" s="653"/>
      <c r="AN704" s="653"/>
      <c r="AO704" s="653"/>
      <c r="AP704" s="653"/>
      <c r="AQ704" s="653"/>
      <c r="AR704" s="653"/>
      <c r="AS704" s="653"/>
      <c r="AT704" s="653"/>
      <c r="AU704" s="653"/>
      <c r="AV704" s="653"/>
      <c r="AW704" s="653"/>
      <c r="AX704" s="654"/>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655</v>
      </c>
      <c r="AE705" s="721"/>
      <c r="AF705" s="721"/>
      <c r="AG705" s="175" t="s">
        <v>642</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71" t="s">
        <v>301</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656</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3"/>
      <c r="B707" s="755"/>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8" t="s">
        <v>656</v>
      </c>
      <c r="AE707" s="569"/>
      <c r="AF707" s="569"/>
      <c r="AG707" s="409"/>
      <c r="AH707" s="220"/>
      <c r="AI707" s="220"/>
      <c r="AJ707" s="220"/>
      <c r="AK707" s="220"/>
      <c r="AL707" s="220"/>
      <c r="AM707" s="220"/>
      <c r="AN707" s="220"/>
      <c r="AO707" s="220"/>
      <c r="AP707" s="220"/>
      <c r="AQ707" s="220"/>
      <c r="AR707" s="220"/>
      <c r="AS707" s="220"/>
      <c r="AT707" s="220"/>
      <c r="AU707" s="220"/>
      <c r="AV707" s="220"/>
      <c r="AW707" s="220"/>
      <c r="AX707" s="410"/>
    </row>
    <row r="708" spans="1:50" ht="69.9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637</v>
      </c>
      <c r="AE708" s="656"/>
      <c r="AF708" s="656"/>
      <c r="AG708" s="511" t="s">
        <v>657</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637</v>
      </c>
      <c r="AE709" s="170"/>
      <c r="AF709" s="170"/>
      <c r="AG709" s="652" t="s">
        <v>658</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655</v>
      </c>
      <c r="AE710" s="170"/>
      <c r="AF710" s="170"/>
      <c r="AG710" s="652" t="s">
        <v>641</v>
      </c>
      <c r="AH710" s="653"/>
      <c r="AI710" s="653"/>
      <c r="AJ710" s="653"/>
      <c r="AK710" s="653"/>
      <c r="AL710" s="653"/>
      <c r="AM710" s="653"/>
      <c r="AN710" s="653"/>
      <c r="AO710" s="653"/>
      <c r="AP710" s="653"/>
      <c r="AQ710" s="653"/>
      <c r="AR710" s="653"/>
      <c r="AS710" s="653"/>
      <c r="AT710" s="653"/>
      <c r="AU710" s="653"/>
      <c r="AV710" s="653"/>
      <c r="AW710" s="653"/>
      <c r="AX710" s="654"/>
    </row>
    <row r="711" spans="1:50" ht="69.95"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637</v>
      </c>
      <c r="AE711" s="170"/>
      <c r="AF711" s="170"/>
      <c r="AG711" s="652" t="s">
        <v>683</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3" t="s">
        <v>267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655</v>
      </c>
      <c r="AE712" s="571"/>
      <c r="AF712" s="571"/>
      <c r="AG712" s="579" t="s">
        <v>641</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655</v>
      </c>
      <c r="AE713" s="170"/>
      <c r="AF713" s="171"/>
      <c r="AG713" s="652" t="s">
        <v>641</v>
      </c>
      <c r="AH713" s="653"/>
      <c r="AI713" s="653"/>
      <c r="AJ713" s="653"/>
      <c r="AK713" s="653"/>
      <c r="AL713" s="653"/>
      <c r="AM713" s="653"/>
      <c r="AN713" s="653"/>
      <c r="AO713" s="653"/>
      <c r="AP713" s="653"/>
      <c r="AQ713" s="653"/>
      <c r="AR713" s="653"/>
      <c r="AS713" s="653"/>
      <c r="AT713" s="653"/>
      <c r="AU713" s="653"/>
      <c r="AV713" s="653"/>
      <c r="AW713" s="653"/>
      <c r="AX713" s="654"/>
    </row>
    <row r="714" spans="1:50" ht="54.95" customHeight="1" x14ac:dyDescent="0.15">
      <c r="A714" s="645"/>
      <c r="B714" s="646"/>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637</v>
      </c>
      <c r="AE714" s="577"/>
      <c r="AF714" s="578"/>
      <c r="AG714" s="677" t="s">
        <v>704</v>
      </c>
      <c r="AH714" s="678"/>
      <c r="AI714" s="678"/>
      <c r="AJ714" s="678"/>
      <c r="AK714" s="678"/>
      <c r="AL714" s="678"/>
      <c r="AM714" s="678"/>
      <c r="AN714" s="678"/>
      <c r="AO714" s="678"/>
      <c r="AP714" s="678"/>
      <c r="AQ714" s="678"/>
      <c r="AR714" s="678"/>
      <c r="AS714" s="678"/>
      <c r="AT714" s="678"/>
      <c r="AU714" s="678"/>
      <c r="AV714" s="678"/>
      <c r="AW714" s="678"/>
      <c r="AX714" s="679"/>
    </row>
    <row r="715" spans="1:50" ht="69.95" customHeight="1" x14ac:dyDescent="0.15">
      <c r="A715" s="606"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637</v>
      </c>
      <c r="AE715" s="656"/>
      <c r="AF715" s="762"/>
      <c r="AG715" s="511" t="s">
        <v>703</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637</v>
      </c>
      <c r="AE716" s="744"/>
      <c r="AF716" s="744"/>
      <c r="AG716" s="652" t="s">
        <v>659</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637</v>
      </c>
      <c r="AE717" s="170"/>
      <c r="AF717" s="170"/>
      <c r="AG717" s="652" t="s">
        <v>660</v>
      </c>
      <c r="AH717" s="653"/>
      <c r="AI717" s="653"/>
      <c r="AJ717" s="653"/>
      <c r="AK717" s="653"/>
      <c r="AL717" s="653"/>
      <c r="AM717" s="653"/>
      <c r="AN717" s="653"/>
      <c r="AO717" s="653"/>
      <c r="AP717" s="653"/>
      <c r="AQ717" s="653"/>
      <c r="AR717" s="653"/>
      <c r="AS717" s="653"/>
      <c r="AT717" s="653"/>
      <c r="AU717" s="653"/>
      <c r="AV717" s="653"/>
      <c r="AW717" s="653"/>
      <c r="AX717" s="654"/>
    </row>
    <row r="718" spans="1:50" ht="54.95"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637</v>
      </c>
      <c r="AE718" s="170"/>
      <c r="AF718" s="170"/>
      <c r="AG718" s="178" t="s">
        <v>661</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5" t="s">
        <v>637</v>
      </c>
      <c r="AE719" s="656"/>
      <c r="AF719" s="656"/>
      <c r="AG719" s="175" t="s">
        <v>662</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17" t="s">
        <v>260</v>
      </c>
      <c r="D720" s="915"/>
      <c r="E720" s="915"/>
      <c r="F720" s="918"/>
      <c r="G720" s="914" t="s">
        <v>261</v>
      </c>
      <c r="H720" s="915"/>
      <c r="I720" s="915"/>
      <c r="J720" s="915"/>
      <c r="K720" s="915"/>
      <c r="L720" s="915"/>
      <c r="M720" s="915"/>
      <c r="N720" s="914" t="s">
        <v>264</v>
      </c>
      <c r="O720" s="915"/>
      <c r="P720" s="915"/>
      <c r="Q720" s="915"/>
      <c r="R720" s="915"/>
      <c r="S720" s="915"/>
      <c r="T720" s="915"/>
      <c r="U720" s="915"/>
      <c r="V720" s="915"/>
      <c r="W720" s="915"/>
      <c r="X720" s="915"/>
      <c r="Y720" s="915"/>
      <c r="Z720" s="915"/>
      <c r="AA720" s="915"/>
      <c r="AB720" s="915"/>
      <c r="AC720" s="915"/>
      <c r="AD720" s="915"/>
      <c r="AE720" s="915"/>
      <c r="AF720" s="916"/>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8"/>
      <c r="B721" s="639"/>
      <c r="C721" s="901" t="s">
        <v>632</v>
      </c>
      <c r="D721" s="902"/>
      <c r="E721" s="902"/>
      <c r="F721" s="903"/>
      <c r="G721" s="919"/>
      <c r="H721" s="920"/>
      <c r="I721" s="63" t="str">
        <f>IF(OR(G721="　", G721=""), "", "-")</f>
        <v/>
      </c>
      <c r="J721" s="900"/>
      <c r="K721" s="900"/>
      <c r="L721" s="63" t="str">
        <f>IF(M721="","","-")</f>
        <v/>
      </c>
      <c r="M721" s="64"/>
      <c r="N721" s="897" t="s">
        <v>663</v>
      </c>
      <c r="O721" s="898"/>
      <c r="P721" s="898"/>
      <c r="Q721" s="898"/>
      <c r="R721" s="898"/>
      <c r="S721" s="898"/>
      <c r="T721" s="898"/>
      <c r="U721" s="898"/>
      <c r="V721" s="898"/>
      <c r="W721" s="898"/>
      <c r="X721" s="898"/>
      <c r="Y721" s="898"/>
      <c r="Z721" s="898"/>
      <c r="AA721" s="898"/>
      <c r="AB721" s="898"/>
      <c r="AC721" s="898"/>
      <c r="AD721" s="898"/>
      <c r="AE721" s="898"/>
      <c r="AF721" s="899"/>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8"/>
      <c r="B722" s="639"/>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8"/>
      <c r="B723" s="639"/>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8"/>
      <c r="B724" s="639"/>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40"/>
      <c r="B725" s="641"/>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6" t="s">
        <v>47</v>
      </c>
      <c r="B726" s="607"/>
      <c r="C726" s="428" t="s">
        <v>52</v>
      </c>
      <c r="D726" s="566"/>
      <c r="E726" s="566"/>
      <c r="F726" s="567"/>
      <c r="G726" s="782" t="s">
        <v>705</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
      <c r="A727" s="608"/>
      <c r="B727" s="609"/>
      <c r="C727" s="683" t="s">
        <v>56</v>
      </c>
      <c r="D727" s="684"/>
      <c r="E727" s="684"/>
      <c r="F727" s="685"/>
      <c r="G727" s="780" t="s">
        <v>664</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thickBot="1" x14ac:dyDescent="0.2">
      <c r="A729" s="750"/>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x14ac:dyDescent="0.2">
      <c r="A731" s="603"/>
      <c r="B731" s="604"/>
      <c r="C731" s="604"/>
      <c r="D731" s="604"/>
      <c r="E731" s="605"/>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603"/>
      <c r="B733" s="604"/>
      <c r="C733" s="604"/>
      <c r="D733" s="604"/>
      <c r="E733" s="605"/>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594</v>
      </c>
      <c r="B737" s="143"/>
      <c r="C737" s="143"/>
      <c r="D737" s="144"/>
      <c r="E737" s="90" t="s">
        <v>665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666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667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t="s">
        <v>668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t="s">
        <v>668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669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670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671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672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t="s">
        <v>632</v>
      </c>
      <c r="F746" s="98"/>
      <c r="G746" s="98"/>
      <c r="H746" s="85" t="str">
        <f>IF(E746="","","-")</f>
        <v>-</v>
      </c>
      <c r="I746" s="98"/>
      <c r="J746" s="98"/>
      <c r="K746" s="85" t="str">
        <f>IF(I746="","","-")</f>
        <v/>
      </c>
      <c r="L746" s="89">
        <v>840</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632</v>
      </c>
      <c r="F747" s="98"/>
      <c r="G747" s="98"/>
      <c r="H747" s="85" t="str">
        <f>IF(E747="","","-")</f>
        <v>-</v>
      </c>
      <c r="I747" s="98"/>
      <c r="J747" s="98"/>
      <c r="K747" s="85" t="str">
        <f>IF(I747="","","-")</f>
        <v/>
      </c>
      <c r="L747" s="89">
        <v>860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thickBo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thickBo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thickBo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306</v>
      </c>
      <c r="B787" s="746"/>
      <c r="C787" s="746"/>
      <c r="D787" s="746"/>
      <c r="E787" s="746"/>
      <c r="F787" s="747"/>
      <c r="G787" s="424" t="s">
        <v>673</v>
      </c>
      <c r="H787" s="425"/>
      <c r="I787" s="425"/>
      <c r="J787" s="425"/>
      <c r="K787" s="425"/>
      <c r="L787" s="425"/>
      <c r="M787" s="425"/>
      <c r="N787" s="425"/>
      <c r="O787" s="425"/>
      <c r="P787" s="425"/>
      <c r="Q787" s="425"/>
      <c r="R787" s="425"/>
      <c r="S787" s="425"/>
      <c r="T787" s="425"/>
      <c r="U787" s="425"/>
      <c r="V787" s="425"/>
      <c r="W787" s="425"/>
      <c r="X787" s="425"/>
      <c r="Y787" s="425"/>
      <c r="Z787" s="425"/>
      <c r="AA787" s="425"/>
      <c r="AB787" s="426"/>
      <c r="AC787" s="424" t="s">
        <v>283</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15">
      <c r="A788" s="541"/>
      <c r="B788" s="748"/>
      <c r="C788" s="748"/>
      <c r="D788" s="748"/>
      <c r="E788" s="748"/>
      <c r="F788" s="749"/>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24.75" customHeight="1" x14ac:dyDescent="0.15">
      <c r="A789" s="541"/>
      <c r="B789" s="748"/>
      <c r="C789" s="748"/>
      <c r="D789" s="748"/>
      <c r="E789" s="748"/>
      <c r="F789" s="749"/>
      <c r="G789" s="434" t="s">
        <v>684</v>
      </c>
      <c r="H789" s="435"/>
      <c r="I789" s="435"/>
      <c r="J789" s="435"/>
      <c r="K789" s="436"/>
      <c r="L789" s="437" t="s">
        <v>685</v>
      </c>
      <c r="M789" s="438"/>
      <c r="N789" s="438"/>
      <c r="O789" s="438"/>
      <c r="P789" s="438"/>
      <c r="Q789" s="438"/>
      <c r="R789" s="438"/>
      <c r="S789" s="438"/>
      <c r="T789" s="438"/>
      <c r="U789" s="438"/>
      <c r="V789" s="438"/>
      <c r="W789" s="438"/>
      <c r="X789" s="439"/>
      <c r="Y789" s="440">
        <v>39</v>
      </c>
      <c r="Z789" s="441"/>
      <c r="AA789" s="441"/>
      <c r="AB789" s="542"/>
      <c r="AC789" s="434"/>
      <c r="AD789" s="435"/>
      <c r="AE789" s="435"/>
      <c r="AF789" s="435"/>
      <c r="AG789" s="436"/>
      <c r="AH789" s="437"/>
      <c r="AI789" s="438"/>
      <c r="AJ789" s="438"/>
      <c r="AK789" s="438"/>
      <c r="AL789" s="438"/>
      <c r="AM789" s="438"/>
      <c r="AN789" s="438"/>
      <c r="AO789" s="438"/>
      <c r="AP789" s="438"/>
      <c r="AQ789" s="438"/>
      <c r="AR789" s="438"/>
      <c r="AS789" s="438"/>
      <c r="AT789" s="439"/>
      <c r="AU789" s="440"/>
      <c r="AV789" s="441"/>
      <c r="AW789" s="441"/>
      <c r="AX789" s="442"/>
    </row>
    <row r="790" spans="1:51" ht="24.75" customHeight="1" x14ac:dyDescent="0.15">
      <c r="A790" s="541"/>
      <c r="B790" s="748"/>
      <c r="C790" s="748"/>
      <c r="D790" s="748"/>
      <c r="E790" s="748"/>
      <c r="F790" s="749"/>
      <c r="G790" s="333" t="s">
        <v>686</v>
      </c>
      <c r="H790" s="334"/>
      <c r="I790" s="334"/>
      <c r="J790" s="334"/>
      <c r="K790" s="335"/>
      <c r="L790" s="383" t="s">
        <v>687</v>
      </c>
      <c r="M790" s="384"/>
      <c r="N790" s="384"/>
      <c r="O790" s="384"/>
      <c r="P790" s="384"/>
      <c r="Q790" s="384"/>
      <c r="R790" s="384"/>
      <c r="S790" s="384"/>
      <c r="T790" s="384"/>
      <c r="U790" s="384"/>
      <c r="V790" s="384"/>
      <c r="W790" s="384"/>
      <c r="X790" s="385"/>
      <c r="Y790" s="380">
        <v>13</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41"/>
      <c r="B791" s="748"/>
      <c r="C791" s="748"/>
      <c r="D791" s="748"/>
      <c r="E791" s="748"/>
      <c r="F791" s="749"/>
      <c r="G791" s="333" t="s">
        <v>688</v>
      </c>
      <c r="H791" s="334"/>
      <c r="I791" s="334"/>
      <c r="J791" s="334"/>
      <c r="K791" s="335"/>
      <c r="L791" s="383" t="s">
        <v>689</v>
      </c>
      <c r="M791" s="384"/>
      <c r="N791" s="384"/>
      <c r="O791" s="384"/>
      <c r="P791" s="384"/>
      <c r="Q791" s="384"/>
      <c r="R791" s="384"/>
      <c r="S791" s="384"/>
      <c r="T791" s="384"/>
      <c r="U791" s="384"/>
      <c r="V791" s="384"/>
      <c r="W791" s="384"/>
      <c r="X791" s="385"/>
      <c r="Y791" s="380">
        <v>8</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41"/>
      <c r="B792" s="748"/>
      <c r="C792" s="748"/>
      <c r="D792" s="748"/>
      <c r="E792" s="748"/>
      <c r="F792" s="749"/>
      <c r="G792" s="333" t="s">
        <v>690</v>
      </c>
      <c r="H792" s="334"/>
      <c r="I792" s="334"/>
      <c r="J792" s="334"/>
      <c r="K792" s="335"/>
      <c r="L792" s="383" t="s">
        <v>691</v>
      </c>
      <c r="M792" s="384"/>
      <c r="N792" s="384"/>
      <c r="O792" s="384"/>
      <c r="P792" s="384"/>
      <c r="Q792" s="384"/>
      <c r="R792" s="384"/>
      <c r="S792" s="384"/>
      <c r="T792" s="384"/>
      <c r="U792" s="384"/>
      <c r="V792" s="384"/>
      <c r="W792" s="384"/>
      <c r="X792" s="385"/>
      <c r="Y792" s="380">
        <v>8</v>
      </c>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41"/>
      <c r="B793" s="748"/>
      <c r="C793" s="748"/>
      <c r="D793" s="748"/>
      <c r="E793" s="748"/>
      <c r="F793" s="749"/>
      <c r="G793" s="333" t="s">
        <v>692</v>
      </c>
      <c r="H793" s="334"/>
      <c r="I793" s="334"/>
      <c r="J793" s="334"/>
      <c r="K793" s="335"/>
      <c r="L793" s="383" t="s">
        <v>693</v>
      </c>
      <c r="M793" s="384"/>
      <c r="N793" s="384"/>
      <c r="O793" s="384"/>
      <c r="P793" s="384"/>
      <c r="Q793" s="384"/>
      <c r="R793" s="384"/>
      <c r="S793" s="384"/>
      <c r="T793" s="384"/>
      <c r="U793" s="384"/>
      <c r="V793" s="384"/>
      <c r="W793" s="384"/>
      <c r="X793" s="385"/>
      <c r="Y793" s="380">
        <v>7</v>
      </c>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41"/>
      <c r="B794" s="748"/>
      <c r="C794" s="748"/>
      <c r="D794" s="748"/>
      <c r="E794" s="748"/>
      <c r="F794" s="749"/>
      <c r="G794" s="333" t="s">
        <v>694</v>
      </c>
      <c r="H794" s="334"/>
      <c r="I794" s="334"/>
      <c r="J794" s="334"/>
      <c r="K794" s="335"/>
      <c r="L794" s="383" t="s">
        <v>695</v>
      </c>
      <c r="M794" s="384"/>
      <c r="N794" s="384"/>
      <c r="O794" s="384"/>
      <c r="P794" s="384"/>
      <c r="Q794" s="384"/>
      <c r="R794" s="384"/>
      <c r="S794" s="384"/>
      <c r="T794" s="384"/>
      <c r="U794" s="384"/>
      <c r="V794" s="384"/>
      <c r="W794" s="384"/>
      <c r="X794" s="385"/>
      <c r="Y794" s="380">
        <v>3</v>
      </c>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41"/>
      <c r="B795" s="748"/>
      <c r="C795" s="748"/>
      <c r="D795" s="748"/>
      <c r="E795" s="748"/>
      <c r="F795" s="749"/>
      <c r="G795" s="333" t="s">
        <v>696</v>
      </c>
      <c r="H795" s="334"/>
      <c r="I795" s="334"/>
      <c r="J795" s="334"/>
      <c r="K795" s="335"/>
      <c r="L795" s="383" t="s">
        <v>697</v>
      </c>
      <c r="M795" s="384"/>
      <c r="N795" s="384"/>
      <c r="O795" s="384"/>
      <c r="P795" s="384"/>
      <c r="Q795" s="384"/>
      <c r="R795" s="384"/>
      <c r="S795" s="384"/>
      <c r="T795" s="384"/>
      <c r="U795" s="384"/>
      <c r="V795" s="384"/>
      <c r="W795" s="384"/>
      <c r="X795" s="385"/>
      <c r="Y795" s="380">
        <v>2</v>
      </c>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41"/>
      <c r="B796" s="748"/>
      <c r="C796" s="748"/>
      <c r="D796" s="748"/>
      <c r="E796" s="748"/>
      <c r="F796" s="749"/>
      <c r="G796" s="333" t="s">
        <v>698</v>
      </c>
      <c r="H796" s="334"/>
      <c r="I796" s="334"/>
      <c r="J796" s="334"/>
      <c r="K796" s="335"/>
      <c r="L796" s="383" t="s">
        <v>699</v>
      </c>
      <c r="M796" s="384"/>
      <c r="N796" s="384"/>
      <c r="O796" s="384"/>
      <c r="P796" s="384"/>
      <c r="Q796" s="384"/>
      <c r="R796" s="384"/>
      <c r="S796" s="384"/>
      <c r="T796" s="384"/>
      <c r="U796" s="384"/>
      <c r="V796" s="384"/>
      <c r="W796" s="384"/>
      <c r="X796" s="385"/>
      <c r="Y796" s="380">
        <v>8</v>
      </c>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1"/>
      <c r="B797" s="748"/>
      <c r="C797" s="748"/>
      <c r="D797" s="748"/>
      <c r="E797" s="748"/>
      <c r="F797" s="74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1"/>
      <c r="B798" s="748"/>
      <c r="C798" s="748"/>
      <c r="D798" s="748"/>
      <c r="E798" s="748"/>
      <c r="F798" s="74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41"/>
      <c r="B799" s="748"/>
      <c r="C799" s="748"/>
      <c r="D799" s="748"/>
      <c r="E799" s="748"/>
      <c r="F799" s="749"/>
      <c r="G799" s="391" t="s">
        <v>20</v>
      </c>
      <c r="H799" s="392"/>
      <c r="I799" s="392"/>
      <c r="J799" s="392"/>
      <c r="K799" s="392"/>
      <c r="L799" s="393"/>
      <c r="M799" s="394"/>
      <c r="N799" s="394"/>
      <c r="O799" s="394"/>
      <c r="P799" s="394"/>
      <c r="Q799" s="394"/>
      <c r="R799" s="394"/>
      <c r="S799" s="394"/>
      <c r="T799" s="394"/>
      <c r="U799" s="394"/>
      <c r="V799" s="394"/>
      <c r="W799" s="394"/>
      <c r="X799" s="395"/>
      <c r="Y799" s="396">
        <f>SUM(Y789:AB798)</f>
        <v>88</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41"/>
      <c r="B800" s="748"/>
      <c r="C800" s="748"/>
      <c r="D800" s="748"/>
      <c r="E800" s="748"/>
      <c r="F800" s="749"/>
      <c r="G800" s="424" t="s">
        <v>242</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241</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0</v>
      </c>
    </row>
    <row r="801" spans="1:51" ht="24.75" hidden="1" customHeight="1" x14ac:dyDescent="0.15">
      <c r="A801" s="541"/>
      <c r="B801" s="748"/>
      <c r="C801" s="748"/>
      <c r="D801" s="748"/>
      <c r="E801" s="748"/>
      <c r="F801" s="749"/>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0</v>
      </c>
    </row>
    <row r="802" spans="1:51" ht="24.75" hidden="1" customHeight="1" x14ac:dyDescent="0.15">
      <c r="A802" s="541"/>
      <c r="B802" s="748"/>
      <c r="C802" s="748"/>
      <c r="D802" s="748"/>
      <c r="E802" s="748"/>
      <c r="F802" s="749"/>
      <c r="G802" s="434"/>
      <c r="H802" s="435"/>
      <c r="I802" s="435"/>
      <c r="J802" s="435"/>
      <c r="K802" s="436"/>
      <c r="L802" s="437"/>
      <c r="M802" s="438"/>
      <c r="N802" s="438"/>
      <c r="O802" s="438"/>
      <c r="P802" s="438"/>
      <c r="Q802" s="438"/>
      <c r="R802" s="438"/>
      <c r="S802" s="438"/>
      <c r="T802" s="438"/>
      <c r="U802" s="438"/>
      <c r="V802" s="438"/>
      <c r="W802" s="438"/>
      <c r="X802" s="439"/>
      <c r="Y802" s="440"/>
      <c r="Z802" s="441"/>
      <c r="AA802" s="441"/>
      <c r="AB802" s="542"/>
      <c r="AC802" s="434"/>
      <c r="AD802" s="435"/>
      <c r="AE802" s="435"/>
      <c r="AF802" s="435"/>
      <c r="AG802" s="436"/>
      <c r="AH802" s="437"/>
      <c r="AI802" s="438"/>
      <c r="AJ802" s="438"/>
      <c r="AK802" s="438"/>
      <c r="AL802" s="438"/>
      <c r="AM802" s="438"/>
      <c r="AN802" s="438"/>
      <c r="AO802" s="438"/>
      <c r="AP802" s="438"/>
      <c r="AQ802" s="438"/>
      <c r="AR802" s="438"/>
      <c r="AS802" s="438"/>
      <c r="AT802" s="439"/>
      <c r="AU802" s="440"/>
      <c r="AV802" s="441"/>
      <c r="AW802" s="441"/>
      <c r="AX802" s="442"/>
      <c r="AY802">
        <f t="shared" ref="AY802:AY812" si="115">$AY$800</f>
        <v>0</v>
      </c>
    </row>
    <row r="803" spans="1:51" ht="24.75" hidden="1" customHeight="1" x14ac:dyDescent="0.15">
      <c r="A803" s="541"/>
      <c r="B803" s="748"/>
      <c r="C803" s="748"/>
      <c r="D803" s="748"/>
      <c r="E803" s="748"/>
      <c r="F803" s="749"/>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1"/>
      <c r="B804" s="748"/>
      <c r="C804" s="748"/>
      <c r="D804" s="748"/>
      <c r="E804" s="748"/>
      <c r="F804" s="749"/>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1"/>
      <c r="B805" s="748"/>
      <c r="C805" s="748"/>
      <c r="D805" s="748"/>
      <c r="E805" s="748"/>
      <c r="F805" s="74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1"/>
      <c r="B806" s="748"/>
      <c r="C806" s="748"/>
      <c r="D806" s="748"/>
      <c r="E806" s="748"/>
      <c r="F806" s="74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1"/>
      <c r="B807" s="748"/>
      <c r="C807" s="748"/>
      <c r="D807" s="748"/>
      <c r="E807" s="748"/>
      <c r="F807" s="74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1"/>
      <c r="B808" s="748"/>
      <c r="C808" s="748"/>
      <c r="D808" s="748"/>
      <c r="E808" s="748"/>
      <c r="F808" s="74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1"/>
      <c r="B809" s="748"/>
      <c r="C809" s="748"/>
      <c r="D809" s="748"/>
      <c r="E809" s="748"/>
      <c r="F809" s="74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1"/>
      <c r="B810" s="748"/>
      <c r="C810" s="748"/>
      <c r="D810" s="748"/>
      <c r="E810" s="748"/>
      <c r="F810" s="74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1"/>
      <c r="B811" s="748"/>
      <c r="C811" s="748"/>
      <c r="D811" s="748"/>
      <c r="E811" s="748"/>
      <c r="F811" s="74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1"/>
      <c r="B812" s="748"/>
      <c r="C812" s="748"/>
      <c r="D812" s="748"/>
      <c r="E812" s="748"/>
      <c r="F812" s="749"/>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1"/>
      <c r="B813" s="748"/>
      <c r="C813" s="748"/>
      <c r="D813" s="748"/>
      <c r="E813" s="748"/>
      <c r="F813" s="749"/>
      <c r="G813" s="424" t="s">
        <v>243</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244</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15">
      <c r="A814" s="541"/>
      <c r="B814" s="748"/>
      <c r="C814" s="748"/>
      <c r="D814" s="748"/>
      <c r="E814" s="748"/>
      <c r="F814" s="749"/>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0</v>
      </c>
    </row>
    <row r="815" spans="1:51" ht="24.75" hidden="1" customHeight="1" x14ac:dyDescent="0.15">
      <c r="A815" s="541"/>
      <c r="B815" s="748"/>
      <c r="C815" s="748"/>
      <c r="D815" s="748"/>
      <c r="E815" s="748"/>
      <c r="F815" s="749"/>
      <c r="G815" s="434"/>
      <c r="H815" s="435"/>
      <c r="I815" s="435"/>
      <c r="J815" s="435"/>
      <c r="K815" s="436"/>
      <c r="L815" s="437"/>
      <c r="M815" s="438"/>
      <c r="N815" s="438"/>
      <c r="O815" s="438"/>
      <c r="P815" s="438"/>
      <c r="Q815" s="438"/>
      <c r="R815" s="438"/>
      <c r="S815" s="438"/>
      <c r="T815" s="438"/>
      <c r="U815" s="438"/>
      <c r="V815" s="438"/>
      <c r="W815" s="438"/>
      <c r="X815" s="439"/>
      <c r="Y815" s="440"/>
      <c r="Z815" s="441"/>
      <c r="AA815" s="441"/>
      <c r="AB815" s="542"/>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2"/>
      <c r="AY815">
        <f t="shared" ref="AY815:AY825" si="116">$AY$813</f>
        <v>0</v>
      </c>
    </row>
    <row r="816" spans="1:51" ht="24.75" hidden="1" customHeight="1" x14ac:dyDescent="0.15">
      <c r="A816" s="541"/>
      <c r="B816" s="748"/>
      <c r="C816" s="748"/>
      <c r="D816" s="748"/>
      <c r="E816" s="748"/>
      <c r="F816" s="749"/>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1"/>
      <c r="B817" s="748"/>
      <c r="C817" s="748"/>
      <c r="D817" s="748"/>
      <c r="E817" s="748"/>
      <c r="F817" s="74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1"/>
      <c r="B818" s="748"/>
      <c r="C818" s="748"/>
      <c r="D818" s="748"/>
      <c r="E818" s="748"/>
      <c r="F818" s="74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1"/>
      <c r="B819" s="748"/>
      <c r="C819" s="748"/>
      <c r="D819" s="748"/>
      <c r="E819" s="748"/>
      <c r="F819" s="74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1"/>
      <c r="B820" s="748"/>
      <c r="C820" s="748"/>
      <c r="D820" s="748"/>
      <c r="E820" s="748"/>
      <c r="F820" s="74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1"/>
      <c r="B821" s="748"/>
      <c r="C821" s="748"/>
      <c r="D821" s="748"/>
      <c r="E821" s="748"/>
      <c r="F821" s="74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1"/>
      <c r="B822" s="748"/>
      <c r="C822" s="748"/>
      <c r="D822" s="748"/>
      <c r="E822" s="748"/>
      <c r="F822" s="74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1"/>
      <c r="B823" s="748"/>
      <c r="C823" s="748"/>
      <c r="D823" s="748"/>
      <c r="E823" s="748"/>
      <c r="F823" s="74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1"/>
      <c r="B824" s="748"/>
      <c r="C824" s="748"/>
      <c r="D824" s="748"/>
      <c r="E824" s="748"/>
      <c r="F824" s="74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1"/>
      <c r="B825" s="748"/>
      <c r="C825" s="748"/>
      <c r="D825" s="748"/>
      <c r="E825" s="748"/>
      <c r="F825" s="749"/>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1"/>
      <c r="B826" s="748"/>
      <c r="C826" s="748"/>
      <c r="D826" s="748"/>
      <c r="E826" s="748"/>
      <c r="F826" s="749"/>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15">
      <c r="A827" s="541"/>
      <c r="B827" s="748"/>
      <c r="C827" s="748"/>
      <c r="D827" s="748"/>
      <c r="E827" s="748"/>
      <c r="F827" s="749"/>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15">
      <c r="A828" s="541"/>
      <c r="B828" s="748"/>
      <c r="C828" s="748"/>
      <c r="D828" s="748"/>
      <c r="E828" s="748"/>
      <c r="F828" s="749"/>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542"/>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2"/>
      <c r="AY828">
        <f t="shared" ref="AY828:AY838" si="117">$AY$826</f>
        <v>0</v>
      </c>
    </row>
    <row r="829" spans="1:51" ht="24.75" hidden="1" customHeight="1" x14ac:dyDescent="0.15">
      <c r="A829" s="541"/>
      <c r="B829" s="748"/>
      <c r="C829" s="748"/>
      <c r="D829" s="748"/>
      <c r="E829" s="748"/>
      <c r="F829" s="74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1"/>
      <c r="B830" s="748"/>
      <c r="C830" s="748"/>
      <c r="D830" s="748"/>
      <c r="E830" s="748"/>
      <c r="F830" s="74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1"/>
      <c r="B831" s="748"/>
      <c r="C831" s="748"/>
      <c r="D831" s="748"/>
      <c r="E831" s="748"/>
      <c r="F831" s="74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1"/>
      <c r="B832" s="748"/>
      <c r="C832" s="748"/>
      <c r="D832" s="748"/>
      <c r="E832" s="748"/>
      <c r="F832" s="74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1"/>
      <c r="B833" s="748"/>
      <c r="C833" s="748"/>
      <c r="D833" s="748"/>
      <c r="E833" s="748"/>
      <c r="F833" s="74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1"/>
      <c r="B834" s="748"/>
      <c r="C834" s="748"/>
      <c r="D834" s="748"/>
      <c r="E834" s="748"/>
      <c r="F834" s="74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1"/>
      <c r="B835" s="748"/>
      <c r="C835" s="748"/>
      <c r="D835" s="748"/>
      <c r="E835" s="748"/>
      <c r="F835" s="74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1"/>
      <c r="B836" s="748"/>
      <c r="C836" s="748"/>
      <c r="D836" s="748"/>
      <c r="E836" s="748"/>
      <c r="F836" s="74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1"/>
      <c r="B837" s="748"/>
      <c r="C837" s="748"/>
      <c r="D837" s="748"/>
      <c r="E837" s="748"/>
      <c r="F837" s="74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1"/>
      <c r="B838" s="748"/>
      <c r="C838" s="748"/>
      <c r="D838" s="748"/>
      <c r="E838" s="748"/>
      <c r="F838" s="74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38" t="s">
        <v>265</v>
      </c>
      <c r="AM839" s="939"/>
      <c r="AN839" s="939"/>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0" t="s">
        <v>674</v>
      </c>
      <c r="D845" s="400"/>
      <c r="E845" s="400"/>
      <c r="F845" s="400"/>
      <c r="G845" s="400"/>
      <c r="H845" s="400"/>
      <c r="I845" s="400"/>
      <c r="J845" s="401">
        <v>1010405010138</v>
      </c>
      <c r="K845" s="402"/>
      <c r="L845" s="402"/>
      <c r="M845" s="402"/>
      <c r="N845" s="402"/>
      <c r="O845" s="402"/>
      <c r="P845" s="411" t="s">
        <v>675</v>
      </c>
      <c r="Q845" s="412"/>
      <c r="R845" s="412"/>
      <c r="S845" s="412"/>
      <c r="T845" s="412"/>
      <c r="U845" s="412"/>
      <c r="V845" s="412"/>
      <c r="W845" s="412"/>
      <c r="X845" s="412"/>
      <c r="Y845" s="303">
        <v>88</v>
      </c>
      <c r="Z845" s="304"/>
      <c r="AA845" s="304"/>
      <c r="AB845" s="305"/>
      <c r="AC845" s="416" t="s">
        <v>676</v>
      </c>
      <c r="AD845" s="417"/>
      <c r="AE845" s="417"/>
      <c r="AF845" s="417"/>
      <c r="AG845" s="417"/>
      <c r="AH845" s="403" t="s">
        <v>642</v>
      </c>
      <c r="AI845" s="404"/>
      <c r="AJ845" s="404"/>
      <c r="AK845" s="404"/>
      <c r="AL845" s="311" t="s">
        <v>642</v>
      </c>
      <c r="AM845" s="312"/>
      <c r="AN845" s="312"/>
      <c r="AO845" s="313"/>
      <c r="AP845" s="306" t="s">
        <v>642</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1" t="s">
        <v>250</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265</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4"/>
      <c r="E1109" s="262" t="s">
        <v>214</v>
      </c>
      <c r="F1109" s="874"/>
      <c r="G1109" s="874"/>
      <c r="H1109" s="874"/>
      <c r="I1109" s="874"/>
      <c r="J1109" s="262" t="s">
        <v>221</v>
      </c>
      <c r="K1109" s="262"/>
      <c r="L1109" s="262"/>
      <c r="M1109" s="262"/>
      <c r="N1109" s="262"/>
      <c r="O1109" s="262"/>
      <c r="P1109" s="330" t="s">
        <v>27</v>
      </c>
      <c r="Q1109" s="330"/>
      <c r="R1109" s="330"/>
      <c r="S1109" s="330"/>
      <c r="T1109" s="330"/>
      <c r="U1109" s="330"/>
      <c r="V1109" s="330"/>
      <c r="W1109" s="330"/>
      <c r="X1109" s="330"/>
      <c r="Y1109" s="262" t="s">
        <v>223</v>
      </c>
      <c r="Z1109" s="874"/>
      <c r="AA1109" s="874"/>
      <c r="AB1109" s="874"/>
      <c r="AC1109" s="262" t="s">
        <v>197</v>
      </c>
      <c r="AD1109" s="262"/>
      <c r="AE1109" s="262"/>
      <c r="AF1109" s="262"/>
      <c r="AG1109" s="262"/>
      <c r="AH1109" s="330" t="s">
        <v>210</v>
      </c>
      <c r="AI1109" s="331"/>
      <c r="AJ1109" s="331"/>
      <c r="AK1109" s="331"/>
      <c r="AL1109" s="331" t="s">
        <v>21</v>
      </c>
      <c r="AM1109" s="331"/>
      <c r="AN1109" s="331"/>
      <c r="AO1109" s="877"/>
      <c r="AP1109" s="408" t="s">
        <v>251</v>
      </c>
      <c r="AQ1109" s="408"/>
      <c r="AR1109" s="408"/>
      <c r="AS1109" s="408"/>
      <c r="AT1109" s="408"/>
      <c r="AU1109" s="408"/>
      <c r="AV1109" s="408"/>
      <c r="AW1109" s="408"/>
      <c r="AX1109" s="408"/>
    </row>
    <row r="1110" spans="1:51" ht="30" customHeight="1" x14ac:dyDescent="0.15">
      <c r="A1110" s="386">
        <v>1</v>
      </c>
      <c r="B1110" s="386">
        <v>1</v>
      </c>
      <c r="C1110" s="876"/>
      <c r="D1110" s="876"/>
      <c r="E1110" s="247" t="s">
        <v>642</v>
      </c>
      <c r="F1110" s="875"/>
      <c r="G1110" s="875"/>
      <c r="H1110" s="875"/>
      <c r="I1110" s="875"/>
      <c r="J1110" s="401" t="s">
        <v>642</v>
      </c>
      <c r="K1110" s="402"/>
      <c r="L1110" s="402"/>
      <c r="M1110" s="402"/>
      <c r="N1110" s="402"/>
      <c r="O1110" s="402"/>
      <c r="P1110" s="406" t="s">
        <v>642</v>
      </c>
      <c r="Q1110" s="302"/>
      <c r="R1110" s="302"/>
      <c r="S1110" s="302"/>
      <c r="T1110" s="302"/>
      <c r="U1110" s="302"/>
      <c r="V1110" s="302"/>
      <c r="W1110" s="302"/>
      <c r="X1110" s="302"/>
      <c r="Y1110" s="303" t="s">
        <v>642</v>
      </c>
      <c r="Z1110" s="304"/>
      <c r="AA1110" s="304"/>
      <c r="AB1110" s="305"/>
      <c r="AC1110" s="307"/>
      <c r="AD1110" s="308"/>
      <c r="AE1110" s="308"/>
      <c r="AF1110" s="308"/>
      <c r="AG1110" s="308"/>
      <c r="AH1110" s="309" t="s">
        <v>642</v>
      </c>
      <c r="AI1110" s="310"/>
      <c r="AJ1110" s="310"/>
      <c r="AK1110" s="310"/>
      <c r="AL1110" s="311" t="s">
        <v>642</v>
      </c>
      <c r="AM1110" s="312"/>
      <c r="AN1110" s="312"/>
      <c r="AO1110" s="313"/>
      <c r="AP1110" s="306" t="s">
        <v>642</v>
      </c>
      <c r="AQ1110" s="306"/>
      <c r="AR1110" s="306"/>
      <c r="AS1110" s="306"/>
      <c r="AT1110" s="306"/>
      <c r="AU1110" s="306"/>
      <c r="AV1110" s="306"/>
      <c r="AW1110" s="306"/>
      <c r="AX1110" s="306"/>
    </row>
    <row r="1111" spans="1:51" ht="30" hidden="1" customHeight="1" x14ac:dyDescent="0.15">
      <c r="A1111" s="386">
        <v>2</v>
      </c>
      <c r="B1111" s="386">
        <v>1</v>
      </c>
      <c r="C1111" s="876"/>
      <c r="D1111" s="876"/>
      <c r="E1111" s="875"/>
      <c r="F1111" s="875"/>
      <c r="G1111" s="875"/>
      <c r="H1111" s="875"/>
      <c r="I1111" s="87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6"/>
      <c r="D1112" s="876"/>
      <c r="E1112" s="875"/>
      <c r="F1112" s="875"/>
      <c r="G1112" s="875"/>
      <c r="H1112" s="875"/>
      <c r="I1112" s="87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6"/>
      <c r="D1113" s="876"/>
      <c r="E1113" s="875"/>
      <c r="F1113" s="875"/>
      <c r="G1113" s="875"/>
      <c r="H1113" s="875"/>
      <c r="I1113" s="87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6"/>
      <c r="D1114" s="876"/>
      <c r="E1114" s="875"/>
      <c r="F1114" s="875"/>
      <c r="G1114" s="875"/>
      <c r="H1114" s="875"/>
      <c r="I1114" s="87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6"/>
      <c r="D1115" s="876"/>
      <c r="E1115" s="875"/>
      <c r="F1115" s="875"/>
      <c r="G1115" s="875"/>
      <c r="H1115" s="875"/>
      <c r="I1115" s="87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6"/>
      <c r="D1116" s="876"/>
      <c r="E1116" s="875"/>
      <c r="F1116" s="875"/>
      <c r="G1116" s="875"/>
      <c r="H1116" s="875"/>
      <c r="I1116" s="87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6"/>
      <c r="D1117" s="876"/>
      <c r="E1117" s="875"/>
      <c r="F1117" s="875"/>
      <c r="G1117" s="875"/>
      <c r="H1117" s="875"/>
      <c r="I1117" s="87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6"/>
      <c r="D1118" s="876"/>
      <c r="E1118" s="875"/>
      <c r="F1118" s="875"/>
      <c r="G1118" s="875"/>
      <c r="H1118" s="875"/>
      <c r="I1118" s="875"/>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6"/>
      <c r="D1119" s="876"/>
      <c r="E1119" s="875"/>
      <c r="F1119" s="875"/>
      <c r="G1119" s="875"/>
      <c r="H1119" s="875"/>
      <c r="I1119" s="87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6"/>
      <c r="D1120" s="876"/>
      <c r="E1120" s="875"/>
      <c r="F1120" s="875"/>
      <c r="G1120" s="875"/>
      <c r="H1120" s="875"/>
      <c r="I1120" s="87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6"/>
      <c r="D1121" s="876"/>
      <c r="E1121" s="875"/>
      <c r="F1121" s="875"/>
      <c r="G1121" s="875"/>
      <c r="H1121" s="875"/>
      <c r="I1121" s="87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6"/>
      <c r="D1122" s="876"/>
      <c r="E1122" s="875"/>
      <c r="F1122" s="875"/>
      <c r="G1122" s="875"/>
      <c r="H1122" s="875"/>
      <c r="I1122" s="87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6"/>
      <c r="D1123" s="876"/>
      <c r="E1123" s="875"/>
      <c r="F1123" s="875"/>
      <c r="G1123" s="875"/>
      <c r="H1123" s="875"/>
      <c r="I1123" s="87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6"/>
      <c r="D1124" s="876"/>
      <c r="E1124" s="875"/>
      <c r="F1124" s="875"/>
      <c r="G1124" s="875"/>
      <c r="H1124" s="875"/>
      <c r="I1124" s="87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6"/>
      <c r="D1125" s="876"/>
      <c r="E1125" s="875"/>
      <c r="F1125" s="875"/>
      <c r="G1125" s="875"/>
      <c r="H1125" s="875"/>
      <c r="I1125" s="87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6"/>
      <c r="D1126" s="876"/>
      <c r="E1126" s="875"/>
      <c r="F1126" s="875"/>
      <c r="G1126" s="875"/>
      <c r="H1126" s="875"/>
      <c r="I1126" s="87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6"/>
      <c r="D1127" s="876"/>
      <c r="E1127" s="247"/>
      <c r="F1127" s="875"/>
      <c r="G1127" s="875"/>
      <c r="H1127" s="875"/>
      <c r="I1127" s="87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6"/>
      <c r="D1128" s="876"/>
      <c r="E1128" s="875"/>
      <c r="F1128" s="875"/>
      <c r="G1128" s="875"/>
      <c r="H1128" s="875"/>
      <c r="I1128" s="87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6"/>
      <c r="D1129" s="876"/>
      <c r="E1129" s="875"/>
      <c r="F1129" s="875"/>
      <c r="G1129" s="875"/>
      <c r="H1129" s="875"/>
      <c r="I1129" s="87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6"/>
      <c r="D1130" s="876"/>
      <c r="E1130" s="875"/>
      <c r="F1130" s="875"/>
      <c r="G1130" s="875"/>
      <c r="H1130" s="875"/>
      <c r="I1130" s="87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6"/>
      <c r="D1131" s="876"/>
      <c r="E1131" s="875"/>
      <c r="F1131" s="875"/>
      <c r="G1131" s="875"/>
      <c r="H1131" s="875"/>
      <c r="I1131" s="87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6"/>
      <c r="D1132" s="876"/>
      <c r="E1132" s="875"/>
      <c r="F1132" s="875"/>
      <c r="G1132" s="875"/>
      <c r="H1132" s="875"/>
      <c r="I1132" s="87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6"/>
      <c r="D1133" s="876"/>
      <c r="E1133" s="875"/>
      <c r="F1133" s="875"/>
      <c r="G1133" s="875"/>
      <c r="H1133" s="875"/>
      <c r="I1133" s="87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6"/>
      <c r="D1134" s="876"/>
      <c r="E1134" s="875"/>
      <c r="F1134" s="875"/>
      <c r="G1134" s="875"/>
      <c r="H1134" s="875"/>
      <c r="I1134" s="87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6"/>
      <c r="D1135" s="876"/>
      <c r="E1135" s="875"/>
      <c r="F1135" s="875"/>
      <c r="G1135" s="875"/>
      <c r="H1135" s="875"/>
      <c r="I1135" s="87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6"/>
      <c r="D1136" s="876"/>
      <c r="E1136" s="875"/>
      <c r="F1136" s="875"/>
      <c r="G1136" s="875"/>
      <c r="H1136" s="875"/>
      <c r="I1136" s="87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6"/>
      <c r="D1137" s="876"/>
      <c r="E1137" s="875"/>
      <c r="F1137" s="875"/>
      <c r="G1137" s="875"/>
      <c r="H1137" s="875"/>
      <c r="I1137" s="87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6"/>
      <c r="D1138" s="876"/>
      <c r="E1138" s="875"/>
      <c r="F1138" s="875"/>
      <c r="G1138" s="875"/>
      <c r="H1138" s="875"/>
      <c r="I1138" s="87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6"/>
      <c r="D1139" s="876"/>
      <c r="E1139" s="875"/>
      <c r="F1139" s="875"/>
      <c r="G1139" s="875"/>
      <c r="H1139" s="875"/>
      <c r="I1139" s="87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6">
    <cfRule type="expression" dxfId="1677" priority="2811">
      <formula>IF(RIGHT(TEXT(Y846,"0.#"),1)=".",FALSE,TRUE)</formula>
    </cfRule>
    <cfRule type="expression" dxfId="1676" priority="2812">
      <formula>IF(RIGHT(TEXT(Y846,"0.#"),1)=".",TRUE,FALSE)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4" max="49" man="1"/>
    <brk id="73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24" sqref="K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t="s">
        <v>637</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637</v>
      </c>
      <c r="R4" s="13" t="str">
        <f t="shared" si="3"/>
        <v>補助</v>
      </c>
      <c r="S4" s="13" t="str">
        <f t="shared" si="4"/>
        <v>補助</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t="s">
        <v>637</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一般会計</v>
      </c>
      <c r="K10" s="14" t="s">
        <v>252</v>
      </c>
      <c r="L10" s="15"/>
      <c r="M10" s="13" t="str">
        <f t="shared" si="2"/>
        <v/>
      </c>
      <c r="N10" s="13" t="str">
        <f t="shared" si="6"/>
        <v>社会保障</v>
      </c>
      <c r="O10" s="13"/>
      <c r="P10" s="13" t="str">
        <f>S8</f>
        <v>補助</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高齢社会対策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羽染 敬規(hazome-takanori)</dc:creator>
  <cp:lastModifiedBy>竹下 峻平(takeshita-shumpei)</cp:lastModifiedBy>
  <cp:lastPrinted>2021-05-21T05:52:13Z</cp:lastPrinted>
  <dcterms:created xsi:type="dcterms:W3CDTF">2012-03-13T00:50:25Z</dcterms:created>
  <dcterms:modified xsi:type="dcterms:W3CDTF">2021-05-25T06:43:12Z</dcterms:modified>
</cp:coreProperties>
</file>