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3年度5係3席\01_行政事業レビュー\【５月】中間公表\人開\点検対象外\set\0610\"/>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213" i="3"/>
  <c r="AY235" i="3"/>
  <c r="AY616" i="3"/>
  <c r="AY417" i="3"/>
  <c r="AY645" i="3"/>
  <c r="AY255" i="3"/>
  <c r="AY369" i="3"/>
  <c r="AY134"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<sst xmlns="http://schemas.openxmlformats.org/spreadsheetml/2006/main" count="3112" uniqueCount="803">
  <si>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</si>
  <si>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</si>
  <si>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</si>
  <si>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</si>
  <si>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</si>
  <si>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</si>
  <si>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</si>
  <si>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</si>
  <si>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</si>
  <si>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</si>
  <si>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</si>
  <si>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</si>
  <si>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</si>
  <si>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</si>
  <si>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</si>
  <si>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</si>
  <si>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</si>
  <si>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</si>
  <si>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</si>
  <si>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</si>
  <si>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</si>
  <si>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</si>
  <si>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</si>
  <si>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</si>
  <si>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</si>
  <si>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</si>
  <si>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</si>
  <si>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</si>
  <si>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</si>
  <si>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</si>
  <si>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</si>
  <si>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</si>
  <si>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</si>
  <si>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</si>
  <si>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</si>
  <si>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</si>
  <si>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</si>
  <si>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</si>
  <si>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</si>
  <si>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</si>
  <si>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</si>
  <si>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</si>
  <si>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</si>
  <si>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</si>
  <si>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</si>
  <si>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</si>
  <si>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</si>
  <si>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</si>
  <si>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</si>
  <si>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</si>
  <si>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</si>
  <si>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</si>
  <si>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</si>
  <si>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</si>
  <si>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</si>
  <si>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</si>
  <si>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</si>
  <si>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</si>
  <si>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</si>
  <si>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</si>
  <si>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</si>
  <si>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</si>
  <si>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</si>
  <si>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</si>
  <si>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</si>
  <si>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</si>
  <si>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</si>
  <si>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</si>
  <si>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</si>
  <si>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</si>
  <si>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</si>
  <si>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</si>
  <si>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</si>
  <si>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</si>
  <si>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</si>
  <si>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</si>
  <si>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</si>
  <si>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</si>
  <si>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</si>
  <si>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</si>
  <si>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</si>
  <si>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</si>
  <si>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</si>
  <si>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</si>
  <si>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</si>
  <si>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</si>
  <si>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</si>
  <si>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</si>
  <si>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</si>
  <si>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</si>
  <si>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</si>
  <si>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</si>
  <si>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</si>
  <si>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</si>
  <si>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</si>
  <si>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</si>
  <si>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</si>
  <si>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</si>
  <si>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</si>
  <si>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</si>
  <si>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</si>
  <si>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</si>
  <si>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</si>
  <si>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</si>
  <si>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</si>
  <si>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</si>
  <si>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</si>
  <si>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</si>
  <si>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</si>
  <si>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</si>
  <si>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</si>
  <si>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</si>
  <si>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</si>
  <si>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</si>
  <si>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</si>
  <si>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</si>
  <si>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</si>
  <si>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</si>
  <si>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</si>
  <si>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</si>
  <si>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</si>
  <si>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</si>
  <si>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</si>
  <si>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</si>
  <si>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</si>
  <si>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</si>
  <si>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</si>
  <si>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</si>
  <si>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</si>
  <si>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</si>
  <si>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</si>
  <si>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</si>
  <si>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</si>
  <si>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</si>
  <si>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</si>
  <si>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</si>
  <si>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</si>
  <si>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</si>
  <si>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</si>
  <si>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</si>
  <si>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</si>
  <si>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</si>
  <si>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</si>
  <si>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</si>
  <si>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</si>
  <si>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</si>
  <si>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</si>
  <si>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</si>
  <si>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</si>
  <si>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</si>
  <si>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</si>
  <si>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</si>
  <si>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</si>
  <si>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</si>
  <si>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</si>
  <si>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</si>
  <si>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</si>
  <si>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</si>
  <si>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</si>
  <si>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</si>
  <si>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</si>
  <si>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</si>
  <si>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</si>
  <si>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</si>
  <si>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</si>
  <si>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</si>
  <si>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</si>
  <si>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</si>
  <si>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</si>
  <si>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</si>
  <si>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</si>
  <si>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</si>
  <si>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</si>
  <si>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</si>
  <si>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</si>
  <si>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</si>
  <si>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</si>
  <si>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</si>
  <si>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</si>
  <si>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</si>
  <si>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</si>
  <si>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</si>
  <si>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</si>
  <si>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</si>
  <si>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</si>
  <si>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</si>
  <si>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</si>
  <si>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</si>
  <si>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</si>
  <si>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</si>
  <si>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</si>
  <si>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</si>
  <si>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</si>
  <si>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</si>
  <si>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</si>
  <si>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</si>
  <si>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</si>
  <si>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</si>
  <si>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</si>
  <si>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</si>
  <si>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</si>
  <si>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</si>
  <si>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</si>
  <si>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</si>
  <si>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</si>
  <si>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</si>
  <si>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</si>
  <si>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</si>
  <si>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</si>
  <si>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</si>
  <si>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</si>
  <si>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</si>
  <si>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</si>
  <si>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</si>
  <si>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</si>
  <si>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</si>
  <si>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</si>
  <si>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</si>
  <si>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</si>
  <si>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</si>
  <si>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</si>
  <si>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</si>
  <si>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</si>
  <si>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</si>
  <si>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</si>
  <si>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</si>
  <si>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</si>
  <si>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</si>
  <si>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</si>
  <si>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</si>
  <si>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</si>
  <si>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</si>
  <si>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</si>
  <si>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</si>
  <si>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</si>
  <si>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</si>
  <si>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</si>
  <si>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</si>
  <si>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</si>
  <si>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</si>
  <si>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</si>
  <si>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</si>
  <si>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</si>
  <si>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</si>
  <si>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</si>
  <si>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</si>
  <si>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</si>
  <si>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</si>
  <si>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</si>
  <si>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</si>
  <si>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</si>
  <si>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</si>
  <si>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</si>
  <si>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</si>
  <si>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</si>
  <si>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</si>
  <si>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</si>
  <si>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</si>
  <si>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</si>
  <si>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</si>
  <si>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</si>
  <si>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</si>
  <si>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</si>
  <si>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</si>
  <si>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</si>
  <si>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</si>
  <si>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</si>
  <si>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</si>
  <si>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</si>
  <si>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</si>
  <si>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</si>
  <si>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</si>
  <si>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</si>
  <si>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</si>
  <si>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</si>
  <si>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</si>
  <si>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</si>
  <si>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</si>
  <si>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</si>
  <si>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</si>
  <si>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</si>
  <si>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</si>
  <si>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</si>
  <si>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</si>
  <si>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</si>
  <si>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</si>
  <si>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</si>
  <si>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</si>
  <si>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</si>
  <si>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</si>
  <si>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</si>
  <si>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</si>
  <si>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</si>
  <si>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</si>
  <si>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</si>
  <si>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</si>
  <si>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</si>
  <si>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</si>
  <si>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</si>
  <si>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</si>
  <si>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</si>
  <si>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</si>
  <si>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</si>
  <si>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</si>
  <si>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</si>
  <si>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</si>
  <si>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</si>
  <si>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</si>
  <si>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</si>
  <si>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</si>
  <si>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</si>
  <si>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</si>
  <si>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</si>
  <si>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</si>
  <si>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</si>
  <si>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</si>
  <si>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</si>
  <si>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</si>
  <si>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</si>
  <si>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</si>
  <si>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</si>
  <si>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</si>
  <si>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</si>
  <si>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</si>
  <si>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</si>
  <si>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</si>
  <si>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</si>
  <si>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</si>
  <si>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</si>
  <si>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</si>
  <si>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</si>
  <si>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</si>
  <si>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</si>
  <si>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</si>
  <si>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</si>
  <si>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</si>
  <si>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</si>
  <si>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</si>
  <si>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</si>
  <si>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</si>
  <si>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</si>
  <si>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</si>
  <si>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</si>
  <si>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</si>
  <si>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</si>
  <si>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</si>
  <si>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</si>
  <si>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</si>
  <si>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</si>
  <si>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</si>
  <si>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</si>
  <si>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</si>
  <si>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</si>
  <si>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</si>
  <si>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</si>
  <si>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</si>
  <si>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</si>
  <si>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</si>
  <si>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</si>
  <si>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</si>
  <si>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</si>
  <si>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</si>
  <si>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</si>
  <si>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</si>
  <si>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</si>
  <si>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</si>
  <si>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</si>
  <si>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</si>
  <si>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</si>
  <si>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</si>
  <si>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</si>
  <si>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</si>
  <si>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</si>
  <si>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</si>
  <si>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</si>
  <si>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</si>
  <si>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</si>
  <si>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</si>
  <si>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</si>
  <si>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</si>
  <si>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</si>
  <si>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</si>
  <si>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</si>
  <si>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</si>
  <si>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</si>
  <si>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</si>
  <si>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</si>
  <si>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</si>
  <si>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</si>
  <si>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</si>
  <si>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</si>
  <si>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</si>
  <si>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</si>
  <si>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</si>
  <si>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</si>
  <si>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</si>
  <si>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</si>
  <si>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</si>
  <si>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</si>
  <si>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</si>
  <si>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</si>
  <si>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</si>
  <si>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</si>
  <si>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</si>
  <si>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</si>
  <si>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</si>
  <si>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</si>
  <si>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</si>
  <si>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</si>
  <si>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</si>
  <si>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</si>
  <si>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</si>
  <si>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</si>
  <si>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</si>
  <si>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</si>
  <si>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</si>
  <si>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</si>
  <si>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</si>
  <si>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</si>
  <si>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</si>
  <si>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</si>
  <si>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</si>
  <si>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</si>
  <si>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</si>
  <si>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</si>
  <si>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</si>
  <si>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</si>
  <si>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</si>
  <si>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</si>
  <si>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</si>
  <si>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</si>
  <si>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</si>
  <si>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</si>
  <si>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</si>
  <si>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</si>
  <si>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</si>
  <si>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</si>
  <si>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</si>
  <si>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</si>
  <si>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</si>
  <si>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</si>
  <si>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</si>
  <si>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</si>
  <si>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</si>
  <si>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</si>
  <si>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</si>
  <si>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</si>
  <si>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</si>
  <si>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</si>
  <si>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</si>
  <si>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</si>
  <si>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</si>
  <si>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</si>
  <si>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</si>
  <si>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</si>
  <si>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</si>
  <si>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</si>
  <si>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</si>
  <si>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</si>
  <si>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</si>
  <si>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</si>
  <si>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</si>
  <si>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</si>
  <si>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</si>
  <si>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</si>
  <si>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</si>
  <si>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</si>
  <si>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</si>
  <si>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</si>
  <si>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</si>
  <si>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</si>
  <si>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</si>
  <si>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</si>
  <si>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</si>
  <si>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</si>
  <si>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</si>
  <si>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</si>
  <si>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</si>
  <si>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</si>
  <si>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</si>
  <si>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</si>
  <si>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</si>
  <si>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</si>
  <si>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</si>
  <si>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</si>
  <si>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</si>
  <si>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</si>
  <si>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</si>
  <si>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</si>
  <si>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</si>
  <si>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</si>
  <si>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</si>
  <si>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</si>
  <si>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</si>
  <si>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</si>
  <si>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</si>
  <si>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</si>
  <si>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</si>
  <si>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</si>
  <si>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</si>
  <si>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</si>
  <si>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</si>
  <si>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</si>
  <si>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</si>
  <si>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</si>
  <si>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</si>
  <si>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</si>
  <si>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</si>
  <si>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</si>
  <si>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</si>
  <si>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</si>
  <si>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</si>
  <si>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</si>
  <si>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</si>
  <si>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</si>
  <si>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</si>
  <si>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</si>
  <si>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</si>
  <si>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</si>
  <si>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</si>
  <si>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</si>
  <si>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</si>
  <si>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</si>
  <si>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</si>
  <si>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</si>
  <si>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</si>
  <si>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</si>
  <si>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</si>
  <si>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</si>
  <si>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</si>
  <si>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</si>
  <si>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</si>
  <si>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</si>
  <si>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</si>
  <si>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</si>
  <si>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</si>
  <si>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</si>
  <si>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</si>
  <si>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</si>
  <si>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</si>
  <si>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</si>
  <si>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</si>
  <si>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</si>
  <si>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</si>
  <si>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</si>
  <si>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</si>
  <si>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</si>
  <si>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</si>
  <si>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</si>
  <si>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</si>
  <si>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</si>
  <si>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</si>
  <si>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</si>
  <si>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</si>
  <si>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</si>
  <si>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</si>
  <si>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</si>
  <si>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</si>
  <si>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</si>
  <si>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</si>
  <si>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</si>
  <si>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</si>
  <si>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</si>
  <si>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</si>
  <si>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</si>
  <si>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</si>
  <si>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</si>
  <si>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</si>
  <si>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</si>
  <si>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</si>
  <si>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</si>
  <si>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</si>
  <si>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</si>
  <si>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</si>
  <si>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</si>
  <si>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</si>
  <si>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</si>
  <si>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</si>
  <si>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</si>
  <si>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</si>
  <si>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</si>
  <si>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</si>
  <si>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</si>
  <si>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</si>
  <si>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</si>
  <si>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</si>
  <si>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</si>
  <si>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</si>
  <si>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</si>
  <si>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</si>
  <si>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</si>
  <si>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</si>
  <si>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</si>
  <si>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</si>
  <si>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</si>
  <si>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</si>
  <si>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</si>
  <si>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</si>
  <si>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</si>
  <si>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</si>
  <si>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</si>
  <si>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</si>
  <si>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</si>
  <si>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</si>
  <si>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</si>
  <si>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</si>
  <si>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</si>
  <si>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</si>
  <si>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</si>
  <si>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</si>
  <si>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</si>
  <si>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</si>
  <si>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</si>
  <si>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</si>
  <si>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</si>
  <si>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</si>
  <si>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</si>
  <si>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</si>
  <si>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</si>
  <si>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</si>
  <si>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</si>
  <si>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</si>
  <si>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</si>
  <si>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</si>
  <si>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</si>
  <si>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</si>
  <si>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</si>
  <si>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</si>
  <si>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</si>
  <si>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</si>
  <si>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</si>
  <si>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</si>
  <si>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</si>
  <si>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</si>
  <si>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</si>
  <si>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</si>
  <si>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</si>
  <si>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</si>
  <si>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</si>
  <si>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</si>
  <si>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</si>
  <si>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</si>
  <si>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</si>
  <si>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</si>
  <si>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</si>
  <si>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</si>
  <si>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</si>
  <si>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</si>
  <si>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</si>
  <si>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</si>
  <si>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</si>
  <si>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</si>
  <si>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</si>
  <si>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</si>
  <si>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</si>
  <si>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</si>
  <si>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</si>
  <si>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</si>
  <si>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</si>
  <si>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</si>
  <si>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</si>
  <si>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</si>
  <si>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</si>
  <si>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</si>
  <si>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</si>
  <si>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</si>
  <si>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</si>
  <si>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</si>
  <si>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</si>
  <si>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</si>
  <si>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</si>
  <si>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</si>
  <si>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</si>
  <si>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</si>
  <si>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</si>
  <si>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</si>
  <si>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</si>
  <si>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</si>
  <si>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</si>
  <si>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</si>
  <si>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</si>
  <si>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</si>
  <si>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</si>
  <si>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</si>
  <si>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</si>
  <si>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</si>
  <si>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</si>
  <si>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</si>
  <si>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</si>
  <si>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</si>
  <si>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</si>
  <si>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</si>
  <si>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</si>
  <si>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</si>
  <si>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</si>
  <si>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</si>
  <si>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</si>
  <si>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</si>
  <si>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</si>
  <si>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</si>
  <si>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</si>
  <si>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</si>
  <si>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</si>
  <si>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</si>
  <si>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</si>
  <si>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</si>
  <si>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</si>
  <si>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</si>
  <si>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</si>
  <si>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</si>
  <si>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技能評価システム移転促進事業</t>
  </si>
  <si>
    <t>人材開発統括官</t>
  </si>
  <si>
    <t>平成14年度</t>
  </si>
  <si>
    <t>終了予定なし</t>
  </si>
  <si>
    <t>海外協力室</t>
  </si>
  <si>
    <t>-</t>
  </si>
  <si>
    <t>政府開発援助外国人受入事業等委託費</t>
  </si>
  <si>
    <t>政府開発援助職員旅費</t>
  </si>
  <si>
    <t>政府開発援助庁費</t>
  </si>
  <si>
    <t>政府開発援助諸謝金</t>
  </si>
  <si>
    <t>政府開発援助委員等旅費</t>
  </si>
  <si>
    <t>基準・問題作成等担当者研修の参加者に達成度を5点満点で聴取し、その平均が4.5以上（90％以上）であること</t>
  </si>
  <si>
    <t>基準・問題作成等担当者研修の参加者の達成度
【合計点数/参加者数】</t>
  </si>
  <si>
    <t>研修終了後のアンケートによる集計</t>
  </si>
  <si>
    <t>試験・採点等担当者研修の参加者に達成・未達成を聴取し、達成したとの回答が90％以上であること</t>
  </si>
  <si>
    <t>試験・採点等担当者研修における、参加者からの達成したとの回答率
【達成の回答件数/全回答件数】</t>
  </si>
  <si>
    <t>トライアル検定の実施団体等に達成度を5点満点で聴取し、その平均が4.5以上（90％以上）であること</t>
  </si>
  <si>
    <t>トライアル検定の実施団体等の達成度
【合計点数/回答件数】</t>
  </si>
  <si>
    <t>①基準・問題作成等担当者研修参加者数</t>
  </si>
  <si>
    <t>人</t>
  </si>
  <si>
    <t>②試験・採点等担当者研修参加者数</t>
  </si>
  <si>
    <t>③トライアル検定実施回数</t>
  </si>
  <si>
    <t>回</t>
  </si>
  <si>
    <t>単位当たりコスト ＝ Ｘ ／ Ｙ
Ｘ＝基準・問題等作成担当者研修に係る執行額 
Ｙ＝基準・問題等作成担当研修への参加者数</t>
    <phoneticPr fontId="5"/>
  </si>
  <si>
    <t>千円</t>
  </si>
  <si>
    <t>　　X/Y</t>
    <phoneticPr fontId="5"/>
  </si>
  <si>
    <t>20,538千円／33人</t>
  </si>
  <si>
    <t>単位当たりコスト ＝ Ｘ ／ Ｙ
Ｘ＝試験・採点等担当者研修に係る執行額 
Ｙ＝試験・採点等作成担当者研修への参加者数</t>
    <phoneticPr fontId="5"/>
  </si>
  <si>
    <t>6,743千円／29人</t>
  </si>
  <si>
    <t>単位当たりコスト ＝ Ｘ ／ Ｙ
Ｘ＝トライアル検定に係る執行額 
Ｙ＝トライアル検定の実施回数</t>
    <phoneticPr fontId="5"/>
  </si>
  <si>
    <t>41,077千円／12回</t>
  </si>
  <si>
    <t>国際社会への参画・貢献を行うこと（Ⅻ-1）</t>
  </si>
  <si>
    <t>開発途上国の人材育成等を通じた国際協力を推進し、連携を強化すること（Ⅻ-1-2）</t>
  </si>
  <si>
    <t>－</t>
  </si>
  <si>
    <t>513</t>
  </si>
  <si>
    <t>454</t>
  </si>
  <si>
    <t>846</t>
  </si>
  <si>
    <t>845</t>
  </si>
  <si>
    <t>856</t>
  </si>
  <si>
    <t>826</t>
  </si>
  <si>
    <t>829</t>
  </si>
  <si>
    <t>825</t>
  </si>
  <si>
    <t>○</t>
  </si>
  <si>
    <t>海外協力企画官（海外協力室長）土井 智史</t>
    <rPh sb="15" eb="17">
      <t>ドイ</t>
    </rPh>
    <rPh sb="18" eb="19">
      <t>サトシ</t>
    </rPh>
    <phoneticPr fontId="5"/>
  </si>
  <si>
    <t>開発協力大綱（平成27年2月10日閣議決定）
アジアゲートウェイ構想（平成19年5月16日閣議決定）
第11次職業能力開発基本計画</t>
    <phoneticPr fontId="5"/>
  </si>
  <si>
    <t>我が国がこれまで国及び民間の双方において培ってきた技能評価システムのノウハウを開発途上国に移転し、日本型の技能評価制度を実態的に定着させ、最終的には国家検定への移行及び自立的な技能競技大会開催を目指すとともに、対象国における技能労働者の社会的・経済的地位の向上に寄与することを目的とする。</t>
    <rPh sb="84" eb="87">
      <t>ジリツテキ</t>
    </rPh>
    <rPh sb="88" eb="94">
      <t>ギノウキョウギタイカイ</t>
    </rPh>
    <rPh sb="94" eb="96">
      <t>カイサイ</t>
    </rPh>
    <phoneticPr fontId="5"/>
  </si>
  <si>
    <t>20,228千円／44人</t>
    <phoneticPr fontId="5"/>
  </si>
  <si>
    <t>17,629千円／30人</t>
    <phoneticPr fontId="5"/>
  </si>
  <si>
    <t>13,692千円／38人</t>
    <phoneticPr fontId="5"/>
  </si>
  <si>
    <t>22,036千円／40人</t>
    <phoneticPr fontId="5"/>
  </si>
  <si>
    <t>24,723千円／11回</t>
    <phoneticPr fontId="5"/>
  </si>
  <si>
    <t>30,850千円／7回</t>
    <phoneticPr fontId="5"/>
  </si>
  <si>
    <t>ＡＳＥＡＮを対象に我が国の技能検定について、基準・問題作成等を担当する者への研修及び試験・採点等を担当する者への研修を行う。さらに当該研修修了者が現地で中心となり、トライアル検定を自らの手で実施することの支援を行っている。これにより、インドネシアでは、7職種（金型仕上げ、機械保全、フライス盤、平面研削盤、プラスチック成形、金属プレス）について、日本式の国家検定（実技試験）が行われている。また、ベトナムでは、旋盤、フライス盤について日本式の国家検定が行われている。</t>
    <phoneticPr fontId="5"/>
  </si>
  <si>
    <t>　本事業は、増大しつつあるアジア太平洋地域における人材養成分野での協力ニーズに応えるものであるとともに、ODAによる開発途上国への国際協力であり、国費を投入する必要がある。</t>
    <phoneticPr fontId="5"/>
  </si>
  <si>
    <t>　本事業は、ODAによる開発途上国への国際協力であり、国で実施すべき事業である。</t>
    <phoneticPr fontId="5"/>
  </si>
  <si>
    <t>　本事業は、平成22年5月に実施された省内事業仕分けにおいて、戦略的な対応を行うこと、他の発展途上国への移転も積極的に検討すべきとの意見が出され、戦略的に重要であるとの認識が示される等、開発途上国の効果的かつ効率的な人材育成に資する優先度が高い事業である。</t>
    <phoneticPr fontId="5"/>
  </si>
  <si>
    <t>有</t>
  </si>
  <si>
    <t>無</t>
  </si>
  <si>
    <t>‐</t>
  </si>
  <si>
    <t>-</t>
    <phoneticPr fontId="5"/>
  </si>
  <si>
    <t>費目・使途については、研修費用等に限定されている。</t>
    <phoneticPr fontId="5"/>
  </si>
  <si>
    <t>日本型の技能評価制度の定着の見られない国等については、支援を取りやめるなどの見直しを行っている。</t>
    <phoneticPr fontId="5"/>
  </si>
  <si>
    <t>目標値を上回る実績をあげている。</t>
    <phoneticPr fontId="5"/>
  </si>
  <si>
    <t>本事業の実施により、対象国において我が国の技能検定制度の定着が進んでおり、当該制度に基づき開発途上国の人材養成に十分活用されている。</t>
    <phoneticPr fontId="5"/>
  </si>
  <si>
    <t>今後ともアンケート調査及び官民合同委員会での聴取などにより、本事業の満足度や我が国技能評価システムの移転の状況について把握し、改善を行っていく。</t>
    <phoneticPr fontId="5"/>
  </si>
  <si>
    <t>A.（株）JTB</t>
    <phoneticPr fontId="5"/>
  </si>
  <si>
    <t>事業費</t>
    <phoneticPr fontId="5"/>
  </si>
  <si>
    <t>本邦及び現地研修に係る経費等</t>
    <phoneticPr fontId="5"/>
  </si>
  <si>
    <t>人件費</t>
    <phoneticPr fontId="5"/>
  </si>
  <si>
    <t>当該事業の運営に係る人件費</t>
    <phoneticPr fontId="5"/>
  </si>
  <si>
    <t>管理費</t>
    <phoneticPr fontId="5"/>
  </si>
  <si>
    <t>当該事業の運営に係る管理費</t>
    <phoneticPr fontId="5"/>
  </si>
  <si>
    <t>B.事務費</t>
    <phoneticPr fontId="5"/>
  </si>
  <si>
    <t>職員旅費</t>
    <phoneticPr fontId="5"/>
  </si>
  <si>
    <t>当該事業対象国との意見調整のための職員派遣等に要する旅費</t>
    <phoneticPr fontId="5"/>
  </si>
  <si>
    <t>(株)JTB</t>
    <phoneticPr fontId="5"/>
  </si>
  <si>
    <t>技能評価システム移転促進事業の実施</t>
    <phoneticPr fontId="5"/>
  </si>
  <si>
    <t>事務費</t>
    <phoneticPr fontId="5"/>
  </si>
  <si>
    <t>技能評価システム移転促進事業に係る職員旅費等</t>
    <phoneticPr fontId="5"/>
  </si>
  <si>
    <t>・委託先の選定に当たり、総合評価落札方式への応募者が提出する提案書の内容を評価し、提案内容が適正なものとなっているか確認している。
・また、事業の達成度等について調査するため参加者を対象としたアンケートを実施している。令和２年度についても成果目標を超える実績を得ており、適切な事業運営が行われているものと判断することができる。
・なお、支援対象国への我が国の技能評価システムの移転の状況については、当該事業参加者に対して官民合同委員会での聴取を実施するなどによりその把握を行っており、その結果、長年の支援が行われたにもかかわらず進展があまり確認できない場合、支援をとりやめることも行っている。また、一定の実績があり、自立的な実施が可能と見込まれる職種については、投入の縮小も行っている。</t>
    <rPh sb="299" eb="301">
      <t>イッテイ</t>
    </rPh>
    <rPh sb="302" eb="304">
      <t>ジッセキ</t>
    </rPh>
    <rPh sb="308" eb="311">
      <t>ジリツテキ</t>
    </rPh>
    <rPh sb="312" eb="314">
      <t>ジッシ</t>
    </rPh>
    <rPh sb="315" eb="317">
      <t>カノウ</t>
    </rPh>
    <rPh sb="318" eb="320">
      <t>ミコ</t>
    </rPh>
    <rPh sb="323" eb="325">
      <t>ショクシュ</t>
    </rPh>
    <rPh sb="331" eb="333">
      <t>トウニュウ</t>
    </rPh>
    <rPh sb="334" eb="336">
      <t>シュクショウ</t>
    </rPh>
    <rPh sb="337" eb="338">
      <t>オコナ</t>
    </rPh>
    <phoneticPr fontId="5"/>
  </si>
  <si>
    <t>入札差金の発生及び新型コロナウイルス感染症に係る渡航制限等によるものであり、妥当。</t>
    <rPh sb="7" eb="8">
      <t>オヨ</t>
    </rPh>
    <rPh sb="9" eb="11">
      <t>シンガタ</t>
    </rPh>
    <rPh sb="18" eb="21">
      <t>カンセンショウ</t>
    </rPh>
    <rPh sb="22" eb="23">
      <t>カカ</t>
    </rPh>
    <rPh sb="24" eb="26">
      <t>トコウ</t>
    </rPh>
    <rPh sb="26" eb="28">
      <t>セイゲン</t>
    </rPh>
    <rPh sb="28" eb="29">
      <t>トウ</t>
    </rPh>
    <phoneticPr fontId="5"/>
  </si>
  <si>
    <t>18,625千円／26人</t>
    <phoneticPr fontId="5"/>
  </si>
  <si>
    <t>18,625千円／30人</t>
    <phoneticPr fontId="5"/>
  </si>
  <si>
    <t>49,666千円／8回</t>
    <phoneticPr fontId="5"/>
  </si>
  <si>
    <t>開発途上国の業界団体等の技能評価担当者に対し、職種ごとに、我が国の技能検定・技能競技大会の基準問題・競技課題作成等担当者向け研修及び試験・採点・評価等担当者向け研修を行うものである。さらに、現地において、当該研修修了者が中心となって実施するトライアル検定・模擬競技を支援することにより、技能検定・技能競技大会の実施に係る実務的ノウハウの効果的な移転を図る。</t>
    <phoneticPr fontId="5"/>
  </si>
  <si>
    <t>厚労</t>
  </si>
  <si>
    <t>-</t>
    <phoneticPr fontId="5"/>
  </si>
  <si>
    <t>トライアルについては、新型コロナウイルス感染症による渡航制限により現地開催ができなかった職種があるため、実施回数が見込みより減少した。このため、担当者研修の職種数（コース数）を増加した。</t>
    <rPh sb="11" eb="13">
      <t>シンガタ</t>
    </rPh>
    <rPh sb="20" eb="23">
      <t>カンセンショウ</t>
    </rPh>
    <rPh sb="26" eb="28">
      <t>トコウ</t>
    </rPh>
    <rPh sb="28" eb="30">
      <t>セイゲン</t>
    </rPh>
    <rPh sb="33" eb="35">
      <t>ゲンチ</t>
    </rPh>
    <rPh sb="35" eb="37">
      <t>カイサイ</t>
    </rPh>
    <rPh sb="44" eb="46">
      <t>ショクシュ</t>
    </rPh>
    <rPh sb="52" eb="54">
      <t>ジッシ</t>
    </rPh>
    <rPh sb="54" eb="56">
      <t>カイスウ</t>
    </rPh>
    <rPh sb="57" eb="59">
      <t>ミコ</t>
    </rPh>
    <rPh sb="62" eb="64">
      <t>ゲンショウ</t>
    </rPh>
    <rPh sb="72" eb="75">
      <t>タントウシャ</t>
    </rPh>
    <rPh sb="75" eb="77">
      <t>ケンシュウ</t>
    </rPh>
    <rPh sb="78" eb="80">
      <t>ショクシュ</t>
    </rPh>
    <rPh sb="80" eb="81">
      <t>スウ</t>
    </rPh>
    <rPh sb="85" eb="86">
      <t>スウ</t>
    </rPh>
    <rPh sb="88" eb="90">
      <t>ゾウカ</t>
    </rPh>
    <phoneticPr fontId="5"/>
  </si>
  <si>
    <t>単位当たりのコストについては、会場費や通訳費の見直し等により削減に努めているが、令和２年度の担当者研修については、職種数（コース数）を増やしたためコストが上昇した。トライアルについては、オンライン実施のための新たな会場及び中継機材等の確保が必要となりコストが上昇した。</t>
    <rPh sb="40" eb="42">
      <t>レイワ</t>
    </rPh>
    <rPh sb="43" eb="45">
      <t>ネンド</t>
    </rPh>
    <rPh sb="46" eb="49">
      <t>タントウシャ</t>
    </rPh>
    <rPh sb="49" eb="51">
      <t>ケンシュウ</t>
    </rPh>
    <rPh sb="57" eb="59">
      <t>ショクシュ</t>
    </rPh>
    <rPh sb="59" eb="60">
      <t>スウ</t>
    </rPh>
    <rPh sb="64" eb="65">
      <t>スウ</t>
    </rPh>
    <rPh sb="67" eb="68">
      <t>フ</t>
    </rPh>
    <rPh sb="77" eb="79">
      <t>ジョウショウ</t>
    </rPh>
    <rPh sb="98" eb="100">
      <t>ジッシ</t>
    </rPh>
    <rPh sb="104" eb="105">
      <t>アラ</t>
    </rPh>
    <rPh sb="107" eb="109">
      <t>カイジョウ</t>
    </rPh>
    <rPh sb="109" eb="110">
      <t>オヨ</t>
    </rPh>
    <rPh sb="111" eb="113">
      <t>チュウケイ</t>
    </rPh>
    <rPh sb="113" eb="115">
      <t>キザイ</t>
    </rPh>
    <rPh sb="115" eb="116">
      <t>トウ</t>
    </rPh>
    <rPh sb="117" eb="119">
      <t>カクホ</t>
    </rPh>
    <rPh sb="120" eb="122">
      <t>ヒツヨウ</t>
    </rPh>
    <rPh sb="129" eb="131">
      <t>ジョウショウ</t>
    </rPh>
    <phoneticPr fontId="5"/>
  </si>
  <si>
    <t>　本事業は、各国の業界団体、日系企業、政府と調整を要するとともに、我が国の技能評価制度に係る専門性の高い内容に関する研修を実施するものであり、応札者が技能評価制度に関する実務能力、ノウハウ等を有し、かつ、現地国事情等を的確に把握した上で、各国政府等関係者との調整を行うことができることが必要であることから、本事業は、応札者の創意工夫を取り入れつつ、実施能力を確認することができる一般競争入札（総合評価落札方式）としている。また、一者応札への対応として、入札説明書取得者への丁寧な対応や事業の周知・広報を行っている。</t>
    <rPh sb="39" eb="41">
      <t>ヒョウカ</t>
    </rPh>
    <rPh sb="77" eb="79">
      <t>ヒョウカ</t>
    </rPh>
    <rPh sb="230" eb="231">
      <t>ショ</t>
    </rPh>
    <rPh sb="231" eb="233">
      <t>シュトク</t>
    </rPh>
    <rPh sb="233" eb="234">
      <t>シャ</t>
    </rPh>
    <rPh sb="242" eb="244">
      <t>ジギョウ</t>
    </rPh>
    <rPh sb="245" eb="247">
      <t>シュウチ</t>
    </rPh>
    <rPh sb="248" eb="250">
      <t>コウホウ</t>
    </rPh>
    <phoneticPr fontId="5"/>
  </si>
  <si>
    <t>△</t>
  </si>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</sst>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749</xdr:row>
      <xdr:rowOff>0</xdr:rowOff>
    </xdr:from>
    <xdr:to>
      <xdr:col>25</xdr:col>
      <xdr:colOff>25423</xdr:colOff>
      <xdr:row>751</xdr:row>
      <xdr:rowOff>218241</xdr:rowOff>
    </xdr:to>
    <xdr:sp macro="" textlink="">
      <xdr:nvSpPr>
        <xdr:cNvPr id="2" name="正方形/長方形 1"/>
        <xdr:cNvSpPr/>
      </xdr:nvSpPr>
      <xdr:spPr>
        <a:xfrm>
          <a:off x="2400300" y="50358675"/>
          <a:ext cx="2625748" cy="923091"/>
        </a:xfrm>
        <a:prstGeom prst="rect">
          <a:avLst/>
        </a:prstGeom>
        <a:noFill/>
        <a:ln w="25400" cap="flat" cmpd="sng" algn="ctr">
          <a:solidFill>
            <a:srgbClr val="4F81BD">
              <a:shade val="50000"/>
            </a:srgbClr>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令和２年度</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25</xdr:col>
      <xdr:colOff>0</xdr:colOff>
      <xdr:row>750</xdr:row>
      <xdr:rowOff>92676</xdr:rowOff>
    </xdr:from>
    <xdr:to>
      <xdr:col>28</xdr:col>
      <xdr:colOff>151025</xdr:colOff>
      <xdr:row>750</xdr:row>
      <xdr:rowOff>92676</xdr:rowOff>
    </xdr:to>
    <xdr:cxnSp macro="">
      <xdr:nvCxnSpPr>
        <xdr:cNvPr id="3" name="直線矢印コネクタ 2"/>
        <xdr:cNvCxnSpPr/>
      </xdr:nvCxnSpPr>
      <xdr:spPr>
        <a:xfrm>
          <a:off x="5000625" y="50803776"/>
          <a:ext cx="751100" cy="0"/>
        </a:xfrm>
        <a:prstGeom prst="straightConnector1">
          <a:avLst/>
        </a:prstGeom>
        <a:ln w="571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154459</xdr:colOff>
      <xdr:row>749</xdr:row>
      <xdr:rowOff>72081</xdr:rowOff>
    </xdr:from>
    <xdr:to>
      <xdr:col>35</xdr:col>
      <xdr:colOff>114810</xdr:colOff>
      <xdr:row>751</xdr:row>
      <xdr:rowOff>100826</xdr:rowOff>
    </xdr:to>
    <xdr:sp macro="" textlink="">
      <xdr:nvSpPr>
        <xdr:cNvPr id="4" name="テキスト ボックス 3"/>
        <xdr:cNvSpPr txBox="1"/>
      </xdr:nvSpPr>
      <xdr:spPr>
        <a:xfrm>
          <a:off x="5755159" y="50430756"/>
          <a:ext cx="1360526" cy="733595"/>
        </a:xfrm>
        <a:prstGeom prst="rect">
          <a:avLst/>
        </a:prstGeom>
        <a:solidFill>
          <a:sysClr val="window" lastClr="FFFFFF"/>
        </a:solidFill>
        <a:ln w="9525" cmpd="sng">
          <a:solidFill>
            <a:srgbClr val="4F81BD"/>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123567</xdr:colOff>
      <xdr:row>753</xdr:row>
      <xdr:rowOff>92676</xdr:rowOff>
    </xdr:from>
    <xdr:to>
      <xdr:col>37</xdr:col>
      <xdr:colOff>113083</xdr:colOff>
      <xdr:row>756</xdr:row>
      <xdr:rowOff>343623</xdr:rowOff>
    </xdr:to>
    <xdr:sp macro="" textlink="">
      <xdr:nvSpPr>
        <xdr:cNvPr id="5" name="大かっこ 4"/>
        <xdr:cNvSpPr/>
      </xdr:nvSpPr>
      <xdr:spPr>
        <a:xfrm>
          <a:off x="2123817" y="51861051"/>
          <a:ext cx="5390191" cy="1308222"/>
        </a:xfrm>
        <a:prstGeom prst="bracketPair">
          <a:avLst>
            <a:gd name="adj" fmla="val 8631"/>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我が国がこれまで国及び民間の双方において培ってきた技能評価システムのノウハウを開発途上国に移転し、日本型の技能評価制度を実態的に定着させ、最終的には国家検定への移行及び自立的な技能競技大会の実施を目指すことともに、対象国における、技能労働者の社会的・経済的地位の向上に寄与することを目的とした事業を行うため、受託先を決定するための調達業務、受託先が契約書等に基づき委託事業を適正に実施しているかの監督を行う。</a:t>
          </a:r>
        </a:p>
      </xdr:txBody>
    </xdr:sp>
    <xdr:clientData/>
  </xdr:twoCellAnchor>
  <xdr:twoCellAnchor>
    <xdr:from>
      <xdr:col>24</xdr:col>
      <xdr:colOff>0</xdr:colOff>
      <xdr:row>757</xdr:row>
      <xdr:rowOff>0</xdr:rowOff>
    </xdr:from>
    <xdr:to>
      <xdr:col>24</xdr:col>
      <xdr:colOff>2964</xdr:colOff>
      <xdr:row>759</xdr:row>
      <xdr:rowOff>175151</xdr:rowOff>
    </xdr:to>
    <xdr:cxnSp macro="">
      <xdr:nvCxnSpPr>
        <xdr:cNvPr id="6" name="直線矢印コネクタ 5"/>
        <xdr:cNvCxnSpPr/>
      </xdr:nvCxnSpPr>
      <xdr:spPr>
        <a:xfrm>
          <a:off x="4800600" y="53178075"/>
          <a:ext cx="2964" cy="880001"/>
        </a:xfrm>
        <a:prstGeom prst="straightConnector1">
          <a:avLst/>
        </a:prstGeom>
        <a:noFill/>
        <a:ln w="76200" cap="flat" cmpd="sng" algn="ctr">
          <a:solidFill>
            <a:sysClr val="windowText" lastClr="000000"/>
          </a:solidFill>
          <a:prstDash val="solid"/>
          <a:tailEnd type="arrow"/>
        </a:ln>
        <a:effectLst/>
      </xdr:spPr>
    </xdr:cxnSp>
    <xdr:clientData/>
  </xdr:twoCellAnchor>
  <xdr:twoCellAnchor>
    <xdr:from>
      <xdr:col>18</xdr:col>
      <xdr:colOff>20595</xdr:colOff>
      <xdr:row>759</xdr:row>
      <xdr:rowOff>185351</xdr:rowOff>
    </xdr:from>
    <xdr:to>
      <xdr:col>29</xdr:col>
      <xdr:colOff>145581</xdr:colOff>
      <xdr:row>760</xdr:row>
      <xdr:rowOff>200969</xdr:rowOff>
    </xdr:to>
    <xdr:sp macro="" textlink="">
      <xdr:nvSpPr>
        <xdr:cNvPr id="7" name="大かっこ 6"/>
        <xdr:cNvSpPr/>
      </xdr:nvSpPr>
      <xdr:spPr>
        <a:xfrm>
          <a:off x="3621045" y="54068276"/>
          <a:ext cx="2325261" cy="368043"/>
        </a:xfrm>
        <a:prstGeom prst="bracketPair">
          <a:avLst/>
        </a:prstGeom>
        <a:noFill/>
        <a:ln w="285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委託・一般競争契約（総合評価）</a:t>
          </a:r>
        </a:p>
      </xdr:txBody>
    </xdr:sp>
    <xdr:clientData/>
  </xdr:twoCellAnchor>
  <xdr:twoCellAnchor>
    <xdr:from>
      <xdr:col>17</xdr:col>
      <xdr:colOff>92676</xdr:colOff>
      <xdr:row>761</xdr:row>
      <xdr:rowOff>20595</xdr:rowOff>
    </xdr:from>
    <xdr:to>
      <xdr:col>30</xdr:col>
      <xdr:colOff>141020</xdr:colOff>
      <xdr:row>764</xdr:row>
      <xdr:rowOff>300291</xdr:rowOff>
    </xdr:to>
    <xdr:sp macro="" textlink="">
      <xdr:nvSpPr>
        <xdr:cNvPr id="8" name="正方形/長方形 7"/>
        <xdr:cNvSpPr/>
      </xdr:nvSpPr>
      <xdr:spPr>
        <a:xfrm>
          <a:off x="3493101" y="54608370"/>
          <a:ext cx="2648669" cy="1336971"/>
        </a:xfrm>
        <a:prstGeom prst="rect">
          <a:avLst/>
        </a:prstGeom>
        <a:no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JTB</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92676</xdr:colOff>
      <xdr:row>764</xdr:row>
      <xdr:rowOff>628135</xdr:rowOff>
    </xdr:from>
    <xdr:to>
      <xdr:col>39</xdr:col>
      <xdr:colOff>23196</xdr:colOff>
      <xdr:row>766</xdr:row>
      <xdr:rowOff>645689</xdr:rowOff>
    </xdr:to>
    <xdr:sp macro="" textlink="">
      <xdr:nvSpPr>
        <xdr:cNvPr id="9" name="大かっこ 8"/>
        <xdr:cNvSpPr/>
      </xdr:nvSpPr>
      <xdr:spPr>
        <a:xfrm>
          <a:off x="2292951" y="56273185"/>
          <a:ext cx="5531220" cy="1351054"/>
        </a:xfrm>
        <a:prstGeom prst="bracketPair">
          <a:avLst>
            <a:gd name="adj" fmla="val 10088"/>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委託要綱に基づき策定した実施計画により次の事業を実施する。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開発途上国の業界団体等の技能評価担当者に対して職種ごとに、我が国の技能検定・技能競技大会について基準問題・競技課題作成等を担当する者向けの研修及び試験・採点・評価等を担当する者向けの研修を行うものである。さらに、当該研修修了者が現地で中心となり、トライアル検定・模擬競技を自らの手で実施することを支援することにより、技能検定・技能競技大会の実施に係る実務的ノウハウの効果的な移転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729" sqref="A729:AX7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405</v>
      </c>
      <c r="AJ2" s="940" t="s">
        <v>795</v>
      </c>
      <c r="AK2" s="940"/>
      <c r="AL2" s="940"/>
      <c r="AM2" s="940"/>
      <c r="AN2" s="98" t="s">
        <v>405</v>
      </c>
      <c r="AO2" s="940">
        <v>20</v>
      </c>
      <c r="AP2" s="940"/>
      <c r="AQ2" s="940"/>
      <c r="AR2" s="99" t="s">
        <v>708</v>
      </c>
      <c r="AS2" s="946">
        <v>940</v>
      </c>
      <c r="AT2" s="946"/>
      <c r="AU2" s="946"/>
      <c r="AV2" s="98" t="str">
        <f>IF(AW2="","","-")</f>
        <v/>
      </c>
      <c r="AW2" s="906"/>
      <c r="AX2" s="906"/>
    </row>
    <row r="3" spans="1:50" ht="21" customHeight="1" thickBot="1" x14ac:dyDescent="0.2">
      <c r="A3" s="862" t="s">
        <v>701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709</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712</v>
      </c>
      <c r="H5" s="835"/>
      <c r="I5" s="835"/>
      <c r="J5" s="835"/>
      <c r="K5" s="835"/>
      <c r="L5" s="835"/>
      <c r="M5" s="836" t="s">
        <v>66</v>
      </c>
      <c r="N5" s="837"/>
      <c r="O5" s="837"/>
      <c r="P5" s="837"/>
      <c r="Q5" s="837"/>
      <c r="R5" s="838"/>
      <c r="S5" s="839" t="s">
        <v>713</v>
      </c>
      <c r="T5" s="835"/>
      <c r="U5" s="835"/>
      <c r="V5" s="835"/>
      <c r="W5" s="835"/>
      <c r="X5" s="840"/>
      <c r="Y5" s="696" t="s">
        <v>3</v>
      </c>
      <c r="Z5" s="542"/>
      <c r="AA5" s="542"/>
      <c r="AB5" s="542"/>
      <c r="AC5" s="542"/>
      <c r="AD5" s="543"/>
      <c r="AE5" s="697" t="s">
        <v>714</v>
      </c>
      <c r="AF5" s="697"/>
      <c r="AG5" s="697"/>
      <c r="AH5" s="697"/>
      <c r="AI5" s="697"/>
      <c r="AJ5" s="697"/>
      <c r="AK5" s="697"/>
      <c r="AL5" s="697"/>
      <c r="AM5" s="697"/>
      <c r="AN5" s="697"/>
      <c r="AO5" s="697"/>
      <c r="AP5" s="698"/>
      <c r="AQ5" s="699" t="s">
        <v>753</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56.25" customHeight="1" x14ac:dyDescent="0.15">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18" t="s">
        <v>388</v>
      </c>
      <c r="Z7" s="439"/>
      <c r="AA7" s="439"/>
      <c r="AB7" s="439"/>
      <c r="AC7" s="439"/>
      <c r="AD7" s="919"/>
      <c r="AE7" s="907" t="s">
        <v>754</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ＯＤＡ</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88.5" customHeight="1" x14ac:dyDescent="0.15">
      <c r="A9" s="844" t="s">
        <v>23</v>
      </c>
      <c r="B9" s="845"/>
      <c r="C9" s="845"/>
      <c r="D9" s="845"/>
      <c r="E9" s="845"/>
      <c r="F9" s="845"/>
      <c r="G9" s="846" t="s">
        <v>755</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3.25" customHeight="1" x14ac:dyDescent="0.15">
      <c r="A10" s="658" t="s">
        <v>30</v>
      </c>
      <c r="B10" s="659"/>
      <c r="C10" s="659"/>
      <c r="D10" s="659"/>
      <c r="E10" s="659"/>
      <c r="F10" s="659"/>
      <c r="G10" s="752" t="s">
        <v>794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6.5"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107</v>
      </c>
      <c r="Q13" s="656"/>
      <c r="R13" s="656"/>
      <c r="S13" s="656"/>
      <c r="T13" s="656"/>
      <c r="U13" s="656"/>
      <c r="V13" s="657"/>
      <c r="W13" s="655">
        <v>100</v>
      </c>
      <c r="X13" s="656"/>
      <c r="Y13" s="656"/>
      <c r="Z13" s="656"/>
      <c r="AA13" s="656"/>
      <c r="AB13" s="656"/>
      <c r="AC13" s="657"/>
      <c r="AD13" s="655">
        <v>100</v>
      </c>
      <c r="AE13" s="656"/>
      <c r="AF13" s="656"/>
      <c r="AG13" s="656"/>
      <c r="AH13" s="656"/>
      <c r="AI13" s="656"/>
      <c r="AJ13" s="657"/>
      <c r="AK13" s="655">
        <v>96</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715</v>
      </c>
      <c r="Q14" s="656"/>
      <c r="R14" s="656"/>
      <c r="S14" s="656"/>
      <c r="T14" s="656"/>
      <c r="U14" s="656"/>
      <c r="V14" s="657"/>
      <c r="W14" s="655" t="s">
        <v>715</v>
      </c>
      <c r="X14" s="656"/>
      <c r="Y14" s="656"/>
      <c r="Z14" s="656"/>
      <c r="AA14" s="656"/>
      <c r="AB14" s="656"/>
      <c r="AC14" s="657"/>
      <c r="AD14" s="655" t="s">
        <v>715</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715</v>
      </c>
      <c r="Q15" s="656"/>
      <c r="R15" s="656"/>
      <c r="S15" s="656"/>
      <c r="T15" s="656"/>
      <c r="U15" s="656"/>
      <c r="V15" s="657"/>
      <c r="W15" s="655" t="s">
        <v>715</v>
      </c>
      <c r="X15" s="656"/>
      <c r="Y15" s="656"/>
      <c r="Z15" s="656"/>
      <c r="AA15" s="656"/>
      <c r="AB15" s="656"/>
      <c r="AC15" s="657"/>
      <c r="AD15" s="655" t="s">
        <v>715</v>
      </c>
      <c r="AE15" s="656"/>
      <c r="AF15" s="656"/>
      <c r="AG15" s="656"/>
      <c r="AH15" s="656"/>
      <c r="AI15" s="656"/>
      <c r="AJ15" s="657"/>
      <c r="AK15" s="655"/>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715</v>
      </c>
      <c r="Q16" s="656"/>
      <c r="R16" s="656"/>
      <c r="S16" s="656"/>
      <c r="T16" s="656"/>
      <c r="U16" s="656"/>
      <c r="V16" s="657"/>
      <c r="W16" s="655" t="s">
        <v>715</v>
      </c>
      <c r="X16" s="656"/>
      <c r="Y16" s="656"/>
      <c r="Z16" s="656"/>
      <c r="AA16" s="656"/>
      <c r="AB16" s="656"/>
      <c r="AC16" s="657"/>
      <c r="AD16" s="655" t="s">
        <v>715</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715</v>
      </c>
      <c r="Q17" s="656"/>
      <c r="R17" s="656"/>
      <c r="S17" s="656"/>
      <c r="T17" s="656"/>
      <c r="U17" s="656"/>
      <c r="V17" s="657"/>
      <c r="W17" s="655" t="s">
        <v>715</v>
      </c>
      <c r="X17" s="656"/>
      <c r="Y17" s="656"/>
      <c r="Z17" s="656"/>
      <c r="AA17" s="656"/>
      <c r="AB17" s="656"/>
      <c r="AC17" s="657"/>
      <c r="AD17" s="655" t="s">
        <v>715</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107</v>
      </c>
      <c r="Q18" s="874"/>
      <c r="R18" s="874"/>
      <c r="S18" s="874"/>
      <c r="T18" s="874"/>
      <c r="U18" s="874"/>
      <c r="V18" s="875"/>
      <c r="W18" s="873">
        <f>SUM(W13:AC17)</f>
        <v>100</v>
      </c>
      <c r="X18" s="874"/>
      <c r="Y18" s="874"/>
      <c r="Z18" s="874"/>
      <c r="AA18" s="874"/>
      <c r="AB18" s="874"/>
      <c r="AC18" s="875"/>
      <c r="AD18" s="873">
        <f>SUM(AD13:AJ17)</f>
        <v>100</v>
      </c>
      <c r="AE18" s="874"/>
      <c r="AF18" s="874"/>
      <c r="AG18" s="874"/>
      <c r="AH18" s="874"/>
      <c r="AI18" s="874"/>
      <c r="AJ18" s="875"/>
      <c r="AK18" s="873">
        <f>SUM(AK13:AQ17)</f>
        <v>96</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91</v>
      </c>
      <c r="Q19" s="656"/>
      <c r="R19" s="656"/>
      <c r="S19" s="656"/>
      <c r="T19" s="656"/>
      <c r="U19" s="656"/>
      <c r="V19" s="657"/>
      <c r="W19" s="655">
        <v>70</v>
      </c>
      <c r="X19" s="656"/>
      <c r="Y19" s="656"/>
      <c r="Z19" s="656"/>
      <c r="AA19" s="656"/>
      <c r="AB19" s="656"/>
      <c r="AC19" s="657"/>
      <c r="AD19" s="655">
        <v>71</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0.85046728971962615</v>
      </c>
      <c r="Q20" s="316"/>
      <c r="R20" s="316"/>
      <c r="S20" s="316"/>
      <c r="T20" s="316"/>
      <c r="U20" s="316"/>
      <c r="V20" s="316"/>
      <c r="W20" s="316">
        <f t="shared" ref="W20" si="0">IF(W18=0, "-", SUM(W19)/W18)</f>
        <v>0.7</v>
      </c>
      <c r="X20" s="316"/>
      <c r="Y20" s="316"/>
      <c r="Z20" s="316"/>
      <c r="AA20" s="316"/>
      <c r="AB20" s="316"/>
      <c r="AC20" s="316"/>
      <c r="AD20" s="316">
        <f t="shared" ref="AD20" si="1">IF(AD18=0, "-", SUM(AD19)/AD18)</f>
        <v>0.71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0.85046728971962615</v>
      </c>
      <c r="Q21" s="316"/>
      <c r="R21" s="316"/>
      <c r="S21" s="316"/>
      <c r="T21" s="316"/>
      <c r="U21" s="316"/>
      <c r="V21" s="316"/>
      <c r="W21" s="316">
        <f t="shared" ref="W21" si="2">IF(W19=0, "-", SUM(W19)/SUM(W13,W14))</f>
        <v>0.7</v>
      </c>
      <c r="X21" s="316"/>
      <c r="Y21" s="316"/>
      <c r="Z21" s="316"/>
      <c r="AA21" s="316"/>
      <c r="AB21" s="316"/>
      <c r="AC21" s="316"/>
      <c r="AD21" s="316">
        <f t="shared" ref="AD21" si="3">IF(AD19=0, "-", SUM(AD19)/SUM(AD13,AD14))</f>
        <v>0.71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706</v>
      </c>
      <c r="B22" s="969"/>
      <c r="C22" s="969"/>
      <c r="D22" s="969"/>
      <c r="E22" s="969"/>
      <c r="F22" s="970"/>
      <c r="G22" s="964" t="s">
        <v>333</v>
      </c>
      <c r="H22" s="222"/>
      <c r="I22" s="222"/>
      <c r="J22" s="222"/>
      <c r="K22" s="222"/>
      <c r="L22" s="222"/>
      <c r="M22" s="222"/>
      <c r="N22" s="222"/>
      <c r="O22" s="223"/>
      <c r="P22" s="929" t="s">
        <v>704</v>
      </c>
      <c r="Q22" s="222"/>
      <c r="R22" s="222"/>
      <c r="S22" s="222"/>
      <c r="T22" s="222"/>
      <c r="U22" s="222"/>
      <c r="V22" s="223"/>
      <c r="W22" s="929" t="s">
        <v>705</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716</v>
      </c>
      <c r="H23" s="966"/>
      <c r="I23" s="966"/>
      <c r="J23" s="966"/>
      <c r="K23" s="966"/>
      <c r="L23" s="966"/>
      <c r="M23" s="966"/>
      <c r="N23" s="966"/>
      <c r="O23" s="967"/>
      <c r="P23" s="915">
        <v>93</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717</v>
      </c>
      <c r="H24" s="932"/>
      <c r="I24" s="932"/>
      <c r="J24" s="932"/>
      <c r="K24" s="932"/>
      <c r="L24" s="932"/>
      <c r="M24" s="932"/>
      <c r="N24" s="932"/>
      <c r="O24" s="933"/>
      <c r="P24" s="655">
        <v>2.5</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718</v>
      </c>
      <c r="H25" s="932"/>
      <c r="I25" s="932"/>
      <c r="J25" s="932"/>
      <c r="K25" s="932"/>
      <c r="L25" s="932"/>
      <c r="M25" s="932"/>
      <c r="N25" s="932"/>
      <c r="O25" s="933"/>
      <c r="P25" s="655">
        <v>0.3</v>
      </c>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719</v>
      </c>
      <c r="H26" s="932"/>
      <c r="I26" s="932"/>
      <c r="J26" s="932"/>
      <c r="K26" s="932"/>
      <c r="L26" s="932"/>
      <c r="M26" s="932"/>
      <c r="N26" s="932"/>
      <c r="O26" s="933"/>
      <c r="P26" s="655">
        <v>0.1</v>
      </c>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720</v>
      </c>
      <c r="H27" s="932"/>
      <c r="I27" s="932"/>
      <c r="J27" s="932"/>
      <c r="K27" s="932"/>
      <c r="L27" s="932"/>
      <c r="M27" s="932"/>
      <c r="N27" s="932"/>
      <c r="O27" s="933"/>
      <c r="P27" s="655">
        <v>0.1</v>
      </c>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96</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389</v>
      </c>
      <c r="AF30" s="854"/>
      <c r="AG30" s="854"/>
      <c r="AH30" s="855"/>
      <c r="AI30" s="910" t="s">
        <v>411</v>
      </c>
      <c r="AJ30" s="910"/>
      <c r="AK30" s="910"/>
      <c r="AL30" s="853"/>
      <c r="AM30" s="910" t="s">
        <v>508</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715</v>
      </c>
      <c r="AR31" s="201"/>
      <c r="AS31" s="136" t="s">
        <v>233</v>
      </c>
      <c r="AT31" s="137"/>
      <c r="AU31" s="200">
        <v>3</v>
      </c>
      <c r="AV31" s="200"/>
      <c r="AW31" s="392" t="s">
        <v>179</v>
      </c>
      <c r="AX31" s="393"/>
    </row>
    <row r="32" spans="1:50" ht="23.25" customHeight="1" x14ac:dyDescent="0.15">
      <c r="A32" s="397"/>
      <c r="B32" s="395"/>
      <c r="C32" s="395"/>
      <c r="D32" s="395"/>
      <c r="E32" s="395"/>
      <c r="F32" s="396"/>
      <c r="G32" s="563" t="s">
        <v>721</v>
      </c>
      <c r="H32" s="564"/>
      <c r="I32" s="564"/>
      <c r="J32" s="564"/>
      <c r="K32" s="564"/>
      <c r="L32" s="564"/>
      <c r="M32" s="564"/>
      <c r="N32" s="564"/>
      <c r="O32" s="565"/>
      <c r="P32" s="108" t="s">
        <v>722</v>
      </c>
      <c r="Q32" s="108"/>
      <c r="R32" s="108"/>
      <c r="S32" s="108"/>
      <c r="T32" s="108"/>
      <c r="U32" s="108"/>
      <c r="V32" s="108"/>
      <c r="W32" s="108"/>
      <c r="X32" s="109"/>
      <c r="Y32" s="470" t="s">
        <v>12</v>
      </c>
      <c r="Z32" s="530"/>
      <c r="AA32" s="531"/>
      <c r="AB32" s="460" t="s">
        <v>370</v>
      </c>
      <c r="AC32" s="460"/>
      <c r="AD32" s="460"/>
      <c r="AE32" s="218">
        <v>99</v>
      </c>
      <c r="AF32" s="219"/>
      <c r="AG32" s="219"/>
      <c r="AH32" s="219"/>
      <c r="AI32" s="218">
        <v>99</v>
      </c>
      <c r="AJ32" s="219"/>
      <c r="AK32" s="219"/>
      <c r="AL32" s="219"/>
      <c r="AM32" s="218">
        <v>94</v>
      </c>
      <c r="AN32" s="219"/>
      <c r="AO32" s="219"/>
      <c r="AP32" s="219"/>
      <c r="AQ32" s="336" t="s">
        <v>715</v>
      </c>
      <c r="AR32" s="208"/>
      <c r="AS32" s="208"/>
      <c r="AT32" s="337"/>
      <c r="AU32" s="219" t="s">
        <v>715</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370</v>
      </c>
      <c r="AC33" s="522"/>
      <c r="AD33" s="522"/>
      <c r="AE33" s="218">
        <v>90</v>
      </c>
      <c r="AF33" s="219"/>
      <c r="AG33" s="219"/>
      <c r="AH33" s="219"/>
      <c r="AI33" s="218">
        <v>90</v>
      </c>
      <c r="AJ33" s="219"/>
      <c r="AK33" s="219"/>
      <c r="AL33" s="219"/>
      <c r="AM33" s="218">
        <v>90</v>
      </c>
      <c r="AN33" s="219"/>
      <c r="AO33" s="219"/>
      <c r="AP33" s="219"/>
      <c r="AQ33" s="336" t="s">
        <v>715</v>
      </c>
      <c r="AR33" s="208"/>
      <c r="AS33" s="208"/>
      <c r="AT33" s="337"/>
      <c r="AU33" s="219">
        <v>90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110</v>
      </c>
      <c r="AF34" s="219"/>
      <c r="AG34" s="219"/>
      <c r="AH34" s="219"/>
      <c r="AI34" s="218">
        <v>110</v>
      </c>
      <c r="AJ34" s="219"/>
      <c r="AK34" s="219"/>
      <c r="AL34" s="219"/>
      <c r="AM34" s="218">
        <v>104</v>
      </c>
      <c r="AN34" s="219"/>
      <c r="AO34" s="219"/>
      <c r="AP34" s="219"/>
      <c r="AQ34" s="336" t="s">
        <v>715</v>
      </c>
      <c r="AR34" s="208"/>
      <c r="AS34" s="208"/>
      <c r="AT34" s="337"/>
      <c r="AU34" s="219" t="s">
        <v>715</v>
      </c>
      <c r="AV34" s="219"/>
      <c r="AW34" s="219"/>
      <c r="AX34" s="221"/>
    </row>
    <row r="35" spans="1:51" ht="23.25" customHeight="1" x14ac:dyDescent="0.15">
      <c r="A35" s="228" t="s">
        <v>379</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8.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715</v>
      </c>
      <c r="AR38" s="201"/>
      <c r="AS38" s="136" t="s">
        <v>233</v>
      </c>
      <c r="AT38" s="137"/>
      <c r="AU38" s="200">
        <v>3</v>
      </c>
      <c r="AV38" s="200"/>
      <c r="AW38" s="392" t="s">
        <v>179</v>
      </c>
      <c r="AX38" s="393"/>
      <c r="AY38">
        <f>$AY$37</f>
        <v>1</v>
      </c>
    </row>
    <row r="39" spans="1:51" ht="23.25" customHeight="1" x14ac:dyDescent="0.15">
      <c r="A39" s="397"/>
      <c r="B39" s="395"/>
      <c r="C39" s="395"/>
      <c r="D39" s="395"/>
      <c r="E39" s="395"/>
      <c r="F39" s="396"/>
      <c r="G39" s="563" t="s">
        <v>724</v>
      </c>
      <c r="H39" s="564"/>
      <c r="I39" s="564"/>
      <c r="J39" s="564"/>
      <c r="K39" s="564"/>
      <c r="L39" s="564"/>
      <c r="M39" s="564"/>
      <c r="N39" s="564"/>
      <c r="O39" s="565"/>
      <c r="P39" s="108" t="s">
        <v>725</v>
      </c>
      <c r="Q39" s="108"/>
      <c r="R39" s="108"/>
      <c r="S39" s="108"/>
      <c r="T39" s="108"/>
      <c r="U39" s="108"/>
      <c r="V39" s="108"/>
      <c r="W39" s="108"/>
      <c r="X39" s="109"/>
      <c r="Y39" s="470" t="s">
        <v>12</v>
      </c>
      <c r="Z39" s="530"/>
      <c r="AA39" s="531"/>
      <c r="AB39" s="460" t="s">
        <v>370</v>
      </c>
      <c r="AC39" s="460"/>
      <c r="AD39" s="460"/>
      <c r="AE39" s="218">
        <v>100</v>
      </c>
      <c r="AF39" s="219"/>
      <c r="AG39" s="219"/>
      <c r="AH39" s="219"/>
      <c r="AI39" s="218">
        <v>100</v>
      </c>
      <c r="AJ39" s="219"/>
      <c r="AK39" s="219"/>
      <c r="AL39" s="219"/>
      <c r="AM39" s="218">
        <v>100</v>
      </c>
      <c r="AN39" s="219"/>
      <c r="AO39" s="219"/>
      <c r="AP39" s="219"/>
      <c r="AQ39" s="336" t="s">
        <v>715</v>
      </c>
      <c r="AR39" s="208"/>
      <c r="AS39" s="208"/>
      <c r="AT39" s="337"/>
      <c r="AU39" s="219" t="s">
        <v>715</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370</v>
      </c>
      <c r="AC40" s="522"/>
      <c r="AD40" s="522"/>
      <c r="AE40" s="218">
        <v>90</v>
      </c>
      <c r="AF40" s="219"/>
      <c r="AG40" s="219"/>
      <c r="AH40" s="219"/>
      <c r="AI40" s="218">
        <v>90</v>
      </c>
      <c r="AJ40" s="219"/>
      <c r="AK40" s="219"/>
      <c r="AL40" s="219"/>
      <c r="AM40" s="218">
        <v>90</v>
      </c>
      <c r="AN40" s="219"/>
      <c r="AO40" s="219"/>
      <c r="AP40" s="219"/>
      <c r="AQ40" s="336" t="s">
        <v>715</v>
      </c>
      <c r="AR40" s="208"/>
      <c r="AS40" s="208"/>
      <c r="AT40" s="337"/>
      <c r="AU40" s="219">
        <v>90</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111</v>
      </c>
      <c r="AF41" s="219"/>
      <c r="AG41" s="219"/>
      <c r="AH41" s="219"/>
      <c r="AI41" s="218">
        <v>111</v>
      </c>
      <c r="AJ41" s="219"/>
      <c r="AK41" s="219"/>
      <c r="AL41" s="219"/>
      <c r="AM41" s="218">
        <v>111</v>
      </c>
      <c r="AN41" s="219"/>
      <c r="AO41" s="219"/>
      <c r="AP41" s="219"/>
      <c r="AQ41" s="336" t="s">
        <v>715</v>
      </c>
      <c r="AR41" s="208"/>
      <c r="AS41" s="208"/>
      <c r="AT41" s="337"/>
      <c r="AU41" s="219" t="s">
        <v>715</v>
      </c>
      <c r="AV41" s="219"/>
      <c r="AW41" s="219"/>
      <c r="AX41" s="221"/>
      <c r="AY41">
        <f t="shared" si="4"/>
        <v>1</v>
      </c>
    </row>
    <row r="42" spans="1:51" ht="23.25" customHeight="1" x14ac:dyDescent="0.15">
      <c r="A42" s="228" t="s">
        <v>379</v>
      </c>
      <c r="B42" s="229"/>
      <c r="C42" s="229"/>
      <c r="D42" s="229"/>
      <c r="E42" s="229"/>
      <c r="F42" s="230"/>
      <c r="G42" s="234" t="s">
        <v>723</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7.7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05"/>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t="s">
        <v>715</v>
      </c>
      <c r="AR45" s="201"/>
      <c r="AS45" s="136" t="s">
        <v>233</v>
      </c>
      <c r="AT45" s="137"/>
      <c r="AU45" s="200">
        <v>3</v>
      </c>
      <c r="AV45" s="200"/>
      <c r="AW45" s="392" t="s">
        <v>179</v>
      </c>
      <c r="AX45" s="393"/>
      <c r="AY45">
        <f>$AY$44</f>
        <v>1</v>
      </c>
    </row>
    <row r="46" spans="1:51" ht="23.25" customHeight="1" x14ac:dyDescent="0.15">
      <c r="A46" s="397"/>
      <c r="B46" s="395"/>
      <c r="C46" s="395"/>
      <c r="D46" s="395"/>
      <c r="E46" s="395"/>
      <c r="F46" s="396"/>
      <c r="G46" s="563" t="s">
        <v>726</v>
      </c>
      <c r="H46" s="564"/>
      <c r="I46" s="564"/>
      <c r="J46" s="564"/>
      <c r="K46" s="564"/>
      <c r="L46" s="564"/>
      <c r="M46" s="564"/>
      <c r="N46" s="564"/>
      <c r="O46" s="565"/>
      <c r="P46" s="108" t="s">
        <v>727</v>
      </c>
      <c r="Q46" s="108"/>
      <c r="R46" s="108"/>
      <c r="S46" s="108"/>
      <c r="T46" s="108"/>
      <c r="U46" s="108"/>
      <c r="V46" s="108"/>
      <c r="W46" s="108"/>
      <c r="X46" s="109"/>
      <c r="Y46" s="470" t="s">
        <v>12</v>
      </c>
      <c r="Z46" s="530"/>
      <c r="AA46" s="531"/>
      <c r="AB46" s="460" t="s">
        <v>370</v>
      </c>
      <c r="AC46" s="460"/>
      <c r="AD46" s="460"/>
      <c r="AE46" s="282">
        <v>96</v>
      </c>
      <c r="AF46" s="282"/>
      <c r="AG46" s="282"/>
      <c r="AH46" s="282"/>
      <c r="AI46" s="282">
        <v>93</v>
      </c>
      <c r="AJ46" s="282"/>
      <c r="AK46" s="282"/>
      <c r="AL46" s="282"/>
      <c r="AM46" s="282">
        <v>94</v>
      </c>
      <c r="AN46" s="282"/>
      <c r="AO46" s="282"/>
      <c r="AP46" s="282"/>
      <c r="AQ46" s="336" t="s">
        <v>715</v>
      </c>
      <c r="AR46" s="208"/>
      <c r="AS46" s="208"/>
      <c r="AT46" s="337"/>
      <c r="AU46" s="219" t="s">
        <v>715</v>
      </c>
      <c r="AV46" s="219"/>
      <c r="AW46" s="219"/>
      <c r="AX46" s="221"/>
      <c r="AY46">
        <f t="shared" ref="AY46:AY50" si="5">$AY$44</f>
        <v>1</v>
      </c>
    </row>
    <row r="47" spans="1:51" ht="23.25"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370</v>
      </c>
      <c r="AC47" s="522"/>
      <c r="AD47" s="522"/>
      <c r="AE47" s="218">
        <v>90</v>
      </c>
      <c r="AF47" s="219"/>
      <c r="AG47" s="219"/>
      <c r="AH47" s="219"/>
      <c r="AI47" s="218">
        <v>90</v>
      </c>
      <c r="AJ47" s="219"/>
      <c r="AK47" s="219"/>
      <c r="AL47" s="219"/>
      <c r="AM47" s="218">
        <v>90</v>
      </c>
      <c r="AN47" s="219"/>
      <c r="AO47" s="219"/>
      <c r="AP47" s="219"/>
      <c r="AQ47" s="336" t="s">
        <v>715</v>
      </c>
      <c r="AR47" s="208"/>
      <c r="AS47" s="208"/>
      <c r="AT47" s="337"/>
      <c r="AU47" s="219">
        <v>90</v>
      </c>
      <c r="AV47" s="219"/>
      <c r="AW47" s="219"/>
      <c r="AX47" s="221"/>
      <c r="AY47">
        <f t="shared" si="5"/>
        <v>1</v>
      </c>
    </row>
    <row r="48" spans="1:51" ht="23.25"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v>107</v>
      </c>
      <c r="AF48" s="219"/>
      <c r="AG48" s="219"/>
      <c r="AH48" s="219"/>
      <c r="AI48" s="218">
        <v>103</v>
      </c>
      <c r="AJ48" s="219"/>
      <c r="AK48" s="219"/>
      <c r="AL48" s="219"/>
      <c r="AM48" s="218">
        <v>104</v>
      </c>
      <c r="AN48" s="219"/>
      <c r="AO48" s="219"/>
      <c r="AP48" s="219"/>
      <c r="AQ48" s="336" t="s">
        <v>715</v>
      </c>
      <c r="AR48" s="208"/>
      <c r="AS48" s="208"/>
      <c r="AT48" s="337"/>
      <c r="AU48" s="219" t="s">
        <v>715</v>
      </c>
      <c r="AV48" s="219"/>
      <c r="AW48" s="219"/>
      <c r="AX48" s="221"/>
      <c r="AY48">
        <f t="shared" si="5"/>
        <v>1</v>
      </c>
    </row>
    <row r="49" spans="1:51" ht="23.25" customHeight="1" x14ac:dyDescent="0.15">
      <c r="A49" s="228" t="s">
        <v>379</v>
      </c>
      <c r="B49" s="229"/>
      <c r="C49" s="229"/>
      <c r="D49" s="229"/>
      <c r="E49" s="229"/>
      <c r="F49" s="230"/>
      <c r="G49" s="234" t="s">
        <v>723</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4.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20" t="s">
        <v>134</v>
      </c>
      <c r="AV51" s="920"/>
      <c r="AW51" s="920"/>
      <c r="AX51" s="921"/>
      <c r="AY51">
        <f>COUNTA($G$53)</f>
        <v>0</v>
      </c>
    </row>
    <row r="52" spans="1:51" ht="4.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4.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4.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4.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4.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4.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4.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20" t="s">
        <v>134</v>
      </c>
      <c r="AV58" s="920"/>
      <c r="AW58" s="920"/>
      <c r="AX58" s="921"/>
      <c r="AY58">
        <f>COUNTA($G$60)</f>
        <v>0</v>
      </c>
    </row>
    <row r="59" spans="1:51" ht="4.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4.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4.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4.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4.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4.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4.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4.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4.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4.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4.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4.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4.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4.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4.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4.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4.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4.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4.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4.5" hidden="1" customHeight="1" x14ac:dyDescent="0.15">
      <c r="A78" s="329" t="s">
        <v>382</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4.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4.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4.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4.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4.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4.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4.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0</v>
      </c>
      <c r="AZ85" s="10"/>
      <c r="BA85" s="10"/>
      <c r="BB85" s="10"/>
      <c r="BC85" s="10"/>
    </row>
    <row r="86" spans="1:60" ht="4.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4.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4.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4.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4.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0</v>
      </c>
    </row>
    <row r="91" spans="1:60" ht="4.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4.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4.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4.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4.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4.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4.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4.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4.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23.25" customHeight="1" x14ac:dyDescent="0.15">
      <c r="A101" s="418"/>
      <c r="B101" s="419"/>
      <c r="C101" s="419"/>
      <c r="D101" s="419"/>
      <c r="E101" s="419"/>
      <c r="F101" s="420"/>
      <c r="G101" s="108" t="s">
        <v>728</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729</v>
      </c>
      <c r="AC101" s="460"/>
      <c r="AD101" s="460"/>
      <c r="AE101" s="282">
        <v>33</v>
      </c>
      <c r="AF101" s="282"/>
      <c r="AG101" s="282"/>
      <c r="AH101" s="282"/>
      <c r="AI101" s="282">
        <v>44</v>
      </c>
      <c r="AJ101" s="282"/>
      <c r="AK101" s="282"/>
      <c r="AL101" s="282"/>
      <c r="AM101" s="282">
        <v>30</v>
      </c>
      <c r="AN101" s="282"/>
      <c r="AO101" s="282"/>
      <c r="AP101" s="282"/>
      <c r="AQ101" s="282" t="s">
        <v>715</v>
      </c>
      <c r="AR101" s="282"/>
      <c r="AS101" s="282"/>
      <c r="AT101" s="282"/>
      <c r="AU101" s="218" t="s">
        <v>715</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729</v>
      </c>
      <c r="AC102" s="460"/>
      <c r="AD102" s="460"/>
      <c r="AE102" s="282">
        <v>36</v>
      </c>
      <c r="AF102" s="282"/>
      <c r="AG102" s="282"/>
      <c r="AH102" s="282"/>
      <c r="AI102" s="282">
        <v>38</v>
      </c>
      <c r="AJ102" s="282"/>
      <c r="AK102" s="282"/>
      <c r="AL102" s="282"/>
      <c r="AM102" s="282">
        <v>30</v>
      </c>
      <c r="AN102" s="282"/>
      <c r="AO102" s="282"/>
      <c r="AP102" s="282"/>
      <c r="AQ102" s="282">
        <v>26</v>
      </c>
      <c r="AR102" s="282"/>
      <c r="AS102" s="282"/>
      <c r="AT102" s="282"/>
      <c r="AU102" s="225" t="s">
        <v>715</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23.25" customHeight="1" x14ac:dyDescent="0.15">
      <c r="A104" s="418"/>
      <c r="B104" s="419"/>
      <c r="C104" s="419"/>
      <c r="D104" s="419"/>
      <c r="E104" s="419"/>
      <c r="F104" s="420"/>
      <c r="G104" s="108" t="s">
        <v>730</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729</v>
      </c>
      <c r="AC104" s="545"/>
      <c r="AD104" s="546"/>
      <c r="AE104" s="282">
        <v>38</v>
      </c>
      <c r="AF104" s="282"/>
      <c r="AG104" s="282"/>
      <c r="AH104" s="282"/>
      <c r="AI104" s="282">
        <v>29</v>
      </c>
      <c r="AJ104" s="282"/>
      <c r="AK104" s="282"/>
      <c r="AL104" s="282"/>
      <c r="AM104" s="282">
        <v>40</v>
      </c>
      <c r="AN104" s="282"/>
      <c r="AO104" s="282"/>
      <c r="AP104" s="282"/>
      <c r="AQ104" s="282" t="s">
        <v>715</v>
      </c>
      <c r="AR104" s="282"/>
      <c r="AS104" s="282"/>
      <c r="AT104" s="282"/>
      <c r="AU104" s="282" t="s">
        <v>715</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729</v>
      </c>
      <c r="AC105" s="468"/>
      <c r="AD105" s="469"/>
      <c r="AE105" s="282">
        <v>70</v>
      </c>
      <c r="AF105" s="282"/>
      <c r="AG105" s="282"/>
      <c r="AH105" s="282"/>
      <c r="AI105" s="282">
        <v>27</v>
      </c>
      <c r="AJ105" s="282"/>
      <c r="AK105" s="282"/>
      <c r="AL105" s="282"/>
      <c r="AM105" s="282">
        <v>40</v>
      </c>
      <c r="AN105" s="282"/>
      <c r="AO105" s="282"/>
      <c r="AP105" s="282"/>
      <c r="AQ105" s="282">
        <v>30</v>
      </c>
      <c r="AR105" s="282"/>
      <c r="AS105" s="282"/>
      <c r="AT105" s="282"/>
      <c r="AU105" s="282" t="s">
        <v>715</v>
      </c>
      <c r="AV105" s="282"/>
      <c r="AW105" s="282"/>
      <c r="AX105" s="283"/>
      <c r="AY105">
        <f>$AY$103</f>
        <v>1</v>
      </c>
    </row>
    <row r="106" spans="1:60" ht="31.5"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1</v>
      </c>
    </row>
    <row r="107" spans="1:60" ht="23.25" customHeight="1" x14ac:dyDescent="0.15">
      <c r="A107" s="418"/>
      <c r="B107" s="419"/>
      <c r="C107" s="419"/>
      <c r="D107" s="419"/>
      <c r="E107" s="419"/>
      <c r="F107" s="420"/>
      <c r="G107" s="108" t="s">
        <v>731</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732</v>
      </c>
      <c r="AC107" s="545"/>
      <c r="AD107" s="546"/>
      <c r="AE107" s="282">
        <v>12</v>
      </c>
      <c r="AF107" s="282"/>
      <c r="AG107" s="282"/>
      <c r="AH107" s="282"/>
      <c r="AI107" s="282">
        <v>11</v>
      </c>
      <c r="AJ107" s="282"/>
      <c r="AK107" s="282"/>
      <c r="AL107" s="282"/>
      <c r="AM107" s="282">
        <v>7</v>
      </c>
      <c r="AN107" s="282"/>
      <c r="AO107" s="282"/>
      <c r="AP107" s="282"/>
      <c r="AQ107" s="282" t="s">
        <v>715</v>
      </c>
      <c r="AR107" s="282"/>
      <c r="AS107" s="282"/>
      <c r="AT107" s="282"/>
      <c r="AU107" s="282" t="s">
        <v>715</v>
      </c>
      <c r="AV107" s="282"/>
      <c r="AW107" s="282"/>
      <c r="AX107" s="283"/>
      <c r="AY107">
        <f>$AY$106</f>
        <v>1</v>
      </c>
    </row>
    <row r="108" spans="1:60" ht="23.2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732</v>
      </c>
      <c r="AC108" s="468"/>
      <c r="AD108" s="469"/>
      <c r="AE108" s="282">
        <v>12</v>
      </c>
      <c r="AF108" s="282"/>
      <c r="AG108" s="282"/>
      <c r="AH108" s="282"/>
      <c r="AI108" s="282">
        <v>11</v>
      </c>
      <c r="AJ108" s="282"/>
      <c r="AK108" s="282"/>
      <c r="AL108" s="282"/>
      <c r="AM108" s="282">
        <v>10</v>
      </c>
      <c r="AN108" s="282"/>
      <c r="AO108" s="282"/>
      <c r="AP108" s="282"/>
      <c r="AQ108" s="282">
        <v>8</v>
      </c>
      <c r="AR108" s="282"/>
      <c r="AS108" s="282"/>
      <c r="AT108" s="282"/>
      <c r="AU108" s="282" t="s">
        <v>715</v>
      </c>
      <c r="AV108" s="282"/>
      <c r="AW108" s="282"/>
      <c r="AX108" s="283"/>
      <c r="AY108">
        <f>$AY$106</f>
        <v>1</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541</v>
      </c>
      <c r="AR115" s="590"/>
      <c r="AS115" s="590"/>
      <c r="AT115" s="590"/>
      <c r="AU115" s="590"/>
      <c r="AV115" s="590"/>
      <c r="AW115" s="590"/>
      <c r="AX115" s="591"/>
    </row>
    <row r="116" spans="1:51" ht="23.25" customHeight="1" x14ac:dyDescent="0.15">
      <c r="A116" s="435"/>
      <c r="B116" s="436"/>
      <c r="C116" s="436"/>
      <c r="D116" s="436"/>
      <c r="E116" s="436"/>
      <c r="F116" s="437"/>
      <c r="G116" s="387" t="s">
        <v>733</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734</v>
      </c>
      <c r="AC116" s="462"/>
      <c r="AD116" s="463"/>
      <c r="AE116" s="282">
        <v>622</v>
      </c>
      <c r="AF116" s="282"/>
      <c r="AG116" s="282"/>
      <c r="AH116" s="282"/>
      <c r="AI116" s="282">
        <v>460</v>
      </c>
      <c r="AJ116" s="282"/>
      <c r="AK116" s="282"/>
      <c r="AL116" s="282"/>
      <c r="AM116" s="282">
        <v>588</v>
      </c>
      <c r="AN116" s="282"/>
      <c r="AO116" s="282"/>
      <c r="AP116" s="282"/>
      <c r="AQ116" s="218">
        <v>716</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735</v>
      </c>
      <c r="AC117" s="472"/>
      <c r="AD117" s="473"/>
      <c r="AE117" s="550" t="s">
        <v>736</v>
      </c>
      <c r="AF117" s="550"/>
      <c r="AG117" s="550"/>
      <c r="AH117" s="550"/>
      <c r="AI117" s="550" t="s">
        <v>756</v>
      </c>
      <c r="AJ117" s="550"/>
      <c r="AK117" s="550"/>
      <c r="AL117" s="550"/>
      <c r="AM117" s="550" t="s">
        <v>757</v>
      </c>
      <c r="AN117" s="550"/>
      <c r="AO117" s="550"/>
      <c r="AP117" s="550"/>
      <c r="AQ117" s="550" t="s">
        <v>791</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541</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737</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734</v>
      </c>
      <c r="AC119" s="462"/>
      <c r="AD119" s="463"/>
      <c r="AE119" s="282">
        <v>360</v>
      </c>
      <c r="AF119" s="282"/>
      <c r="AG119" s="282"/>
      <c r="AH119" s="282"/>
      <c r="AI119" s="282">
        <v>233</v>
      </c>
      <c r="AJ119" s="282"/>
      <c r="AK119" s="282"/>
      <c r="AL119" s="282"/>
      <c r="AM119" s="282">
        <v>551</v>
      </c>
      <c r="AN119" s="282"/>
      <c r="AO119" s="282"/>
      <c r="AP119" s="282"/>
      <c r="AQ119" s="282">
        <v>621</v>
      </c>
      <c r="AR119" s="282"/>
      <c r="AS119" s="282"/>
      <c r="AT119" s="282"/>
      <c r="AU119" s="282"/>
      <c r="AV119" s="282"/>
      <c r="AW119" s="282"/>
      <c r="AX119" s="283"/>
      <c r="AY119">
        <f>$AY$118</f>
        <v>1</v>
      </c>
    </row>
    <row r="120" spans="1:51" ht="46.5"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735</v>
      </c>
      <c r="AC120" s="472"/>
      <c r="AD120" s="473"/>
      <c r="AE120" s="550" t="s">
        <v>758</v>
      </c>
      <c r="AF120" s="550"/>
      <c r="AG120" s="550"/>
      <c r="AH120" s="550"/>
      <c r="AI120" s="550" t="s">
        <v>738</v>
      </c>
      <c r="AJ120" s="550"/>
      <c r="AK120" s="550"/>
      <c r="AL120" s="550"/>
      <c r="AM120" s="550" t="s">
        <v>759</v>
      </c>
      <c r="AN120" s="550"/>
      <c r="AO120" s="550"/>
      <c r="AP120" s="550"/>
      <c r="AQ120" s="550" t="s">
        <v>792</v>
      </c>
      <c r="AR120" s="550"/>
      <c r="AS120" s="550"/>
      <c r="AT120" s="550"/>
      <c r="AU120" s="550"/>
      <c r="AV120" s="550"/>
      <c r="AW120" s="550"/>
      <c r="AX120" s="551"/>
      <c r="AY120">
        <f>$AY$118</f>
        <v>1</v>
      </c>
    </row>
    <row r="121" spans="1:51" ht="23.25"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541</v>
      </c>
      <c r="AR121" s="590"/>
      <c r="AS121" s="590"/>
      <c r="AT121" s="590"/>
      <c r="AU121" s="590"/>
      <c r="AV121" s="590"/>
      <c r="AW121" s="590"/>
      <c r="AX121" s="591"/>
      <c r="AY121" s="92">
        <f>IF(SUBSTITUTE(SUBSTITUTE($G$122,"／",""),"　","")="",0,1)</f>
        <v>1</v>
      </c>
    </row>
    <row r="122" spans="1:51" ht="23.25" customHeight="1" x14ac:dyDescent="0.15">
      <c r="A122" s="435"/>
      <c r="B122" s="436"/>
      <c r="C122" s="436"/>
      <c r="D122" s="436"/>
      <c r="E122" s="436"/>
      <c r="F122" s="437"/>
      <c r="G122" s="387" t="s">
        <v>739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t="s">
        <v>734</v>
      </c>
      <c r="AC122" s="462"/>
      <c r="AD122" s="463"/>
      <c r="AE122" s="282">
        <v>3423</v>
      </c>
      <c r="AF122" s="282"/>
      <c r="AG122" s="282"/>
      <c r="AH122" s="282"/>
      <c r="AI122" s="282">
        <v>2248</v>
      </c>
      <c r="AJ122" s="282"/>
      <c r="AK122" s="282"/>
      <c r="AL122" s="282"/>
      <c r="AM122" s="282">
        <v>4407</v>
      </c>
      <c r="AN122" s="282"/>
      <c r="AO122" s="282"/>
      <c r="AP122" s="282"/>
      <c r="AQ122" s="282">
        <v>6208</v>
      </c>
      <c r="AR122" s="282"/>
      <c r="AS122" s="282"/>
      <c r="AT122" s="282"/>
      <c r="AU122" s="282"/>
      <c r="AV122" s="282"/>
      <c r="AW122" s="282"/>
      <c r="AX122" s="283"/>
      <c r="AY122">
        <f>$AY$121</f>
        <v>1</v>
      </c>
    </row>
    <row r="123" spans="1:51" ht="46.5" customHeight="1" thickBot="1" x14ac:dyDescent="0.2">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735</v>
      </c>
      <c r="AC123" s="472"/>
      <c r="AD123" s="473"/>
      <c r="AE123" s="550" t="s">
        <v>740</v>
      </c>
      <c r="AF123" s="550"/>
      <c r="AG123" s="550"/>
      <c r="AH123" s="550"/>
      <c r="AI123" s="550" t="s">
        <v>760</v>
      </c>
      <c r="AJ123" s="550"/>
      <c r="AK123" s="550"/>
      <c r="AL123" s="550"/>
      <c r="AM123" s="550" t="s">
        <v>761</v>
      </c>
      <c r="AN123" s="550"/>
      <c r="AO123" s="550"/>
      <c r="AP123" s="550"/>
      <c r="AQ123" s="550" t="s">
        <v>793</v>
      </c>
      <c r="AR123" s="550"/>
      <c r="AS123" s="550"/>
      <c r="AT123" s="550"/>
      <c r="AU123" s="550"/>
      <c r="AV123" s="550"/>
      <c r="AW123" s="550"/>
      <c r="AX123" s="551"/>
      <c r="AY123">
        <f>$AY$121</f>
        <v>1</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541</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389</v>
      </c>
      <c r="AF127" s="247"/>
      <c r="AG127" s="247"/>
      <c r="AH127" s="247"/>
      <c r="AI127" s="247" t="s">
        <v>411</v>
      </c>
      <c r="AJ127" s="247"/>
      <c r="AK127" s="247"/>
      <c r="AL127" s="247"/>
      <c r="AM127" s="247" t="s">
        <v>508</v>
      </c>
      <c r="AN127" s="247"/>
      <c r="AO127" s="247"/>
      <c r="AP127" s="247"/>
      <c r="AQ127" s="589" t="s">
        <v>541</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7.25" customHeight="1" x14ac:dyDescent="0.15">
      <c r="A130" s="189" t="s">
        <v>404</v>
      </c>
      <c r="B130" s="186"/>
      <c r="C130" s="185" t="s">
        <v>236</v>
      </c>
      <c r="D130" s="186"/>
      <c r="E130" s="170" t="s">
        <v>265</v>
      </c>
      <c r="F130" s="171"/>
      <c r="G130" s="172" t="s">
        <v>741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7.25" customHeight="1" x14ac:dyDescent="0.15">
      <c r="A131" s="190"/>
      <c r="B131" s="187"/>
      <c r="C131" s="181"/>
      <c r="D131" s="187"/>
      <c r="E131" s="175" t="s">
        <v>264</v>
      </c>
      <c r="F131" s="176"/>
      <c r="G131" s="113" t="s">
        <v>742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t="s">
        <v>715</v>
      </c>
      <c r="AV133" s="201"/>
      <c r="AW133" s="136" t="s">
        <v>179</v>
      </c>
      <c r="AX133" s="196"/>
      <c r="AY133">
        <f>$AY$132</f>
        <v>1</v>
      </c>
    </row>
    <row r="134" spans="1:51" ht="39.75" customHeight="1" x14ac:dyDescent="0.15">
      <c r="A134" s="190"/>
      <c r="B134" s="187"/>
      <c r="C134" s="181"/>
      <c r="D134" s="187"/>
      <c r="E134" s="181"/>
      <c r="F134" s="182"/>
      <c r="G134" s="107" t="s">
        <v>715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715</v>
      </c>
      <c r="AC134" s="206"/>
      <c r="AD134" s="206"/>
      <c r="AE134" s="207" t="s">
        <v>715</v>
      </c>
      <c r="AF134" s="208"/>
      <c r="AG134" s="208"/>
      <c r="AH134" s="208"/>
      <c r="AI134" s="207" t="s">
        <v>715</v>
      </c>
      <c r="AJ134" s="208"/>
      <c r="AK134" s="208"/>
      <c r="AL134" s="208"/>
      <c r="AM134" s="207" t="s">
        <v>715</v>
      </c>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715</v>
      </c>
      <c r="AC135" s="214"/>
      <c r="AD135" s="214"/>
      <c r="AE135" s="207" t="s">
        <v>715</v>
      </c>
      <c r="AF135" s="208"/>
      <c r="AG135" s="208"/>
      <c r="AH135" s="208"/>
      <c r="AI135" s="207" t="s">
        <v>715</v>
      </c>
      <c r="AJ135" s="208"/>
      <c r="AK135" s="208"/>
      <c r="AL135" s="208"/>
      <c r="AM135" s="207" t="s">
        <v>715</v>
      </c>
      <c r="AN135" s="208"/>
      <c r="AO135" s="208"/>
      <c r="AP135" s="208"/>
      <c r="AQ135" s="207" t="s">
        <v>715</v>
      </c>
      <c r="AR135" s="208"/>
      <c r="AS135" s="208"/>
      <c r="AT135" s="208"/>
      <c r="AU135" s="207" t="s">
        <v>715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60.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670</v>
      </c>
      <c r="D430" s="927"/>
      <c r="E430" s="175" t="s">
        <v>398</v>
      </c>
      <c r="F430" s="893"/>
      <c r="G430" s="894" t="s">
        <v>252</v>
      </c>
      <c r="H430" s="126"/>
      <c r="I430" s="126"/>
      <c r="J430" s="895" t="s">
        <v>715</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5"/>
      <c r="AJ432" s="335"/>
      <c r="AK432" s="335"/>
      <c r="AL432" s="157"/>
      <c r="AM432" s="335"/>
      <c r="AN432" s="335"/>
      <c r="AO432" s="335"/>
      <c r="AP432" s="157"/>
      <c r="AQ432" s="250" t="s">
        <v>715</v>
      </c>
      <c r="AR432" s="201"/>
      <c r="AS432" s="136" t="s">
        <v>233</v>
      </c>
      <c r="AT432" s="137"/>
      <c r="AU432" s="201" t="s">
        <v>715</v>
      </c>
      <c r="AV432" s="201"/>
      <c r="AW432" s="136" t="s">
        <v>179</v>
      </c>
      <c r="AX432" s="196"/>
      <c r="AY432">
        <f>$AY$431</f>
        <v>1</v>
      </c>
    </row>
    <row r="433" spans="1:51" ht="23.25" customHeight="1" x14ac:dyDescent="0.15">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c r="AN433" s="208"/>
      <c r="AO433" s="208"/>
      <c r="AP433" s="337"/>
      <c r="AQ433" s="336" t="s">
        <v>715</v>
      </c>
      <c r="AR433" s="208"/>
      <c r="AS433" s="208"/>
      <c r="AT433" s="337"/>
      <c r="AU433" s="208" t="s">
        <v>715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c r="AN434" s="208"/>
      <c r="AO434" s="208"/>
      <c r="AP434" s="337"/>
      <c r="AQ434" s="336" t="s">
        <v>715</v>
      </c>
      <c r="AR434" s="208"/>
      <c r="AS434" s="208"/>
      <c r="AT434" s="337"/>
      <c r="AU434" s="208" t="s">
        <v>715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715</v>
      </c>
      <c r="AF435" s="208"/>
      <c r="AG435" s="208"/>
      <c r="AH435" s="337"/>
      <c r="AI435" s="336" t="s">
        <v>715</v>
      </c>
      <c r="AJ435" s="208"/>
      <c r="AK435" s="208"/>
      <c r="AL435" s="208"/>
      <c r="AM435" s="336"/>
      <c r="AN435" s="208"/>
      <c r="AO435" s="208"/>
      <c r="AP435" s="337"/>
      <c r="AQ435" s="336" t="s">
        <v>715</v>
      </c>
      <c r="AR435" s="208"/>
      <c r="AS435" s="208"/>
      <c r="AT435" s="337"/>
      <c r="AU435" s="208" t="s">
        <v>715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715</v>
      </c>
      <c r="AF437" s="201"/>
      <c r="AG437" s="136" t="s">
        <v>233</v>
      </c>
      <c r="AH437" s="137"/>
      <c r="AI437" s="335"/>
      <c r="AJ437" s="335"/>
      <c r="AK437" s="335"/>
      <c r="AL437" s="157"/>
      <c r="AM437" s="335"/>
      <c r="AN437" s="335"/>
      <c r="AO437" s="335"/>
      <c r="AP437" s="157"/>
      <c r="AQ437" s="250" t="s">
        <v>715</v>
      </c>
      <c r="AR437" s="201"/>
      <c r="AS437" s="136" t="s">
        <v>233</v>
      </c>
      <c r="AT437" s="137"/>
      <c r="AU437" s="201" t="s">
        <v>715</v>
      </c>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715</v>
      </c>
      <c r="AC438" s="214"/>
      <c r="AD438" s="214"/>
      <c r="AE438" s="336" t="s">
        <v>715</v>
      </c>
      <c r="AF438" s="208"/>
      <c r="AG438" s="208"/>
      <c r="AH438" s="208"/>
      <c r="AI438" s="336" t="s">
        <v>715</v>
      </c>
      <c r="AJ438" s="208"/>
      <c r="AK438" s="208"/>
      <c r="AL438" s="208"/>
      <c r="AM438" s="336"/>
      <c r="AN438" s="208"/>
      <c r="AO438" s="208"/>
      <c r="AP438" s="337"/>
      <c r="AQ438" s="336" t="s">
        <v>715</v>
      </c>
      <c r="AR438" s="208"/>
      <c r="AS438" s="208"/>
      <c r="AT438" s="337"/>
      <c r="AU438" s="208" t="s">
        <v>715</v>
      </c>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715</v>
      </c>
      <c r="AC439" s="206"/>
      <c r="AD439" s="206"/>
      <c r="AE439" s="336" t="s">
        <v>715</v>
      </c>
      <c r="AF439" s="208"/>
      <c r="AG439" s="208"/>
      <c r="AH439" s="337"/>
      <c r="AI439" s="336" t="s">
        <v>715</v>
      </c>
      <c r="AJ439" s="208"/>
      <c r="AK439" s="208"/>
      <c r="AL439" s="208"/>
      <c r="AM439" s="336"/>
      <c r="AN439" s="208"/>
      <c r="AO439" s="208"/>
      <c r="AP439" s="337"/>
      <c r="AQ439" s="336" t="s">
        <v>715</v>
      </c>
      <c r="AR439" s="208"/>
      <c r="AS439" s="208"/>
      <c r="AT439" s="337"/>
      <c r="AU439" s="208" t="s">
        <v>715</v>
      </c>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t="s">
        <v>715</v>
      </c>
      <c r="AF440" s="208"/>
      <c r="AG440" s="208"/>
      <c r="AH440" s="337"/>
      <c r="AI440" s="336" t="s">
        <v>715</v>
      </c>
      <c r="AJ440" s="208"/>
      <c r="AK440" s="208"/>
      <c r="AL440" s="208"/>
      <c r="AM440" s="336"/>
      <c r="AN440" s="208"/>
      <c r="AO440" s="208"/>
      <c r="AP440" s="337"/>
      <c r="AQ440" s="336" t="s">
        <v>715</v>
      </c>
      <c r="AR440" s="208"/>
      <c r="AS440" s="208"/>
      <c r="AT440" s="337"/>
      <c r="AU440" s="208" t="s">
        <v>715</v>
      </c>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715</v>
      </c>
      <c r="AF457" s="201"/>
      <c r="AG457" s="136" t="s">
        <v>233</v>
      </c>
      <c r="AH457" s="137"/>
      <c r="AI457" s="335"/>
      <c r="AJ457" s="335"/>
      <c r="AK457" s="335"/>
      <c r="AL457" s="157"/>
      <c r="AM457" s="335"/>
      <c r="AN457" s="335"/>
      <c r="AO457" s="335"/>
      <c r="AP457" s="157"/>
      <c r="AQ457" s="250" t="s">
        <v>715</v>
      </c>
      <c r="AR457" s="201"/>
      <c r="AS457" s="136" t="s">
        <v>233</v>
      </c>
      <c r="AT457" s="137"/>
      <c r="AU457" s="201" t="s">
        <v>715</v>
      </c>
      <c r="AV457" s="201"/>
      <c r="AW457" s="136" t="s">
        <v>179</v>
      </c>
      <c r="AX457" s="196"/>
      <c r="AY457">
        <f>$AY$456</f>
        <v>1</v>
      </c>
    </row>
    <row r="458" spans="1:51" ht="23.25" customHeight="1" x14ac:dyDescent="0.15">
      <c r="A458" s="190"/>
      <c r="B458" s="187"/>
      <c r="C458" s="181"/>
      <c r="D458" s="187"/>
      <c r="E458" s="338"/>
      <c r="F458" s="339"/>
      <c r="G458" s="107" t="s">
        <v>715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715</v>
      </c>
      <c r="AC458" s="214"/>
      <c r="AD458" s="214"/>
      <c r="AE458" s="336" t="s">
        <v>715</v>
      </c>
      <c r="AF458" s="208"/>
      <c r="AG458" s="208"/>
      <c r="AH458" s="208"/>
      <c r="AI458" s="336" t="s">
        <v>715</v>
      </c>
      <c r="AJ458" s="208"/>
      <c r="AK458" s="208"/>
      <c r="AL458" s="208"/>
      <c r="AM458" s="336"/>
      <c r="AN458" s="208"/>
      <c r="AO458" s="208"/>
      <c r="AP458" s="337"/>
      <c r="AQ458" s="336" t="s">
        <v>715</v>
      </c>
      <c r="AR458" s="208"/>
      <c r="AS458" s="208"/>
      <c r="AT458" s="337"/>
      <c r="AU458" s="208" t="s">
        <v>715</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715</v>
      </c>
      <c r="AC459" s="206"/>
      <c r="AD459" s="206"/>
      <c r="AE459" s="336" t="s">
        <v>715</v>
      </c>
      <c r="AF459" s="208"/>
      <c r="AG459" s="208"/>
      <c r="AH459" s="337"/>
      <c r="AI459" s="336" t="s">
        <v>715</v>
      </c>
      <c r="AJ459" s="208"/>
      <c r="AK459" s="208"/>
      <c r="AL459" s="208"/>
      <c r="AM459" s="336"/>
      <c r="AN459" s="208"/>
      <c r="AO459" s="208"/>
      <c r="AP459" s="337"/>
      <c r="AQ459" s="336" t="s">
        <v>715</v>
      </c>
      <c r="AR459" s="208"/>
      <c r="AS459" s="208"/>
      <c r="AT459" s="337"/>
      <c r="AU459" s="208" t="s">
        <v>715</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715</v>
      </c>
      <c r="AF460" s="208"/>
      <c r="AG460" s="208"/>
      <c r="AH460" s="337"/>
      <c r="AI460" s="336" t="s">
        <v>715</v>
      </c>
      <c r="AJ460" s="208"/>
      <c r="AK460" s="208"/>
      <c r="AL460" s="208"/>
      <c r="AM460" s="336"/>
      <c r="AN460" s="208"/>
      <c r="AO460" s="208"/>
      <c r="AP460" s="337"/>
      <c r="AQ460" s="336" t="s">
        <v>715</v>
      </c>
      <c r="AR460" s="208"/>
      <c r="AS460" s="208"/>
      <c r="AT460" s="337"/>
      <c r="AU460" s="208" t="s">
        <v>715</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801</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401</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2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4"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752</v>
      </c>
      <c r="AE702" s="342"/>
      <c r="AF702" s="342"/>
      <c r="AG702" s="379" t="s">
        <v>763</v>
      </c>
      <c r="AH702" s="380"/>
      <c r="AI702" s="380"/>
      <c r="AJ702" s="380"/>
      <c r="AK702" s="380"/>
      <c r="AL702" s="380"/>
      <c r="AM702" s="380"/>
      <c r="AN702" s="380"/>
      <c r="AO702" s="380"/>
      <c r="AP702" s="380"/>
      <c r="AQ702" s="380"/>
      <c r="AR702" s="380"/>
      <c r="AS702" s="380"/>
      <c r="AT702" s="380"/>
      <c r="AU702" s="380"/>
      <c r="AV702" s="380"/>
      <c r="AW702" s="380"/>
      <c r="AX702" s="381"/>
    </row>
    <row r="703" spans="1:51" ht="33.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752</v>
      </c>
      <c r="AE703" s="323"/>
      <c r="AF703" s="323"/>
      <c r="AG703" s="104" t="s">
        <v>764</v>
      </c>
      <c r="AH703" s="105"/>
      <c r="AI703" s="105"/>
      <c r="AJ703" s="105"/>
      <c r="AK703" s="105"/>
      <c r="AL703" s="105"/>
      <c r="AM703" s="105"/>
      <c r="AN703" s="105"/>
      <c r="AO703" s="105"/>
      <c r="AP703" s="105"/>
      <c r="AQ703" s="105"/>
      <c r="AR703" s="105"/>
      <c r="AS703" s="105"/>
      <c r="AT703" s="105"/>
      <c r="AU703" s="105"/>
      <c r="AV703" s="105"/>
      <c r="AW703" s="105"/>
      <c r="AX703" s="106"/>
    </row>
    <row r="704" spans="1:51" ht="75.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752</v>
      </c>
      <c r="AE704" s="781"/>
      <c r="AF704" s="781"/>
      <c r="AG704" s="168" t="s">
        <v>765</v>
      </c>
      <c r="AH704" s="111"/>
      <c r="AI704" s="111"/>
      <c r="AJ704" s="111"/>
      <c r="AK704" s="111"/>
      <c r="AL704" s="111"/>
      <c r="AM704" s="111"/>
      <c r="AN704" s="111"/>
      <c r="AO704" s="111"/>
      <c r="AP704" s="111"/>
      <c r="AQ704" s="111"/>
      <c r="AR704" s="111"/>
      <c r="AS704" s="111"/>
      <c r="AT704" s="111"/>
      <c r="AU704" s="111"/>
      <c r="AV704" s="111"/>
      <c r="AW704" s="111"/>
      <c r="AX704" s="169"/>
    </row>
    <row r="705" spans="1:50" ht="43.5"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800</v>
      </c>
      <c r="AE705" s="713"/>
      <c r="AF705" s="713"/>
      <c r="AG705" s="128" t="s">
        <v>799</v>
      </c>
      <c r="AH705" s="108"/>
      <c r="AI705" s="108"/>
      <c r="AJ705" s="108"/>
      <c r="AK705" s="108"/>
      <c r="AL705" s="108"/>
      <c r="AM705" s="108"/>
      <c r="AN705" s="108"/>
      <c r="AO705" s="108"/>
      <c r="AP705" s="108"/>
      <c r="AQ705" s="108"/>
      <c r="AR705" s="108"/>
      <c r="AS705" s="108"/>
      <c r="AT705" s="108"/>
      <c r="AU705" s="108"/>
      <c r="AV705" s="108"/>
      <c r="AW705" s="108"/>
      <c r="AX705" s="129"/>
    </row>
    <row r="706" spans="1:50" ht="45" customHeight="1" x14ac:dyDescent="0.15">
      <c r="A706" s="640"/>
      <c r="B706" s="641"/>
      <c r="C706" s="792"/>
      <c r="D706" s="793"/>
      <c r="E706" s="728" t="s">
        <v>380</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766</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51"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767</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768</v>
      </c>
      <c r="AE708" s="603"/>
      <c r="AF708" s="603"/>
      <c r="AG708" s="740" t="s">
        <v>769</v>
      </c>
      <c r="AH708" s="741"/>
      <c r="AI708" s="741"/>
      <c r="AJ708" s="741"/>
      <c r="AK708" s="741"/>
      <c r="AL708" s="741"/>
      <c r="AM708" s="741"/>
      <c r="AN708" s="741"/>
      <c r="AO708" s="741"/>
      <c r="AP708" s="741"/>
      <c r="AQ708" s="741"/>
      <c r="AR708" s="741"/>
      <c r="AS708" s="741"/>
      <c r="AT708" s="741"/>
      <c r="AU708" s="741"/>
      <c r="AV708" s="741"/>
      <c r="AW708" s="741"/>
      <c r="AX708" s="742"/>
    </row>
    <row r="709" spans="1:50" ht="73.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752</v>
      </c>
      <c r="AE709" s="323"/>
      <c r="AF709" s="323"/>
      <c r="AG709" s="104" t="s">
        <v>798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768</v>
      </c>
      <c r="AE710" s="323"/>
      <c r="AF710" s="323"/>
      <c r="AG710" s="104" t="s">
        <v>769</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752</v>
      </c>
      <c r="AE711" s="323"/>
      <c r="AF711" s="323"/>
      <c r="AG711" s="104" t="s">
        <v>770</v>
      </c>
      <c r="AH711" s="105"/>
      <c r="AI711" s="105"/>
      <c r="AJ711" s="105"/>
      <c r="AK711" s="105"/>
      <c r="AL711" s="105"/>
      <c r="AM711" s="105"/>
      <c r="AN711" s="105"/>
      <c r="AO711" s="105"/>
      <c r="AP711" s="105"/>
      <c r="AQ711" s="105"/>
      <c r="AR711" s="105"/>
      <c r="AS711" s="105"/>
      <c r="AT711" s="105"/>
      <c r="AU711" s="105"/>
      <c r="AV711" s="105"/>
      <c r="AW711" s="105"/>
      <c r="AX711" s="106"/>
    </row>
    <row r="712" spans="1:50" ht="33"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752</v>
      </c>
      <c r="AE712" s="781"/>
      <c r="AF712" s="781"/>
      <c r="AG712" s="805" t="s">
        <v>790</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768</v>
      </c>
      <c r="AE713" s="323"/>
      <c r="AF713" s="661"/>
      <c r="AG713" s="104" t="s">
        <v>769</v>
      </c>
      <c r="AH713" s="105"/>
      <c r="AI713" s="105"/>
      <c r="AJ713" s="105"/>
      <c r="AK713" s="105"/>
      <c r="AL713" s="105"/>
      <c r="AM713" s="105"/>
      <c r="AN713" s="105"/>
      <c r="AO713" s="105"/>
      <c r="AP713" s="105"/>
      <c r="AQ713" s="105"/>
      <c r="AR713" s="105"/>
      <c r="AS713" s="105"/>
      <c r="AT713" s="105"/>
      <c r="AU713" s="105"/>
      <c r="AV713" s="105"/>
      <c r="AW713" s="105"/>
      <c r="AX713" s="106"/>
    </row>
    <row r="714" spans="1:50" ht="33.7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752</v>
      </c>
      <c r="AE714" s="803"/>
      <c r="AF714" s="804"/>
      <c r="AG714" s="734" t="s">
        <v>771</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752</v>
      </c>
      <c r="AE715" s="603"/>
      <c r="AF715" s="654"/>
      <c r="AG715" s="740" t="s">
        <v>772</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768</v>
      </c>
      <c r="AE716" s="625"/>
      <c r="AF716" s="625"/>
      <c r="AG716" s="104" t="s">
        <v>769</v>
      </c>
      <c r="AH716" s="105"/>
      <c r="AI716" s="105"/>
      <c r="AJ716" s="105"/>
      <c r="AK716" s="105"/>
      <c r="AL716" s="105"/>
      <c r="AM716" s="105"/>
      <c r="AN716" s="105"/>
      <c r="AO716" s="105"/>
      <c r="AP716" s="105"/>
      <c r="AQ716" s="105"/>
      <c r="AR716" s="105"/>
      <c r="AS716" s="105"/>
      <c r="AT716" s="105"/>
      <c r="AU716" s="105"/>
      <c r="AV716" s="105"/>
      <c r="AW716" s="105"/>
      <c r="AX716" s="106"/>
    </row>
    <row r="717" spans="1:50" ht="5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800</v>
      </c>
      <c r="AE717" s="323"/>
      <c r="AF717" s="323"/>
      <c r="AG717" s="104" t="s">
        <v>797</v>
      </c>
      <c r="AH717" s="105"/>
      <c r="AI717" s="105"/>
      <c r="AJ717" s="105"/>
      <c r="AK717" s="105"/>
      <c r="AL717" s="105"/>
      <c r="AM717" s="105"/>
      <c r="AN717" s="105"/>
      <c r="AO717" s="105"/>
      <c r="AP717" s="105"/>
      <c r="AQ717" s="105"/>
      <c r="AR717" s="105"/>
      <c r="AS717" s="105"/>
      <c r="AT717" s="105"/>
      <c r="AU717" s="105"/>
      <c r="AV717" s="105"/>
      <c r="AW717" s="105"/>
      <c r="AX717" s="106"/>
    </row>
    <row r="718" spans="1:50" ht="49.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752</v>
      </c>
      <c r="AE718" s="323"/>
      <c r="AF718" s="323"/>
      <c r="AG718" s="130" t="s">
        <v>773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768</v>
      </c>
      <c r="AE719" s="603"/>
      <c r="AF719" s="603"/>
      <c r="AG719" s="128" t="s">
        <v>801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t="s">
        <v>743</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100.5" customHeight="1" x14ac:dyDescent="0.15">
      <c r="A726" s="638" t="s">
        <v>48</v>
      </c>
      <c r="B726" s="797"/>
      <c r="C726" s="810" t="s">
        <v>53</v>
      </c>
      <c r="D726" s="832"/>
      <c r="E726" s="832"/>
      <c r="F726" s="833"/>
      <c r="G726" s="576" t="s">
        <v>789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774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802</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671</v>
      </c>
      <c r="B737" s="211"/>
      <c r="C737" s="211"/>
      <c r="D737" s="212"/>
      <c r="E737" s="950" t="s">
        <v>744</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396</v>
      </c>
      <c r="B738" s="361"/>
      <c r="C738" s="361"/>
      <c r="D738" s="361"/>
      <c r="E738" s="950" t="s">
        <v>744</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395</v>
      </c>
      <c r="B739" s="361"/>
      <c r="C739" s="361"/>
      <c r="D739" s="361"/>
      <c r="E739" s="950" t="s">
        <v>745</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394</v>
      </c>
      <c r="B740" s="361"/>
      <c r="C740" s="361"/>
      <c r="D740" s="361"/>
      <c r="E740" s="950" t="s">
        <v>746</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393</v>
      </c>
      <c r="B741" s="361"/>
      <c r="C741" s="361"/>
      <c r="D741" s="361"/>
      <c r="E741" s="950" t="s">
        <v>747</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392</v>
      </c>
      <c r="B742" s="361"/>
      <c r="C742" s="361"/>
      <c r="D742" s="361"/>
      <c r="E742" s="950" t="s">
        <v>748</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391</v>
      </c>
      <c r="B743" s="361"/>
      <c r="C743" s="361"/>
      <c r="D743" s="361"/>
      <c r="E743" s="950" t="s">
        <v>749</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390</v>
      </c>
      <c r="B744" s="361"/>
      <c r="C744" s="361"/>
      <c r="D744" s="361"/>
      <c r="E744" s="950" t="s">
        <v>750</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389</v>
      </c>
      <c r="B745" s="361"/>
      <c r="C745" s="361"/>
      <c r="D745" s="361"/>
      <c r="E745" s="987" t="s">
        <v>751</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544</v>
      </c>
      <c r="B746" s="361"/>
      <c r="C746" s="361"/>
      <c r="D746" s="361"/>
      <c r="E746" s="956"/>
      <c r="F746" s="954"/>
      <c r="G746" s="954"/>
      <c r="H746" s="100" t="str">
        <f>IF(E746="","","-")</f>
        <v/>
      </c>
      <c r="I746" s="954"/>
      <c r="J746" s="954"/>
      <c r="K746" s="100" t="str">
        <f>IF(I746="","","-")</f>
        <v/>
      </c>
      <c r="L746" s="955">
        <v>837</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508</v>
      </c>
      <c r="B747" s="361"/>
      <c r="C747" s="361"/>
      <c r="D747" s="361"/>
      <c r="E747" s="956"/>
      <c r="F747" s="954"/>
      <c r="G747" s="954"/>
      <c r="H747" s="100" t="str">
        <f>IF(E747="","","-")</f>
        <v/>
      </c>
      <c r="I747" s="954"/>
      <c r="J747" s="954"/>
      <c r="K747" s="100" t="str">
        <f>IF(I747="","","-")</f>
        <v/>
      </c>
      <c r="L747" s="955">
        <v>857</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383</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39"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4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36"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36"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42"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64.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72.75"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385</v>
      </c>
      <c r="B787" s="627"/>
      <c r="C787" s="627"/>
      <c r="D787" s="627"/>
      <c r="E787" s="627"/>
      <c r="F787" s="628"/>
      <c r="G787" s="593" t="s">
        <v>775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782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776</v>
      </c>
      <c r="H789" s="669"/>
      <c r="I789" s="669"/>
      <c r="J789" s="669"/>
      <c r="K789" s="670"/>
      <c r="L789" s="662" t="s">
        <v>777</v>
      </c>
      <c r="M789" s="663"/>
      <c r="N789" s="663"/>
      <c r="O789" s="663"/>
      <c r="P789" s="663"/>
      <c r="Q789" s="663"/>
      <c r="R789" s="663"/>
      <c r="S789" s="663"/>
      <c r="T789" s="663"/>
      <c r="U789" s="663"/>
      <c r="V789" s="663"/>
      <c r="W789" s="663"/>
      <c r="X789" s="664"/>
      <c r="Y789" s="382">
        <v>39</v>
      </c>
      <c r="Z789" s="383"/>
      <c r="AA789" s="383"/>
      <c r="AB789" s="800"/>
      <c r="AC789" s="668" t="s">
        <v>783</v>
      </c>
      <c r="AD789" s="669"/>
      <c r="AE789" s="669"/>
      <c r="AF789" s="669"/>
      <c r="AG789" s="670"/>
      <c r="AH789" s="662" t="s">
        <v>784</v>
      </c>
      <c r="AI789" s="663"/>
      <c r="AJ789" s="663"/>
      <c r="AK789" s="663"/>
      <c r="AL789" s="663"/>
      <c r="AM789" s="663"/>
      <c r="AN789" s="663"/>
      <c r="AO789" s="663"/>
      <c r="AP789" s="663"/>
      <c r="AQ789" s="663"/>
      <c r="AR789" s="663"/>
      <c r="AS789" s="663"/>
      <c r="AT789" s="664"/>
      <c r="AU789" s="382">
        <v>0.1</v>
      </c>
      <c r="AV789" s="383"/>
      <c r="AW789" s="383"/>
      <c r="AX789" s="384"/>
    </row>
    <row r="790" spans="1:51" ht="24.75" customHeight="1" x14ac:dyDescent="0.15">
      <c r="A790" s="629"/>
      <c r="B790" s="630"/>
      <c r="C790" s="630"/>
      <c r="D790" s="630"/>
      <c r="E790" s="630"/>
      <c r="F790" s="631"/>
      <c r="G790" s="604" t="s">
        <v>778</v>
      </c>
      <c r="H790" s="605"/>
      <c r="I790" s="605"/>
      <c r="J790" s="605"/>
      <c r="K790" s="606"/>
      <c r="L790" s="596" t="s">
        <v>779</v>
      </c>
      <c r="M790" s="597"/>
      <c r="N790" s="597"/>
      <c r="O790" s="597"/>
      <c r="P790" s="597"/>
      <c r="Q790" s="597"/>
      <c r="R790" s="597"/>
      <c r="S790" s="597"/>
      <c r="T790" s="597"/>
      <c r="U790" s="597"/>
      <c r="V790" s="597"/>
      <c r="W790" s="597"/>
      <c r="X790" s="598"/>
      <c r="Y790" s="599">
        <v>28</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780</v>
      </c>
      <c r="H791" s="605"/>
      <c r="I791" s="605"/>
      <c r="J791" s="605"/>
      <c r="K791" s="606"/>
      <c r="L791" s="596" t="s">
        <v>781</v>
      </c>
      <c r="M791" s="597"/>
      <c r="N791" s="597"/>
      <c r="O791" s="597"/>
      <c r="P791" s="597"/>
      <c r="Q791" s="597"/>
      <c r="R791" s="597"/>
      <c r="S791" s="597"/>
      <c r="T791" s="597"/>
      <c r="U791" s="597"/>
      <c r="V791" s="597"/>
      <c r="W791" s="597"/>
      <c r="X791" s="598"/>
      <c r="Y791" s="599">
        <v>4</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71</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0.1</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785</v>
      </c>
      <c r="D845" s="343"/>
      <c r="E845" s="343"/>
      <c r="F845" s="343"/>
      <c r="G845" s="343"/>
      <c r="H845" s="343"/>
      <c r="I845" s="343"/>
      <c r="J845" s="344">
        <v>8010701012863</v>
      </c>
      <c r="K845" s="345"/>
      <c r="L845" s="345"/>
      <c r="M845" s="345"/>
      <c r="N845" s="345"/>
      <c r="O845" s="345"/>
      <c r="P845" s="359" t="s">
        <v>786</v>
      </c>
      <c r="Q845" s="346"/>
      <c r="R845" s="346"/>
      <c r="S845" s="346"/>
      <c r="T845" s="346"/>
      <c r="U845" s="346"/>
      <c r="V845" s="346"/>
      <c r="W845" s="346"/>
      <c r="X845" s="346"/>
      <c r="Y845" s="347">
        <v>71</v>
      </c>
      <c r="Z845" s="348"/>
      <c r="AA845" s="348"/>
      <c r="AB845" s="349"/>
      <c r="AC845" s="350" t="s">
        <v>372</v>
      </c>
      <c r="AD845" s="351"/>
      <c r="AE845" s="351"/>
      <c r="AF845" s="351"/>
      <c r="AG845" s="351"/>
      <c r="AH845" s="366">
        <v>1</v>
      </c>
      <c r="AI845" s="367"/>
      <c r="AJ845" s="367"/>
      <c r="AK845" s="367"/>
      <c r="AL845" s="354">
        <v>87</v>
      </c>
      <c r="AM845" s="355"/>
      <c r="AN845" s="355"/>
      <c r="AO845" s="356"/>
      <c r="AP845" s="357" t="s">
        <v>769</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787</v>
      </c>
      <c r="D878" s="343"/>
      <c r="E878" s="343"/>
      <c r="F878" s="343"/>
      <c r="G878" s="343"/>
      <c r="H878" s="343"/>
      <c r="I878" s="343"/>
      <c r="J878" s="344" t="s">
        <v>769</v>
      </c>
      <c r="K878" s="345"/>
      <c r="L878" s="345"/>
      <c r="M878" s="345"/>
      <c r="N878" s="345"/>
      <c r="O878" s="345"/>
      <c r="P878" s="359" t="s">
        <v>788</v>
      </c>
      <c r="Q878" s="346"/>
      <c r="R878" s="346"/>
      <c r="S878" s="346"/>
      <c r="T878" s="346"/>
      <c r="U878" s="346"/>
      <c r="V878" s="346"/>
      <c r="W878" s="346"/>
      <c r="X878" s="346"/>
      <c r="Y878" s="347">
        <v>0.1</v>
      </c>
      <c r="Z878" s="348"/>
      <c r="AA878" s="348"/>
      <c r="AB878" s="349"/>
      <c r="AC878" s="350" t="s">
        <v>80</v>
      </c>
      <c r="AD878" s="351"/>
      <c r="AE878" s="351"/>
      <c r="AF878" s="351"/>
      <c r="AG878" s="351"/>
      <c r="AH878" s="366" t="s">
        <v>769</v>
      </c>
      <c r="AI878" s="367"/>
      <c r="AJ878" s="367"/>
      <c r="AK878" s="367"/>
      <c r="AL878" s="354" t="s">
        <v>769</v>
      </c>
      <c r="AM878" s="355"/>
      <c r="AN878" s="355"/>
      <c r="AO878" s="356"/>
      <c r="AP878" s="357" t="s">
        <v>769</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796</v>
      </c>
      <c r="F1110" s="369"/>
      <c r="G1110" s="369"/>
      <c r="H1110" s="369"/>
      <c r="I1110" s="369"/>
      <c r="J1110" s="344" t="s">
        <v>715</v>
      </c>
      <c r="K1110" s="345"/>
      <c r="L1110" s="345"/>
      <c r="M1110" s="345"/>
      <c r="N1110" s="345"/>
      <c r="O1110" s="345"/>
      <c r="P1110" s="359" t="s">
        <v>796</v>
      </c>
      <c r="Q1110" s="346"/>
      <c r="R1110" s="346"/>
      <c r="S1110" s="346"/>
      <c r="T1110" s="346"/>
      <c r="U1110" s="346"/>
      <c r="V1110" s="346"/>
      <c r="W1110" s="346"/>
      <c r="X1110" s="346"/>
      <c r="Y1110" s="347" t="s">
        <v>796</v>
      </c>
      <c r="Z1110" s="348"/>
      <c r="AA1110" s="348"/>
      <c r="AB1110" s="349"/>
      <c r="AC1110" s="350"/>
      <c r="AD1110" s="351"/>
      <c r="AE1110" s="351"/>
      <c r="AF1110" s="351"/>
      <c r="AG1110" s="351"/>
      <c r="AH1110" s="352" t="s">
        <v>715</v>
      </c>
      <c r="AI1110" s="353"/>
      <c r="AJ1110" s="353"/>
      <c r="AK1110" s="353"/>
      <c r="AL1110" s="354" t="s">
        <v>715</v>
      </c>
      <c r="AM1110" s="355"/>
      <c r="AN1110" s="355"/>
      <c r="AO1110" s="356"/>
      <c r="AP1110" s="357" t="s">
        <v>715</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90">
    <cfRule type="expression" dxfId="2793" priority="13877">
      <formula>IF(RIGHT(TEXT(Y790,"0.#"),1)=".",FALSE,TRUE)</formula>
    </cfRule>
    <cfRule type="expression" dxfId="2792" priority="13878">
      <formula>IF(RIGHT(TEXT(Y790,"0.#"),1)=".",TRUE,FALSE)</formula>
    </cfRule>
  </conditionalFormatting>
  <conditionalFormatting sqref="Y799">
    <cfRule type="expression" dxfId="2791" priority="13873">
      <formula>IF(RIGHT(TEXT(Y799,"0.#"),1)=".",FALSE,TRUE)</formula>
    </cfRule>
    <cfRule type="expression" dxfId="2790" priority="13874">
      <formula>IF(RIGHT(TEXT(Y799,"0.#"),1)=".",TRUE,FALSE)</formula>
    </cfRule>
  </conditionalFormatting>
  <conditionalFormatting sqref="Y830:Y837 Y828 Y817:Y824 Y815 Y804:Y811 Y802">
    <cfRule type="expression" dxfId="2789" priority="13655">
      <formula>IF(RIGHT(TEXT(Y802,"0.#"),1)=".",FALSE,TRUE)</formula>
    </cfRule>
    <cfRule type="expression" dxfId="2788" priority="13656">
      <formula>IF(RIGHT(TEXT(Y802,"0.#"),1)=".",TRUE,FALSE)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91:Y798 Y789">
    <cfRule type="expression" dxfId="2781" priority="13679">
      <formula>IF(RIGHT(TEXT(Y789,"0.#"),1)=".",FALSE,TRUE)</formula>
    </cfRule>
    <cfRule type="expression" dxfId="2780" priority="13680">
      <formula>IF(RIGHT(TEXT(Y789,"0.#"),1)=".",TRUE,FALSE)</formula>
    </cfRule>
  </conditionalFormatting>
  <conditionalFormatting sqref="AU790">
    <cfRule type="expression" dxfId="2779" priority="13677">
      <formula>IF(RIGHT(TEXT(AU790,"0.#"),1)=".",FALSE,TRUE)</formula>
    </cfRule>
    <cfRule type="expression" dxfId="2778" priority="13678">
      <formula>IF(RIGHT(TEXT(AU790,"0.#"),1)=".",TRUE,FALSE)</formula>
    </cfRule>
  </conditionalFormatting>
  <conditionalFormatting sqref="AU799">
    <cfRule type="expression" dxfId="2777" priority="13675">
      <formula>IF(RIGHT(TEXT(AU799,"0.#"),1)=".",FALSE,TRUE)</formula>
    </cfRule>
    <cfRule type="expression" dxfId="2776" priority="13676">
      <formula>IF(RIGHT(TEXT(AU799,"0.#"),1)=".",TRUE,FALSE)</formula>
    </cfRule>
  </conditionalFormatting>
  <conditionalFormatting sqref="AU791:AU798 AU789">
    <cfRule type="expression" dxfId="2775" priority="13673">
      <formula>IF(RIGHT(TEXT(AU789,"0.#"),1)=".",FALSE,TRUE)</formula>
    </cfRule>
    <cfRule type="expression" dxfId="2774" priority="13674">
      <formula>IF(RIGHT(TEXT(AU789,"0.#"),1)=".",TRUE,FALSE)</formula>
    </cfRule>
  </conditionalFormatting>
  <conditionalFormatting sqref="Y829 Y816 Y803">
    <cfRule type="expression" dxfId="2773" priority="13659">
      <formula>IF(RIGHT(TEXT(Y803,"0.#"),1)=".",FALSE,TRUE)</formula>
    </cfRule>
    <cfRule type="expression" dxfId="2772" priority="13660">
      <formula>IF(RIGHT(TEXT(Y803,"0.#"),1)=".",TRUE,FALSE)</formula>
    </cfRule>
  </conditionalFormatting>
  <conditionalFormatting sqref="Y838 Y825 Y812">
    <cfRule type="expression" dxfId="2771" priority="13657">
      <formula>IF(RIGHT(TEXT(Y812,"0.#"),1)=".",FALSE,TRUE)</formula>
    </cfRule>
    <cfRule type="expression" dxfId="2770" priority="13658">
      <formula>IF(RIGHT(TEXT(Y812,"0.#"),1)=".",TRUE,FALSE)</formula>
    </cfRule>
  </conditionalFormatting>
  <conditionalFormatting sqref="AU829 AU816 AU803">
    <cfRule type="expression" dxfId="2769" priority="13653">
      <formula>IF(RIGHT(TEXT(AU803,"0.#"),1)=".",FALSE,TRUE)</formula>
    </cfRule>
    <cfRule type="expression" dxfId="2768" priority="13654">
      <formula>IF(RIGHT(TEXT(AU803,"0.#"),1)=".",TRUE,FALSE)</formula>
    </cfRule>
  </conditionalFormatting>
  <conditionalFormatting sqref="AU838 AU825 AU812">
    <cfRule type="expression" dxfId="2767" priority="13651">
      <formula>IF(RIGHT(TEXT(AU812,"0.#"),1)=".",FALSE,TRUE)</formula>
    </cfRule>
    <cfRule type="expression" dxfId="2766" priority="13652">
      <formula>IF(RIGHT(TEXT(AU812,"0.#"),1)=".",TRUE,FALSE)</formula>
    </cfRule>
  </conditionalFormatting>
  <conditionalFormatting sqref="AU830:AU837 AU828 AU817:AU824 AU815 AU804:AU811 AU802">
    <cfRule type="expression" dxfId="2765" priority="13649">
      <formula>IF(RIGHT(TEXT(AU802,"0.#"),1)=".",FALSE,TRUE)</formula>
    </cfRule>
    <cfRule type="expression" dxfId="2764" priority="13650">
      <formula>IF(RIGHT(TEXT(AU802,"0.#"),1)=".",TRUE,FALSE)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Q134:AQ135 AU134:AU135 AM134:AM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 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U40">
    <cfRule type="expression" dxfId="701" priority="1">
      <formula>IF(RIGHT(TEXT(AU40,"0.#"),1)=".",FALSE,TRUE)</formula>
    </cfRule>
    <cfRule type="expression" dxfId="700" priority="2">
      <formula>IF(RIGHT(TEXT(AU40,"0.#"),1)=".",TRUE,FALSE)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752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752</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752</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t="s">
        <v>752</v>
      </c>
      <c r="C22" s="13" t="str">
        <f t="shared" si="9"/>
        <v>ＯＤＡ</v>
      </c>
      <c r="D22" s="13" t="str">
        <f>IF(C22="",D21,IF(D21&lt;&gt;"",CONCATENATE(D21,"、",C22),C22))</f>
        <v>ＯＤＡ</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ＯＤＡ</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ＯＤＡ</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ＯＤＡ</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389</v>
      </c>
      <c r="AF2" s="1026"/>
      <c r="AG2" s="1026"/>
      <c r="AH2" s="1026"/>
      <c r="AI2" s="1026" t="s">
        <v>411</v>
      </c>
      <c r="AJ2" s="1026"/>
      <c r="AK2" s="1026"/>
      <c r="AL2" s="556"/>
      <c r="AM2" s="1026" t="s">
        <v>508</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389</v>
      </c>
      <c r="AF9" s="1026"/>
      <c r="AG9" s="1026"/>
      <c r="AH9" s="1026"/>
      <c r="AI9" s="1026" t="s">
        <v>411</v>
      </c>
      <c r="AJ9" s="1026"/>
      <c r="AK9" s="1026"/>
      <c r="AL9" s="556"/>
      <c r="AM9" s="1026" t="s">
        <v>508</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389</v>
      </c>
      <c r="AF16" s="1026"/>
      <c r="AG16" s="1026"/>
      <c r="AH16" s="1026"/>
      <c r="AI16" s="1026" t="s">
        <v>411</v>
      </c>
      <c r="AJ16" s="1026"/>
      <c r="AK16" s="1026"/>
      <c r="AL16" s="556"/>
      <c r="AM16" s="1026" t="s">
        <v>508</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389</v>
      </c>
      <c r="AF23" s="1026"/>
      <c r="AG23" s="1026"/>
      <c r="AH23" s="1026"/>
      <c r="AI23" s="1026" t="s">
        <v>411</v>
      </c>
      <c r="AJ23" s="1026"/>
      <c r="AK23" s="1026"/>
      <c r="AL23" s="556"/>
      <c r="AM23" s="1026" t="s">
        <v>508</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389</v>
      </c>
      <c r="AF30" s="1026"/>
      <c r="AG30" s="1026"/>
      <c r="AH30" s="1026"/>
      <c r="AI30" s="1026" t="s">
        <v>411</v>
      </c>
      <c r="AJ30" s="1026"/>
      <c r="AK30" s="1026"/>
      <c r="AL30" s="556"/>
      <c r="AM30" s="1026" t="s">
        <v>508</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389</v>
      </c>
      <c r="AF37" s="1026"/>
      <c r="AG37" s="1026"/>
      <c r="AH37" s="1026"/>
      <c r="AI37" s="1026" t="s">
        <v>411</v>
      </c>
      <c r="AJ37" s="1026"/>
      <c r="AK37" s="1026"/>
      <c r="AL37" s="556"/>
      <c r="AM37" s="1026" t="s">
        <v>508</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389</v>
      </c>
      <c r="AF44" s="1026"/>
      <c r="AG44" s="1026"/>
      <c r="AH44" s="1026"/>
      <c r="AI44" s="1026" t="s">
        <v>411</v>
      </c>
      <c r="AJ44" s="1026"/>
      <c r="AK44" s="1026"/>
      <c r="AL44" s="556"/>
      <c r="AM44" s="1026" t="s">
        <v>508</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389</v>
      </c>
      <c r="AF51" s="1026"/>
      <c r="AG51" s="1026"/>
      <c r="AH51" s="1026"/>
      <c r="AI51" s="1026" t="s">
        <v>411</v>
      </c>
      <c r="AJ51" s="1026"/>
      <c r="AK51" s="1026"/>
      <c r="AL51" s="556"/>
      <c r="AM51" s="1026" t="s">
        <v>508</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389</v>
      </c>
      <c r="AF58" s="1026"/>
      <c r="AG58" s="1026"/>
      <c r="AH58" s="1026"/>
      <c r="AI58" s="1026" t="s">
        <v>411</v>
      </c>
      <c r="AJ58" s="1026"/>
      <c r="AK58" s="1026"/>
      <c r="AL58" s="556"/>
      <c r="AM58" s="1026" t="s">
        <v>508</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389</v>
      </c>
      <c r="AF65" s="1026"/>
      <c r="AG65" s="1026"/>
      <c r="AH65" s="1026"/>
      <c r="AI65" s="1026" t="s">
        <v>411</v>
      </c>
      <c r="AJ65" s="1026"/>
      <c r="AK65" s="1026"/>
      <c r="AL65" s="556"/>
      <c r="AM65" s="1026" t="s">
        <v>508</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365</v>
      </c>
      <c r="H2" s="594"/>
      <c r="I2" s="594"/>
      <c r="J2" s="594"/>
      <c r="K2" s="594"/>
      <c r="L2" s="594"/>
      <c r="M2" s="594"/>
      <c r="N2" s="594"/>
      <c r="O2" s="594"/>
      <c r="P2" s="594"/>
      <c r="Q2" s="594"/>
      <c r="R2" s="594"/>
      <c r="S2" s="594"/>
      <c r="T2" s="594"/>
      <c r="U2" s="594"/>
      <c r="V2" s="594"/>
      <c r="W2" s="594"/>
      <c r="X2" s="594"/>
      <c r="Y2" s="594"/>
      <c r="Z2" s="594"/>
      <c r="AA2" s="594"/>
      <c r="AB2" s="595"/>
      <c r="AC2" s="593" t="s">
        <v>367</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内野 智裕(uchino-tomohiro)</dc:creator>
  <cp:lastModifiedBy>厚生労働省ネットワークシステム</cp:lastModifiedBy>
  <cp:lastPrinted>2021-06-08T11:07:30Z</cp:lastPrinted>
  <dcterms:created xsi:type="dcterms:W3CDTF">2012-03-13T00:50:25Z</dcterms:created>
  <dcterms:modified xsi:type="dcterms:W3CDTF">2021-06-10T02:58:10Z</dcterms:modified>
</cp:coreProperties>
</file>