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4年度予算\00_行政事業レビューシート\●0513_レビューシート中間公表版の作成依頼\★_外部有識者点検対象以外\WHO班\"/>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<sst xmlns="http://schemas.openxmlformats.org/spreadsheetml/2006/main" count="3145" uniqueCount="805">
  <si>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</si>
  <si>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</si>
  <si>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</si>
  <si>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</si>
  <si>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</si>
  <si>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</si>
  <si>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</si>
  <si>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</si>
  <si>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</si>
  <si>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</si>
  <si>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</si>
  <si>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</si>
  <si>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</si>
  <si>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</si>
  <si>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</si>
  <si>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</si>
  <si>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</si>
  <si>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</si>
  <si>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</si>
  <si>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</si>
  <si>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</si>
  <si>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</si>
  <si>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</si>
  <si>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</si>
  <si>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</si>
  <si>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</si>
  <si>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</si>
  <si>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</si>
  <si>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</si>
  <si>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</si>
  <si>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</si>
  <si>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</si>
  <si>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</si>
  <si>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</si>
  <si>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</si>
  <si>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</si>
  <si>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</si>
  <si>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</si>
  <si>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</si>
  <si>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</si>
  <si>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</si>
  <si>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</si>
  <si>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</si>
  <si>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</si>
  <si>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</si>
  <si>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</si>
  <si>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</si>
  <si>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</si>
  <si>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</si>
  <si>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</si>
  <si>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</si>
  <si>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</si>
  <si>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</si>
  <si>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</si>
  <si>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</si>
  <si>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</si>
  <si>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</si>
  <si>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</si>
  <si>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</si>
  <si>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</si>
  <si>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</si>
  <si>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</si>
  <si>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</si>
  <si>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</si>
  <si>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</si>
  <si>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</si>
  <si>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</si>
  <si>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</si>
  <si>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</si>
  <si>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</si>
  <si>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</si>
  <si>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</si>
  <si>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</si>
  <si>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</si>
  <si>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</si>
  <si>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</si>
  <si>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</si>
  <si>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</si>
  <si>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</si>
  <si>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</si>
  <si>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</si>
  <si>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</si>
  <si>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</si>
  <si>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</si>
  <si>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</si>
  <si>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</si>
  <si>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</si>
  <si>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</si>
  <si>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</si>
  <si>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</si>
  <si>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</si>
  <si>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</si>
  <si>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</si>
  <si>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</si>
  <si>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</si>
  <si>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</si>
  <si>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</si>
  <si>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</si>
  <si>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</si>
  <si>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</si>
  <si>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</si>
  <si>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</si>
  <si>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</si>
  <si>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</si>
  <si>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</si>
  <si>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</si>
  <si>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</si>
  <si>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</si>
  <si>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</si>
  <si>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</si>
  <si>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</si>
  <si>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</si>
  <si>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</si>
  <si>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</si>
  <si>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</si>
  <si>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</si>
  <si>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</si>
  <si>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</si>
  <si>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</si>
  <si>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</si>
  <si>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</si>
  <si>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</si>
  <si>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</si>
  <si>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</si>
  <si>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</si>
  <si>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</si>
  <si>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</si>
  <si>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</si>
  <si>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</si>
  <si>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</si>
  <si>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</si>
  <si>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</si>
  <si>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</si>
  <si>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</si>
  <si>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</si>
  <si>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</si>
  <si>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</si>
  <si>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</si>
  <si>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</si>
  <si>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</si>
  <si>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</si>
  <si>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</si>
  <si>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</si>
  <si>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</si>
  <si>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</si>
  <si>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</si>
  <si>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</si>
  <si>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</si>
  <si>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</si>
  <si>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</si>
  <si>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</si>
  <si>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</si>
  <si>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</si>
  <si>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</si>
  <si>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</si>
  <si>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</si>
  <si>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</si>
  <si>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</si>
  <si>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</si>
  <si>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</si>
  <si>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</si>
  <si>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</si>
  <si>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</si>
  <si>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</si>
  <si>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</si>
  <si>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</si>
  <si>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</si>
  <si>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</si>
  <si>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</si>
  <si>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</si>
  <si>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</si>
  <si>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</si>
  <si>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</si>
  <si>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</si>
  <si>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</si>
  <si>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</si>
  <si>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</si>
  <si>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</si>
  <si>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</si>
  <si>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</si>
  <si>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</si>
  <si>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</si>
  <si>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</si>
  <si>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</si>
  <si>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</si>
  <si>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</si>
  <si>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</si>
  <si>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</si>
  <si>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</si>
  <si>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</si>
  <si>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</si>
  <si>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</si>
  <si>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</si>
  <si>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</si>
  <si>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</si>
  <si>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</si>
  <si>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</si>
  <si>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</si>
  <si>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</si>
  <si>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</si>
  <si>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</si>
  <si>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</si>
  <si>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</si>
  <si>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</si>
  <si>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</si>
  <si>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</si>
  <si>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</si>
  <si>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</si>
  <si>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</si>
  <si>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</si>
  <si>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</si>
  <si>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</si>
  <si>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</si>
  <si>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</si>
  <si>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</si>
  <si>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</si>
  <si>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</si>
  <si>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</si>
  <si>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</si>
  <si>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</si>
  <si>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</si>
  <si>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</si>
  <si>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</si>
  <si>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</si>
  <si>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</si>
  <si>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</si>
  <si>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</si>
  <si>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</si>
  <si>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</si>
  <si>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</si>
  <si>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</si>
  <si>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</si>
  <si>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</si>
  <si>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</si>
  <si>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</si>
  <si>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</si>
  <si>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</si>
  <si>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</si>
  <si>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</si>
  <si>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</si>
  <si>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</si>
  <si>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</si>
  <si>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</si>
  <si>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</si>
  <si>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</si>
  <si>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</si>
  <si>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</si>
  <si>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</si>
  <si>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</si>
  <si>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</si>
  <si>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</si>
  <si>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</si>
  <si>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</si>
  <si>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</si>
  <si>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</si>
  <si>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</si>
  <si>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</si>
  <si>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</si>
  <si>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</si>
  <si>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</si>
  <si>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</si>
  <si>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</si>
  <si>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</si>
  <si>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</si>
  <si>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</si>
  <si>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</si>
  <si>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</si>
  <si>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</si>
  <si>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</si>
  <si>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</si>
  <si>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</si>
  <si>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</si>
  <si>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</si>
  <si>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</si>
  <si>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</si>
  <si>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</si>
  <si>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</si>
  <si>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</si>
  <si>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</si>
  <si>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</si>
  <si>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</si>
  <si>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</si>
  <si>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</si>
  <si>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</si>
  <si>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</si>
  <si>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</si>
  <si>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</si>
  <si>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</si>
  <si>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</si>
  <si>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</si>
  <si>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</si>
  <si>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</si>
  <si>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</si>
  <si>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</si>
  <si>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</si>
  <si>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</si>
  <si>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</si>
  <si>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</si>
  <si>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</si>
  <si>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</si>
  <si>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</si>
  <si>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</si>
  <si>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</si>
  <si>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</si>
  <si>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</si>
  <si>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</si>
  <si>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</si>
  <si>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</si>
  <si>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</si>
  <si>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</si>
  <si>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</si>
  <si>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</si>
  <si>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</si>
  <si>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</si>
  <si>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</si>
  <si>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</si>
  <si>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</si>
  <si>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</si>
  <si>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</si>
  <si>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</si>
  <si>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</si>
  <si>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</si>
  <si>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</si>
  <si>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</si>
  <si>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</si>
  <si>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</si>
  <si>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</si>
  <si>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</si>
  <si>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</si>
  <si>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</si>
  <si>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</si>
  <si>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</si>
  <si>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</si>
  <si>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</si>
  <si>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</si>
  <si>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</si>
  <si>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</si>
  <si>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</si>
  <si>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</si>
  <si>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</si>
  <si>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</si>
  <si>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</si>
  <si>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</si>
  <si>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</si>
  <si>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</si>
  <si>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</si>
  <si>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</si>
  <si>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</si>
  <si>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</si>
  <si>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</si>
  <si>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</si>
  <si>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</si>
  <si>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</si>
  <si>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</si>
  <si>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</si>
  <si>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</si>
  <si>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</si>
  <si>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</si>
  <si>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</si>
  <si>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</si>
  <si>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</si>
  <si>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</si>
  <si>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</si>
  <si>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</si>
  <si>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</si>
  <si>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</si>
  <si>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</si>
  <si>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</si>
  <si>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</si>
  <si>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</si>
  <si>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</si>
  <si>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</si>
  <si>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</si>
  <si>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</si>
  <si>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</si>
  <si>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</si>
  <si>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</si>
  <si>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</si>
  <si>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</si>
  <si>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</si>
  <si>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</si>
  <si>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</si>
  <si>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</si>
  <si>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</si>
  <si>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</si>
  <si>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</si>
  <si>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</si>
  <si>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</si>
  <si>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</si>
  <si>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</si>
  <si>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</si>
  <si>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</si>
  <si>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</si>
  <si>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</si>
  <si>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</si>
  <si>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</si>
  <si>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</si>
  <si>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</si>
  <si>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</si>
  <si>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</si>
  <si>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</si>
  <si>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</si>
  <si>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</si>
  <si>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</si>
  <si>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</si>
  <si>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</si>
  <si>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</si>
  <si>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</si>
  <si>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</si>
  <si>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</si>
  <si>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</si>
  <si>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</si>
  <si>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</si>
  <si>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</si>
  <si>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</si>
  <si>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</si>
  <si>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</si>
  <si>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</si>
  <si>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</si>
  <si>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</si>
  <si>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</si>
  <si>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</si>
  <si>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</si>
  <si>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</si>
  <si>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</si>
  <si>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</si>
  <si>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</si>
  <si>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</si>
  <si>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</si>
  <si>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</si>
  <si>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</si>
  <si>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</si>
  <si>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</si>
  <si>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</si>
  <si>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</si>
  <si>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</si>
  <si>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</si>
  <si>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</si>
  <si>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</si>
  <si>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</si>
  <si>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</si>
  <si>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</si>
  <si>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</si>
  <si>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</si>
  <si>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</si>
  <si>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</si>
  <si>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</si>
  <si>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</si>
  <si>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</si>
  <si>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</si>
  <si>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</si>
  <si>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</si>
  <si>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</si>
  <si>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</si>
  <si>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</si>
  <si>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</si>
  <si>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</si>
  <si>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</si>
  <si>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</si>
  <si>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</si>
  <si>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</si>
  <si>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</si>
  <si>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</si>
  <si>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</si>
  <si>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</si>
  <si>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</si>
  <si>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</si>
  <si>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</si>
  <si>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</si>
  <si>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</si>
  <si>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</si>
  <si>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</si>
  <si>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</si>
  <si>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</si>
  <si>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</si>
  <si>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</si>
  <si>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</si>
  <si>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</si>
  <si>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</si>
  <si>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</si>
  <si>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</si>
  <si>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</si>
  <si>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</si>
  <si>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</si>
  <si>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</si>
  <si>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</si>
  <si>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</si>
  <si>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</si>
  <si>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</si>
  <si>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</si>
  <si>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</si>
  <si>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</si>
  <si>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</si>
  <si>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</si>
  <si>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</si>
  <si>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</si>
  <si>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</si>
  <si>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</si>
  <si>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</si>
  <si>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</si>
  <si>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</si>
  <si>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</si>
  <si>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</si>
  <si>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</si>
  <si>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</si>
  <si>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</si>
  <si>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</si>
  <si>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</si>
  <si>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</si>
  <si>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</si>
  <si>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</si>
  <si>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</si>
  <si>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</si>
  <si>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</si>
  <si>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</si>
  <si>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</si>
  <si>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</si>
  <si>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</si>
  <si>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</si>
  <si>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</si>
  <si>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</si>
  <si>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</si>
  <si>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</si>
  <si>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</si>
  <si>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</si>
  <si>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</si>
  <si>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</si>
  <si>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</si>
  <si>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</si>
  <si>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</si>
  <si>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</si>
  <si>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</si>
  <si>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</si>
  <si>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</si>
  <si>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</si>
  <si>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</si>
  <si>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</si>
  <si>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</si>
  <si>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</si>
  <si>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</si>
  <si>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</si>
  <si>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</si>
  <si>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</si>
  <si>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</si>
  <si>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</si>
  <si>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</si>
  <si>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</si>
  <si>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</si>
  <si>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</si>
  <si>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</si>
  <si>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</si>
  <si>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</si>
  <si>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</si>
  <si>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</si>
  <si>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</si>
  <si>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</si>
  <si>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</si>
  <si>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</si>
  <si>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</si>
  <si>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</si>
  <si>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</si>
  <si>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</si>
  <si>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</si>
  <si>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</si>
  <si>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</si>
  <si>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</si>
  <si>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</si>
  <si>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</si>
  <si>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</si>
  <si>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</si>
  <si>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</si>
  <si>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</si>
  <si>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</si>
  <si>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</si>
  <si>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</si>
  <si>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</si>
  <si>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</si>
  <si>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</si>
  <si>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</si>
  <si>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</si>
  <si>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</si>
  <si>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</si>
  <si>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</si>
  <si>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</si>
  <si>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</si>
  <si>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</si>
  <si>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</si>
  <si>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</si>
  <si>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</si>
  <si>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</si>
  <si>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</si>
  <si>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</si>
  <si>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</si>
  <si>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</si>
  <si>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</si>
  <si>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</si>
  <si>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</si>
  <si>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</si>
  <si>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</si>
  <si>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</si>
  <si>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</si>
  <si>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</si>
  <si>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</si>
  <si>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</si>
  <si>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</si>
  <si>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</si>
  <si>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</si>
  <si>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</si>
  <si>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</si>
  <si>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</si>
  <si>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</si>
  <si>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</si>
  <si>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</si>
  <si>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</si>
  <si>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</si>
  <si>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</si>
  <si>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</si>
  <si>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</si>
  <si>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</si>
  <si>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</si>
  <si>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</si>
  <si>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</si>
  <si>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</si>
  <si>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</si>
  <si>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</si>
  <si>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</si>
  <si>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</si>
  <si>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</si>
  <si>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</si>
  <si>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</si>
  <si>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</si>
  <si>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</si>
  <si>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</si>
  <si>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</si>
  <si>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</si>
  <si>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</si>
  <si>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</si>
  <si>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</si>
  <si>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</si>
  <si>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</si>
  <si>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</si>
  <si>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</si>
  <si>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</si>
  <si>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</si>
  <si>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</si>
  <si>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</si>
  <si>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</si>
  <si>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</si>
  <si>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</si>
  <si>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</si>
  <si>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</si>
  <si>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</si>
  <si>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</si>
  <si>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</si>
  <si>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</si>
  <si>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</si>
  <si>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</si>
  <si>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</si>
  <si>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</si>
  <si>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</si>
  <si>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</si>
  <si>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</si>
  <si>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</si>
  <si>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</si>
  <si>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</si>
  <si>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</si>
  <si>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</si>
  <si>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</si>
  <si>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</si>
  <si>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</si>
  <si>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</si>
  <si>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</si>
  <si>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</si>
  <si>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</si>
  <si>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</si>
  <si>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</si>
  <si>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</si>
  <si>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</si>
  <si>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</si>
  <si>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</si>
  <si>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</si>
  <si>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</si>
  <si>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</si>
  <si>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</si>
  <si>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</si>
  <si>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</si>
  <si>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</si>
  <si>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</si>
  <si>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</si>
  <si>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</si>
  <si>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</si>
  <si>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</si>
  <si>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</si>
  <si>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</si>
  <si>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</si>
  <si>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</si>
  <si>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</si>
  <si>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</si>
  <si>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</si>
  <si>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</si>
  <si>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</si>
  <si>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</si>
  <si>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</si>
  <si>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</si>
  <si>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</si>
  <si>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</si>
  <si>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</si>
  <si>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</si>
  <si>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</si>
  <si>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世界保健機関等拠出金</t>
    <phoneticPr fontId="5"/>
  </si>
  <si>
    <t>○</t>
  </si>
  <si>
    <t>大臣官房国際課</t>
    <phoneticPr fontId="5"/>
  </si>
  <si>
    <t>国際課</t>
    <phoneticPr fontId="5"/>
  </si>
  <si>
    <t>平岩　勝</t>
    <phoneticPr fontId="5"/>
  </si>
  <si>
    <t>世界保健機関憲章第57条（ＷＨＯ）
国際連合経済社会理事会決議1994/24第12条
外務省設置法第4条第3項</t>
    <phoneticPr fontId="5"/>
  </si>
  <si>
    <t>Gaviワクチンアライアンスとの拠出に関する覚書</t>
    <phoneticPr fontId="5"/>
  </si>
  <si>
    <t>世界保健機関（WHO)及び国際合同エイズ計画（UNAIDS。WHO等の国連11機関が参加する調整プログラム）を通じ、感染症対策やエイズ対策などの国際保健分野における諸課題への取組を強化することを目的に、WHO及びUNAIDSに対する拠出を行うことにより、国際協力事業を推進する。また、Gaviワクチンアライアンスを通じ、低所得国の予防接種率を向上させ、子どもたちの命と人々の健康を守る。さらにCOVAXへの参加を通じて、新型コロナウイルス感染症のワクチンを確保し、国際的に公平なワクチンの普及に向けて貢献する。</t>
    <phoneticPr fontId="5"/>
  </si>
  <si>
    <t>WHO及びUNAIDSを通じて、新型インフルエンザ、HIV等の感染症対策事業、持続可能な開発目標（ＳＤＧｓ）の達成に向けてより一層の取組が必要な母子保健事業、保健従事者の育成も含めた保健システム強化事業、食品安全・医療安全事業などに対する拠出を行い、国際保健分野における取組の強化に努めている。また、Gaviワクチンアライアンスを通じて、予防接種提供活動や保健システム強化支援等を行う。さらに、COVAXを通じて、新型コロナウイルス感染症のワクチンの確保・普及を行う。</t>
    <phoneticPr fontId="5"/>
  </si>
  <si>
    <t>-</t>
  </si>
  <si>
    <t>-</t>
    <phoneticPr fontId="5"/>
  </si>
  <si>
    <t>政府開発援助世界保健機関等拠出金</t>
    <phoneticPr fontId="5"/>
  </si>
  <si>
    <t>【世界保健機関（WHO)】
　危険性の高い感染症に対するリスク軽減政策が国家戦略に含まれている国の割合を、2019年度までに80％にする。</t>
    <phoneticPr fontId="5"/>
  </si>
  <si>
    <t>諸外国での流行性疾患への備えの強化が、日本国内へ感染拡大するリスクの低減に資するため、以下の成果指標を設定。
【世界保健機関（WHO)】
　危険性の高い感染症に対するリスク軽減政策が国家戦略に含まれている国の割合
危険性の高い感染症に対するリスク軽減政策が国家戦略に含まれている国/WHO加盟国</t>
    <phoneticPr fontId="5"/>
  </si>
  <si>
    <t>PROPOSED PROGRAMME BUDGET 2018-2019</t>
    <phoneticPr fontId="5"/>
  </si>
  <si>
    <t>【国際合同エイズ計画（UNAIDS）】
世界で新たにHIVに罹患した人数を前年度よりも低下させる</t>
    <phoneticPr fontId="5"/>
  </si>
  <si>
    <t>世界のＨＩＶ罹患者減少のための取組が、日本の罹患者数減少にも資するため、以下の成果指標を設定。
【国際合同エイズ計画（UNAIDS）】
世界で新たにHIVに罹患した人数の動向
前年度のHIV罹患人数/当該年度のHIV罹患人数</t>
    <phoneticPr fontId="5"/>
  </si>
  <si>
    <t>万人</t>
    <rPh sb="0" eb="2">
      <t>マンニン</t>
    </rPh>
    <phoneticPr fontId="5"/>
  </si>
  <si>
    <t>万人以下</t>
    <rPh sb="0" eb="1">
      <t>マン</t>
    </rPh>
    <rPh sb="1" eb="4">
      <t>ニンイカ</t>
    </rPh>
    <phoneticPr fontId="5"/>
  </si>
  <si>
    <t>UNAIDS ファクトシート　DECEMBER 2019</t>
    <phoneticPr fontId="5"/>
  </si>
  <si>
    <t>WHOの日本人職員数</t>
    <phoneticPr fontId="5"/>
  </si>
  <si>
    <t>人</t>
    <rPh sb="0" eb="1">
      <t>ニン</t>
    </rPh>
    <phoneticPr fontId="5"/>
  </si>
  <si>
    <t>WHO Human resources</t>
    <phoneticPr fontId="5"/>
  </si>
  <si>
    <t>WHOの幹部職員数に占める日本人幹部職員数を、令和2年度までに50％増やす（対平成27年度比）</t>
    <phoneticPr fontId="5"/>
  </si>
  <si>
    <t>WHOの日本人幹部職員数（D1以上）</t>
    <phoneticPr fontId="5"/>
  </si>
  <si>
    <t>平成28年から令和2年の5年間でGaviの活動により、500～600万人の命が救われることを目指す（年度ごとに目標は定められていない。令和2年を中間目標とする。）</t>
    <phoneticPr fontId="5"/>
  </si>
  <si>
    <t>Gaviの活動により救われた人の数（累計数）</t>
    <phoneticPr fontId="5"/>
  </si>
  <si>
    <t>Annual Progress Report</t>
  </si>
  <si>
    <t>【世界保健機関（WHO)】
WHOのプロジェクト数
※WHOプロジェクト全体のうち、日本からの拠出金にかかる部分</t>
    <phoneticPr fontId="5"/>
  </si>
  <si>
    <t>数</t>
    <rPh sb="0" eb="1">
      <t>スウ</t>
    </rPh>
    <phoneticPr fontId="5"/>
  </si>
  <si>
    <t>WHOでの日本人インターンの人数</t>
    <phoneticPr fontId="5"/>
  </si>
  <si>
    <t>【国際合同エイズ計画（UNAIDS）】
世界で抗ＨＩＶ治療を受けている人</t>
    <phoneticPr fontId="5"/>
  </si>
  <si>
    <t>【Gaviワクチンアライアンス】
Gaviの支援により1年間に予防接種を受けた子どもの人数</t>
    <phoneticPr fontId="5"/>
  </si>
  <si>
    <t>百万人</t>
    <rPh sb="0" eb="2">
      <t>ヒャクマン</t>
    </rPh>
    <rPh sb="2" eb="3">
      <t>ニン</t>
    </rPh>
    <phoneticPr fontId="5"/>
  </si>
  <si>
    <t>【世界保健機関（WHO)】
単位当たりコスト(単純平均による1プロジェクトあたりの日本からのWHO拠出金)=X/Y
X：日本からのWHO拠出金額
Ｙ：WHOのプロジェクト数
※WHOプロジェクト全体のうち、日本からの拠出金にかかる部分　　　　　　　　　　　　　　　　　　</t>
    <phoneticPr fontId="5"/>
  </si>
  <si>
    <t>米ドル</t>
    <rPh sb="0" eb="1">
      <t>ベイ</t>
    </rPh>
    <phoneticPr fontId="5"/>
  </si>
  <si>
    <t>　　X/Y</t>
  </si>
  <si>
    <t>12,382,776米ドル
/13プロジェクト</t>
    <phoneticPr fontId="5"/>
  </si>
  <si>
    <t>12,426,036米ドル
/17プロジェクト</t>
    <phoneticPr fontId="5"/>
  </si>
  <si>
    <t>【国際合同エイズ計画（UNAIDS）】
単位当たりコスト(単純平均による世界の人口一人あたりのUNAIDS拠出金)=X/Y
X：UNAIDS拠出金総額
Ｙ：世界の人口総数</t>
    <phoneticPr fontId="5"/>
  </si>
  <si>
    <t>218,627,360米ドル
/76億3100万人</t>
    <phoneticPr fontId="5"/>
  </si>
  <si>
    <t>228,128,541米ドル
/77億1300万人</t>
    <phoneticPr fontId="5"/>
  </si>
  <si>
    <t>単位当たりコスト（WHO邦人職員一人あたりのWHO分担金（日本支払分））＝Ｘ／Ｙ
Ｘ：WHO分担金（日本支払分）　×人件費割合（0.117）
Ｙ：WHO邦人職員数</t>
    <phoneticPr fontId="5"/>
  </si>
  <si>
    <t>米ドル</t>
  </si>
  <si>
    <t>46.313.470米ドル×0.117
/40人</t>
    <phoneticPr fontId="5"/>
  </si>
  <si>
    <t>46.313.470米ドル×0.117
/42人</t>
    <phoneticPr fontId="5"/>
  </si>
  <si>
    <t>【Gaviワクチンアライアンス】
総プログラム支出額／予防接種を受けた人数＝X/Y</t>
    <phoneticPr fontId="5"/>
  </si>
  <si>
    <t>百万ドル</t>
    <rPh sb="0" eb="2">
      <t>ヒャクマン</t>
    </rPh>
    <phoneticPr fontId="5"/>
  </si>
  <si>
    <t>　　　X/Y</t>
  </si>
  <si>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</si>
  <si>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</si>
  <si>
    <t>WHOの職員数に占める日本人職員の人数（アウトプット）</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</si>
  <si>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</si>
  <si>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国際機関を通じた国際貢献であり、国民のニーズがあり、国費を投入しなければ達成できないと考えられる。</t>
  </si>
  <si>
    <t>国際機関への分担金の拠出は、国連において国に支払いが義務づけられているものである。</t>
  </si>
  <si>
    <t>国際機関を通じた国際貢献であり、優先度が高いと考えられる。</t>
  </si>
  <si>
    <t>‐</t>
  </si>
  <si>
    <t>無</t>
  </si>
  <si>
    <t>毎年WHOから会計報告を受領し、適正な執行を行っていることを確認している。また、単位当たりコスト削減に今後も努めることとする。</t>
  </si>
  <si>
    <t>支出にあたり、拠出先と使途等について協議を行い、限定している。</t>
  </si>
  <si>
    <t>成果実績は集計中のものがあるが、例年目標に見合ったものとなっている。</t>
  </si>
  <si>
    <t>国際保健分野における専門機関への支出であり、成果の達成度も向上しているため、実効性が高いと考えられる。</t>
  </si>
  <si>
    <t>概ね見合ったものになっている。</t>
  </si>
  <si>
    <t>本事業による成果物は、国際保健分野における諸問題の解決に広く活用されている。</t>
  </si>
  <si>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</si>
  <si>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世界エイズ・結核・マラリア対策基金（任意拠出金）</t>
    <rPh sb="0" eb="2">
      <t>セカイ</t>
    </rPh>
    <rPh sb="6" eb="8">
      <t>ケッカク</t>
    </rPh>
    <rPh sb="13" eb="15">
      <t>タイサク</t>
    </rPh>
    <rPh sb="15" eb="17">
      <t>キキン</t>
    </rPh>
    <rPh sb="18" eb="23">
      <t>ニンイキョシュツキン</t>
    </rPh>
    <phoneticPr fontId="5"/>
  </si>
  <si>
    <t>世界保健機関分担金</t>
    <rPh sb="0" eb="2">
      <t>セカイ</t>
    </rPh>
    <rPh sb="2" eb="4">
      <t>ホケン</t>
    </rPh>
    <rPh sb="4" eb="6">
      <t>キカン</t>
    </rPh>
    <rPh sb="6" eb="9">
      <t>ブンタンキン</t>
    </rPh>
    <phoneticPr fontId="5"/>
  </si>
  <si>
    <t>外務省</t>
  </si>
  <si>
    <t>国際機関からの事業報告や総会・理事会等への出席を通し、国際社会への影響や国内施策への有効性といった観点から、①事業目的の達成状況、②拠出金の執行状況について調査・分析を行うこととしている。</t>
    <phoneticPr fontId="5"/>
  </si>
  <si>
    <t>A.世界保健機関（WHO）</t>
    <phoneticPr fontId="5"/>
  </si>
  <si>
    <t>B.国連合同エイズ計画（UNAIDS）</t>
    <phoneticPr fontId="5"/>
  </si>
  <si>
    <t>拠出金</t>
    <phoneticPr fontId="5"/>
  </si>
  <si>
    <t>世界保健機関の実施する感染症対策事業等に対する拠出</t>
    <phoneticPr fontId="5"/>
  </si>
  <si>
    <t>国連合同エイズ計画の実施するエイズ対策に対する拠出</t>
    <phoneticPr fontId="5"/>
  </si>
  <si>
    <t>世界保健機関（WHO）</t>
    <phoneticPr fontId="5"/>
  </si>
  <si>
    <t>国連合同エイズ計画（UNAIDS）</t>
  </si>
  <si>
    <t>-</t>
    <phoneticPr fontId="27"/>
  </si>
  <si>
    <t>WHOの職員数に占める日本人職員数を、令和7年度までに50％増やす（対平成27年度比）</t>
    <phoneticPr fontId="5"/>
  </si>
  <si>
    <t>488,946,830米ドル×0.117
/47人</t>
    <phoneticPr fontId="27"/>
  </si>
  <si>
    <t>834</t>
    <phoneticPr fontId="27"/>
  </si>
  <si>
    <t>502</t>
    <phoneticPr fontId="27"/>
  </si>
  <si>
    <t>444</t>
    <phoneticPr fontId="27"/>
  </si>
  <si>
    <t>836</t>
    <phoneticPr fontId="27"/>
  </si>
  <si>
    <t>846</t>
    <phoneticPr fontId="27"/>
  </si>
  <si>
    <t>817</t>
    <phoneticPr fontId="27"/>
  </si>
  <si>
    <t>819</t>
    <phoneticPr fontId="27"/>
  </si>
  <si>
    <t>814</t>
    <phoneticPr fontId="27"/>
  </si>
  <si>
    <t>-</t>
    <phoneticPr fontId="27"/>
  </si>
  <si>
    <t>拠出金</t>
    <rPh sb="0" eb="3">
      <t>キョシュツキン</t>
    </rPh>
    <phoneticPr fontId="27"/>
  </si>
  <si>
    <t>Gaviワクチンアライアンスの実施する新型コロナウイルス対策支援活動等に対する拠出</t>
    <rPh sb="19" eb="21">
      <t>シンガタ</t>
    </rPh>
    <rPh sb="28" eb="30">
      <t>タイサク</t>
    </rPh>
    <rPh sb="30" eb="32">
      <t>シエン</t>
    </rPh>
    <rPh sb="32" eb="34">
      <t>カツドウ</t>
    </rPh>
    <rPh sb="34" eb="35">
      <t>トウ</t>
    </rPh>
    <phoneticPr fontId="27"/>
  </si>
  <si>
    <t>Gaviワクチンアライアンスの実施する新型コロナウイルス対策支援活動等に対する拠出</t>
    <phoneticPr fontId="27"/>
  </si>
  <si>
    <t>Gaviワクチン
アライアンス</t>
    <phoneticPr fontId="27"/>
  </si>
  <si>
    <t>令和２年度の成果実績や活動実績は現在一部集計中であるが、過去の実績を踏まえると、世界保健機関（WHO)などを通じ、感染症対策やエイズ対策などの国際保健分野における諸課題への取組強化に向けて、我が国は大きな役割を果たしていると考えられる。また令和２年度においては補正予算及び予備費でＧＡＶＩワクチンアライアンスに対する任意拠出金の支払を行っており、新型コロナウイルスの感染拡大防止に対しても我が国は大きな役割を果たしていると言える。</t>
    <rPh sb="120" eb="122">
      <t>レイワ</t>
    </rPh>
    <rPh sb="123" eb="125">
      <t>ネンド</t>
    </rPh>
    <rPh sb="130" eb="132">
      <t>ホセイ</t>
    </rPh>
    <rPh sb="132" eb="134">
      <t>ヨサン</t>
    </rPh>
    <rPh sb="134" eb="135">
      <t>オヨ</t>
    </rPh>
    <rPh sb="136" eb="139">
      <t>ヨビヒ</t>
    </rPh>
    <rPh sb="155" eb="156">
      <t>タイ</t>
    </rPh>
    <rPh sb="158" eb="160">
      <t>ニンイ</t>
    </rPh>
    <rPh sb="160" eb="162">
      <t>キョシュツ</t>
    </rPh>
    <rPh sb="162" eb="163">
      <t>キン</t>
    </rPh>
    <rPh sb="164" eb="166">
      <t>シハライ</t>
    </rPh>
    <rPh sb="167" eb="168">
      <t>オコナ</t>
    </rPh>
    <rPh sb="173" eb="175">
      <t>シンガタ</t>
    </rPh>
    <rPh sb="183" eb="189">
      <t>カンセンカクダイボウシ</t>
    </rPh>
    <rPh sb="190" eb="191">
      <t>タイ</t>
    </rPh>
    <rPh sb="194" eb="195">
      <t>ワ</t>
    </rPh>
    <rPh sb="196" eb="197">
      <t>クニ</t>
    </rPh>
    <rPh sb="198" eb="199">
      <t>オオ</t>
    </rPh>
    <rPh sb="201" eb="203">
      <t>ヤクワリ</t>
    </rPh>
    <rPh sb="204" eb="205">
      <t>ハ</t>
    </rPh>
    <rPh sb="211" eb="212">
      <t>イ</t>
    </rPh>
    <phoneticPr fontId="5"/>
  </si>
  <si>
    <t>厚労</t>
  </si>
  <si>
    <t>-</t>
    <phoneticPr fontId="27"/>
  </si>
  <si>
    <t>C.Gaviワクチンアライアンス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</si>
</sst>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29</xdr:col>
      <xdr:colOff>169334</xdr:colOff>
      <xdr:row>118</xdr:row>
      <xdr:rowOff>279400</xdr:rowOff>
    </xdr:from>
    <xdr:to>
      <xdr:col>33</xdr:col>
      <xdr:colOff>143657</xdr:colOff>
      <xdr:row>118</xdr:row>
      <xdr:rowOff>547647</xdr:rowOff>
    </xdr:to>
    <xdr:pic>
      <xdr:nvPicPr>
        <xdr:cNvPr id="2" name="図 1">
          <a:extLst>
            <a:ext uri="{FF2B5EF4-FFF2-40B4-BE49-F238E27FC236}">
              <a16:creationId xmlns:a16="http://schemas.microsoft.com/office/drawing/2014/main" id="{1443F8A5-EC7D-478D-9989-F46C6E4BF01E}"/>
            </a:ext>
          </a:extLst>
        </xdr:cNvPr>
        <xdr:cNvPicPr>
          <a:picLocks noChangeAspect="1"/>
        </xdr:cNvPicPr>
      </xdr:nvPicPr>
      <xdr:blipFill>
        <a:blip xmlns:r="http://schemas.openxmlformats.org/officeDocument/2006/relationships" r:embed="rId1"/>
        <a:stretch>
          <a:fillRect/>
        </a:stretch>
      </xdr:blipFill>
      <xdr:spPr>
        <a:xfrm>
          <a:off x="5571067" y="44136733"/>
          <a:ext cx="719390" cy="268247"/>
        </a:xfrm>
        <a:prstGeom prst="rect">
          <a:avLst/>
        </a:prstGeom>
      </xdr:spPr>
    </xdr:pic>
    <xdr:clientData/>
  </xdr:twoCellAnchor>
  <xdr:twoCellAnchor editAs="oneCell">
    <xdr:from>
      <xdr:col>33</xdr:col>
      <xdr:colOff>160867</xdr:colOff>
      <xdr:row>118</xdr:row>
      <xdr:rowOff>262467</xdr:rowOff>
    </xdr:from>
    <xdr:to>
      <xdr:col>37</xdr:col>
      <xdr:colOff>141287</xdr:colOff>
      <xdr:row>118</xdr:row>
      <xdr:rowOff>524618</xdr:rowOff>
    </xdr:to>
    <xdr:pic>
      <xdr:nvPicPr>
        <xdr:cNvPr id="3" name="図 2">
          <a:extLst>
            <a:ext uri="{FF2B5EF4-FFF2-40B4-BE49-F238E27FC236}">
              <a16:creationId xmlns:a16="http://schemas.microsoft.com/office/drawing/2014/main" id="{1F8DFB8F-383D-4B6A-94C2-8CD6DAF3B025}"/>
            </a:ext>
          </a:extLst>
        </xdr:cNvPr>
        <xdr:cNvPicPr>
          <a:picLocks noChangeAspect="1"/>
        </xdr:cNvPicPr>
      </xdr:nvPicPr>
      <xdr:blipFill>
        <a:blip xmlns:r="http://schemas.openxmlformats.org/officeDocument/2006/relationships" r:embed="rId2"/>
        <a:stretch>
          <a:fillRect/>
        </a:stretch>
      </xdr:blipFill>
      <xdr:spPr>
        <a:xfrm>
          <a:off x="6307667" y="44119800"/>
          <a:ext cx="725487" cy="262151"/>
        </a:xfrm>
        <a:prstGeom prst="rect">
          <a:avLst/>
        </a:prstGeom>
      </xdr:spPr>
    </xdr:pic>
    <xdr:clientData/>
  </xdr:twoCellAnchor>
  <xdr:twoCellAnchor editAs="oneCell">
    <xdr:from>
      <xdr:col>30</xdr:col>
      <xdr:colOff>50800</xdr:colOff>
      <xdr:row>31</xdr:row>
      <xdr:rowOff>393700</xdr:rowOff>
    </xdr:from>
    <xdr:to>
      <xdr:col>33</xdr:col>
      <xdr:colOff>146050</xdr:colOff>
      <xdr:row>31</xdr:row>
      <xdr:rowOff>650875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6800" y="121920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38100</xdr:colOff>
      <xdr:row>31</xdr:row>
      <xdr:rowOff>393700</xdr:rowOff>
    </xdr:from>
    <xdr:to>
      <xdr:col>37</xdr:col>
      <xdr:colOff>133350</xdr:colOff>
      <xdr:row>31</xdr:row>
      <xdr:rowOff>650875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46900" y="121920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63500</xdr:colOff>
      <xdr:row>31</xdr:row>
      <xdr:rowOff>381000</xdr:rowOff>
    </xdr:from>
    <xdr:to>
      <xdr:col>41</xdr:col>
      <xdr:colOff>155001</xdr:colOff>
      <xdr:row>31</xdr:row>
      <xdr:rowOff>637054</xdr:rowOff>
    </xdr:to>
    <xdr:pic>
      <xdr:nvPicPr>
        <xdr:cNvPr id="6" name="図 5"/>
        <xdr:cNvPicPr>
          <a:picLocks noChangeAspect="1"/>
        </xdr:cNvPicPr>
      </xdr:nvPicPr>
      <xdr:blipFill>
        <a:blip xmlns:r="http://schemas.openxmlformats.org/officeDocument/2006/relationships" r:embed="rId4"/>
        <a:stretch>
          <a:fillRect/>
        </a:stretch>
      </xdr:blipFill>
      <xdr:spPr>
        <a:xfrm>
          <a:off x="7785100" y="12179300"/>
          <a:ext cx="701101" cy="256054"/>
        </a:xfrm>
        <a:prstGeom prst="rect">
          <a:avLst/>
        </a:prstGeom>
      </xdr:spPr>
    </xdr:pic>
    <xdr:clientData/>
  </xdr:twoCellAnchor>
  <xdr:twoCellAnchor editAs="oneCell">
    <xdr:from>
      <xdr:col>46</xdr:col>
      <xdr:colOff>152400</xdr:colOff>
      <xdr:row>31</xdr:row>
      <xdr:rowOff>406400</xdr:rowOff>
    </xdr:from>
    <xdr:to>
      <xdr:col>49</xdr:col>
      <xdr:colOff>243901</xdr:colOff>
      <xdr:row>31</xdr:row>
      <xdr:rowOff>662454</xdr:rowOff>
    </xdr:to>
    <xdr:pic>
      <xdr:nvPicPr>
        <xdr:cNvPr id="7" name="図 6"/>
        <xdr:cNvPicPr>
          <a:picLocks noChangeAspect="1"/>
        </xdr:cNvPicPr>
      </xdr:nvPicPr>
      <xdr:blipFill>
        <a:blip xmlns:r="http://schemas.openxmlformats.org/officeDocument/2006/relationships" r:embed="rId4"/>
        <a:stretch>
          <a:fillRect/>
        </a:stretch>
      </xdr:blipFill>
      <xdr:spPr>
        <a:xfrm>
          <a:off x="9499600" y="12204700"/>
          <a:ext cx="701101" cy="256054"/>
        </a:xfrm>
        <a:prstGeom prst="rect">
          <a:avLst/>
        </a:prstGeom>
      </xdr:spPr>
    </xdr:pic>
    <xdr:clientData/>
  </xdr:twoCellAnchor>
  <xdr:twoCellAnchor editAs="oneCell">
    <xdr:from>
      <xdr:col>38</xdr:col>
      <xdr:colOff>63500</xdr:colOff>
      <xdr:row>38</xdr:row>
      <xdr:rowOff>342900</xdr:rowOff>
    </xdr:from>
    <xdr:to>
      <xdr:col>41</xdr:col>
      <xdr:colOff>155001</xdr:colOff>
      <xdr:row>38</xdr:row>
      <xdr:rowOff>598954</xdr:rowOff>
    </xdr:to>
    <xdr:pic>
      <xdr:nvPicPr>
        <xdr:cNvPr id="8" name="図 7"/>
        <xdr:cNvPicPr>
          <a:picLocks noChangeAspect="1"/>
        </xdr:cNvPicPr>
      </xdr:nvPicPr>
      <xdr:blipFill>
        <a:blip xmlns:r="http://schemas.openxmlformats.org/officeDocument/2006/relationships" r:embed="rId4"/>
        <a:stretch>
          <a:fillRect/>
        </a:stretch>
      </xdr:blipFill>
      <xdr:spPr>
        <a:xfrm>
          <a:off x="7785100" y="16433800"/>
          <a:ext cx="701101" cy="256054"/>
        </a:xfrm>
        <a:prstGeom prst="rect">
          <a:avLst/>
        </a:prstGeom>
      </xdr:spPr>
    </xdr:pic>
    <xdr:clientData/>
  </xdr:twoCellAnchor>
  <xdr:twoCellAnchor editAs="oneCell">
    <xdr:from>
      <xdr:col>38</xdr:col>
      <xdr:colOff>38100</xdr:colOff>
      <xdr:row>100</xdr:row>
      <xdr:rowOff>76200</xdr:rowOff>
    </xdr:from>
    <xdr:to>
      <xdr:col>41</xdr:col>
      <xdr:colOff>129601</xdr:colOff>
      <xdr:row>100</xdr:row>
      <xdr:rowOff>332254</xdr:rowOff>
    </xdr:to>
    <xdr:pic>
      <xdr:nvPicPr>
        <xdr:cNvPr id="9" name="図 8"/>
        <xdr:cNvPicPr>
          <a:picLocks noChangeAspect="1"/>
        </xdr:cNvPicPr>
      </xdr:nvPicPr>
      <xdr:blipFill>
        <a:blip xmlns:r="http://schemas.openxmlformats.org/officeDocument/2006/relationships" r:embed="rId4"/>
        <a:stretch>
          <a:fillRect/>
        </a:stretch>
      </xdr:blipFill>
      <xdr:spPr>
        <a:xfrm>
          <a:off x="7759700" y="26835100"/>
          <a:ext cx="701101" cy="256054"/>
        </a:xfrm>
        <a:prstGeom prst="rect">
          <a:avLst/>
        </a:prstGeom>
      </xdr:spPr>
    </xdr:pic>
    <xdr:clientData/>
  </xdr:twoCellAnchor>
  <xdr:twoCellAnchor editAs="oneCell">
    <xdr:from>
      <xdr:col>38</xdr:col>
      <xdr:colOff>38100</xdr:colOff>
      <xdr:row>103</xdr:row>
      <xdr:rowOff>38100</xdr:rowOff>
    </xdr:from>
    <xdr:to>
      <xdr:col>41</xdr:col>
      <xdr:colOff>129601</xdr:colOff>
      <xdr:row>104</xdr:row>
      <xdr:rowOff>2054</xdr:rowOff>
    </xdr:to>
    <xdr:pic>
      <xdr:nvPicPr>
        <xdr:cNvPr id="10" name="図 9"/>
        <xdr:cNvPicPr>
          <a:picLocks noChangeAspect="1"/>
        </xdr:cNvPicPr>
      </xdr:nvPicPr>
      <xdr:blipFill>
        <a:blip xmlns:r="http://schemas.openxmlformats.org/officeDocument/2006/relationships" r:embed="rId4"/>
        <a:stretch>
          <a:fillRect/>
        </a:stretch>
      </xdr:blipFill>
      <xdr:spPr>
        <a:xfrm>
          <a:off x="7759700" y="27965400"/>
          <a:ext cx="701101" cy="256054"/>
        </a:xfrm>
        <a:prstGeom prst="rect">
          <a:avLst/>
        </a:prstGeom>
      </xdr:spPr>
    </xdr:pic>
    <xdr:clientData/>
  </xdr:twoCellAnchor>
  <xdr:twoCellAnchor editAs="oneCell">
    <xdr:from>
      <xdr:col>38</xdr:col>
      <xdr:colOff>25400</xdr:colOff>
      <xdr:row>109</xdr:row>
      <xdr:rowOff>50800</xdr:rowOff>
    </xdr:from>
    <xdr:to>
      <xdr:col>41</xdr:col>
      <xdr:colOff>116901</xdr:colOff>
      <xdr:row>109</xdr:row>
      <xdr:rowOff>306854</xdr:rowOff>
    </xdr:to>
    <xdr:pic>
      <xdr:nvPicPr>
        <xdr:cNvPr id="11" name="図 10"/>
        <xdr:cNvPicPr>
          <a:picLocks noChangeAspect="1"/>
        </xdr:cNvPicPr>
      </xdr:nvPicPr>
      <xdr:blipFill>
        <a:blip xmlns:r="http://schemas.openxmlformats.org/officeDocument/2006/relationships" r:embed="rId4"/>
        <a:stretch>
          <a:fillRect/>
        </a:stretch>
      </xdr:blipFill>
      <xdr:spPr>
        <a:xfrm>
          <a:off x="7747000" y="29959300"/>
          <a:ext cx="701101" cy="256054"/>
        </a:xfrm>
        <a:prstGeom prst="rect">
          <a:avLst/>
        </a:prstGeom>
      </xdr:spPr>
    </xdr:pic>
    <xdr:clientData/>
  </xdr:twoCellAnchor>
  <xdr:twoCellAnchor editAs="oneCell">
    <xdr:from>
      <xdr:col>38</xdr:col>
      <xdr:colOff>63500</xdr:colOff>
      <xdr:row>115</xdr:row>
      <xdr:rowOff>279400</xdr:rowOff>
    </xdr:from>
    <xdr:to>
      <xdr:col>41</xdr:col>
      <xdr:colOff>155001</xdr:colOff>
      <xdr:row>115</xdr:row>
      <xdr:rowOff>535454</xdr:rowOff>
    </xdr:to>
    <xdr:pic>
      <xdr:nvPicPr>
        <xdr:cNvPr id="12" name="図 11"/>
        <xdr:cNvPicPr>
          <a:picLocks noChangeAspect="1"/>
        </xdr:cNvPicPr>
      </xdr:nvPicPr>
      <xdr:blipFill>
        <a:blip xmlns:r="http://schemas.openxmlformats.org/officeDocument/2006/relationships" r:embed="rId4"/>
        <a:stretch>
          <a:fillRect/>
        </a:stretch>
      </xdr:blipFill>
      <xdr:spPr>
        <a:xfrm>
          <a:off x="7785100" y="31242000"/>
          <a:ext cx="701101" cy="256054"/>
        </a:xfrm>
        <a:prstGeom prst="rect">
          <a:avLst/>
        </a:prstGeom>
      </xdr:spPr>
    </xdr:pic>
    <xdr:clientData/>
  </xdr:twoCellAnchor>
  <xdr:twoCellAnchor editAs="oneCell">
    <xdr:from>
      <xdr:col>38</xdr:col>
      <xdr:colOff>38100</xdr:colOff>
      <xdr:row>116</xdr:row>
      <xdr:rowOff>279400</xdr:rowOff>
    </xdr:from>
    <xdr:to>
      <xdr:col>41</xdr:col>
      <xdr:colOff>129601</xdr:colOff>
      <xdr:row>116</xdr:row>
      <xdr:rowOff>535454</xdr:rowOff>
    </xdr:to>
    <xdr:pic>
      <xdr:nvPicPr>
        <xdr:cNvPr id="13" name="図 12"/>
        <xdr:cNvPicPr>
          <a:picLocks noChangeAspect="1"/>
        </xdr:cNvPicPr>
      </xdr:nvPicPr>
      <xdr:blipFill>
        <a:blip xmlns:r="http://schemas.openxmlformats.org/officeDocument/2006/relationships" r:embed="rId4"/>
        <a:stretch>
          <a:fillRect/>
        </a:stretch>
      </xdr:blipFill>
      <xdr:spPr>
        <a:xfrm>
          <a:off x="7759700" y="32004000"/>
          <a:ext cx="701101" cy="256054"/>
        </a:xfrm>
        <a:prstGeom prst="rect">
          <a:avLst/>
        </a:prstGeom>
      </xdr:spPr>
    </xdr:pic>
    <xdr:clientData/>
  </xdr:twoCellAnchor>
  <xdr:twoCellAnchor editAs="oneCell">
    <xdr:from>
      <xdr:col>30</xdr:col>
      <xdr:colOff>50800</xdr:colOff>
      <xdr:row>125</xdr:row>
      <xdr:rowOff>190500</xdr:rowOff>
    </xdr:from>
    <xdr:to>
      <xdr:col>33</xdr:col>
      <xdr:colOff>142301</xdr:colOff>
      <xdr:row>125</xdr:row>
      <xdr:rowOff>446554</xdr:rowOff>
    </xdr:to>
    <xdr:pic>
      <xdr:nvPicPr>
        <xdr:cNvPr id="15" name="図 14"/>
        <xdr:cNvPicPr>
          <a:picLocks noChangeAspect="1"/>
        </xdr:cNvPicPr>
      </xdr:nvPicPr>
      <xdr:blipFill>
        <a:blip xmlns:r="http://schemas.openxmlformats.org/officeDocument/2006/relationships" r:embed="rId4"/>
        <a:stretch>
          <a:fillRect/>
        </a:stretch>
      </xdr:blipFill>
      <xdr:spPr>
        <a:xfrm>
          <a:off x="6146800" y="36893500"/>
          <a:ext cx="701101" cy="256054"/>
        </a:xfrm>
        <a:prstGeom prst="rect">
          <a:avLst/>
        </a:prstGeom>
      </xdr:spPr>
    </xdr:pic>
    <xdr:clientData/>
  </xdr:twoCellAnchor>
  <xdr:twoCellAnchor editAs="oneCell">
    <xdr:from>
      <xdr:col>34</xdr:col>
      <xdr:colOff>50800</xdr:colOff>
      <xdr:row>125</xdr:row>
      <xdr:rowOff>165100</xdr:rowOff>
    </xdr:from>
    <xdr:to>
      <xdr:col>37</xdr:col>
      <xdr:colOff>142301</xdr:colOff>
      <xdr:row>125</xdr:row>
      <xdr:rowOff>421154</xdr:rowOff>
    </xdr:to>
    <xdr:pic>
      <xdr:nvPicPr>
        <xdr:cNvPr id="16" name="図 15"/>
        <xdr:cNvPicPr>
          <a:picLocks noChangeAspect="1"/>
        </xdr:cNvPicPr>
      </xdr:nvPicPr>
      <xdr:blipFill>
        <a:blip xmlns:r="http://schemas.openxmlformats.org/officeDocument/2006/relationships" r:embed="rId4"/>
        <a:stretch>
          <a:fillRect/>
        </a:stretch>
      </xdr:blipFill>
      <xdr:spPr>
        <a:xfrm>
          <a:off x="6959600" y="36868100"/>
          <a:ext cx="701101" cy="256054"/>
        </a:xfrm>
        <a:prstGeom prst="rect">
          <a:avLst/>
        </a:prstGeom>
      </xdr:spPr>
    </xdr:pic>
    <xdr:clientData/>
  </xdr:twoCellAnchor>
  <xdr:twoCellAnchor editAs="oneCell">
    <xdr:from>
      <xdr:col>38</xdr:col>
      <xdr:colOff>63500</xdr:colOff>
      <xdr:row>125</xdr:row>
      <xdr:rowOff>177800</xdr:rowOff>
    </xdr:from>
    <xdr:to>
      <xdr:col>41</xdr:col>
      <xdr:colOff>155001</xdr:colOff>
      <xdr:row>125</xdr:row>
      <xdr:rowOff>433854</xdr:rowOff>
    </xdr:to>
    <xdr:pic>
      <xdr:nvPicPr>
        <xdr:cNvPr id="17" name="図 16"/>
        <xdr:cNvPicPr>
          <a:picLocks noChangeAspect="1"/>
        </xdr:cNvPicPr>
      </xdr:nvPicPr>
      <xdr:blipFill>
        <a:blip xmlns:r="http://schemas.openxmlformats.org/officeDocument/2006/relationships" r:embed="rId4"/>
        <a:stretch>
          <a:fillRect/>
        </a:stretch>
      </xdr:blipFill>
      <xdr:spPr>
        <a:xfrm>
          <a:off x="7785100" y="36880800"/>
          <a:ext cx="701101" cy="256054"/>
        </a:xfrm>
        <a:prstGeom prst="rect">
          <a:avLst/>
        </a:prstGeom>
      </xdr:spPr>
    </xdr:pic>
    <xdr:clientData/>
  </xdr:twoCellAnchor>
  <xdr:twoCellAnchor editAs="oneCell">
    <xdr:from>
      <xdr:col>38</xdr:col>
      <xdr:colOff>38100</xdr:colOff>
      <xdr:row>118</xdr:row>
      <xdr:rowOff>279400</xdr:rowOff>
    </xdr:from>
    <xdr:to>
      <xdr:col>41</xdr:col>
      <xdr:colOff>129601</xdr:colOff>
      <xdr:row>118</xdr:row>
      <xdr:rowOff>535454</xdr:rowOff>
    </xdr:to>
    <xdr:pic>
      <xdr:nvPicPr>
        <xdr:cNvPr id="14" name="図 13"/>
        <xdr:cNvPicPr>
          <a:picLocks noChangeAspect="1"/>
        </xdr:cNvPicPr>
      </xdr:nvPicPr>
      <xdr:blipFill>
        <a:blip xmlns:r="http://schemas.openxmlformats.org/officeDocument/2006/relationships" r:embed="rId4"/>
        <a:stretch>
          <a:fillRect/>
        </a:stretch>
      </xdr:blipFill>
      <xdr:spPr>
        <a:xfrm>
          <a:off x="7759700" y="33058100"/>
          <a:ext cx="701101" cy="256054"/>
        </a:xfrm>
        <a:prstGeom prst="rect">
          <a:avLst/>
        </a:prstGeom>
      </xdr:spPr>
    </xdr:pic>
    <xdr:clientData/>
  </xdr:twoCellAnchor>
  <xdr:twoCellAnchor editAs="oneCell">
    <xdr:from>
      <xdr:col>38</xdr:col>
      <xdr:colOff>50800</xdr:colOff>
      <xdr:row>119</xdr:row>
      <xdr:rowOff>241300</xdr:rowOff>
    </xdr:from>
    <xdr:to>
      <xdr:col>41</xdr:col>
      <xdr:colOff>142301</xdr:colOff>
      <xdr:row>119</xdr:row>
      <xdr:rowOff>497354</xdr:rowOff>
    </xdr:to>
    <xdr:pic>
      <xdr:nvPicPr>
        <xdr:cNvPr id="18" name="図 17"/>
        <xdr:cNvPicPr>
          <a:picLocks noChangeAspect="1"/>
        </xdr:cNvPicPr>
      </xdr:nvPicPr>
      <xdr:blipFill>
        <a:blip xmlns:r="http://schemas.openxmlformats.org/officeDocument/2006/relationships" r:embed="rId4"/>
        <a:stretch>
          <a:fillRect/>
        </a:stretch>
      </xdr:blipFill>
      <xdr:spPr>
        <a:xfrm>
          <a:off x="7772400" y="33782000"/>
          <a:ext cx="701101" cy="256054"/>
        </a:xfrm>
        <a:prstGeom prst="rect">
          <a:avLst/>
        </a:prstGeom>
      </xdr:spPr>
    </xdr:pic>
    <xdr:clientData/>
  </xdr:twoCellAnchor>
  <xdr:twoCellAnchor editAs="oneCell">
    <xdr:from>
      <xdr:col>8</xdr:col>
      <xdr:colOff>63500</xdr:colOff>
      <xdr:row>749</xdr:row>
      <xdr:rowOff>177800</xdr:rowOff>
    </xdr:from>
    <xdr:to>
      <xdr:col>48</xdr:col>
      <xdr:colOff>69850</xdr:colOff>
      <xdr:row>759</xdr:row>
      <xdr:rowOff>292100</xdr:rowOff>
    </xdr:to>
    <xdr:pic>
      <xdr:nvPicPr>
        <xdr:cNvPr id="19" name="図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9100" y="65900300"/>
          <a:ext cx="8134350" cy="367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802</v>
      </c>
      <c r="AK2" s="206"/>
      <c r="AL2" s="206"/>
      <c r="AM2" s="206"/>
      <c r="AN2" s="98" t="s">
        <v>403</v>
      </c>
      <c r="AO2" s="206">
        <v>20</v>
      </c>
      <c r="AP2" s="206"/>
      <c r="AQ2" s="206"/>
      <c r="AR2" s="99" t="s">
        <v>707</v>
      </c>
      <c r="AS2" s="207">
        <v>928</v>
      </c>
      <c r="AT2" s="207"/>
      <c r="AU2" s="207"/>
      <c r="AV2" s="98" t="str">
        <f>IF(AW2="","","-")</f>
        <v/>
      </c>
      <c r="AW2" s="395"/>
      <c r="AX2" s="395"/>
    </row>
    <row r="3" spans="1:50" ht="21" customHeight="1" thickBot="1" x14ac:dyDescent="0.2">
      <c r="A3" s="521" t="s">
        <v>700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708</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709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461</v>
      </c>
      <c r="H5" s="557"/>
      <c r="I5" s="557"/>
      <c r="J5" s="557"/>
      <c r="K5" s="557"/>
      <c r="L5" s="557"/>
      <c r="M5" s="558" t="s">
        <v>66</v>
      </c>
      <c r="N5" s="559"/>
      <c r="O5" s="559"/>
      <c r="P5" s="559"/>
      <c r="Q5" s="559"/>
      <c r="R5" s="560"/>
      <c r="S5" s="561" t="s">
        <v>70</v>
      </c>
      <c r="T5" s="557"/>
      <c r="U5" s="557"/>
      <c r="V5" s="557"/>
      <c r="W5" s="557"/>
      <c r="X5" s="562"/>
      <c r="Y5" s="715" t="s">
        <v>3</v>
      </c>
      <c r="Z5" s="716"/>
      <c r="AA5" s="716"/>
      <c r="AB5" s="716"/>
      <c r="AC5" s="716"/>
      <c r="AD5" s="717"/>
      <c r="AE5" s="718" t="s">
        <v>712</v>
      </c>
      <c r="AF5" s="718"/>
      <c r="AG5" s="718"/>
      <c r="AH5" s="718"/>
      <c r="AI5" s="718"/>
      <c r="AJ5" s="718"/>
      <c r="AK5" s="718"/>
      <c r="AL5" s="718"/>
      <c r="AM5" s="718"/>
      <c r="AN5" s="718"/>
      <c r="AO5" s="718"/>
      <c r="AP5" s="719"/>
      <c r="AQ5" s="720" t="s">
        <v>713</v>
      </c>
      <c r="AR5" s="721"/>
      <c r="AS5" s="721"/>
      <c r="AT5" s="721"/>
      <c r="AU5" s="721"/>
      <c r="AV5" s="721"/>
      <c r="AW5" s="721"/>
      <c r="AX5" s="722"/>
    </row>
    <row r="6" spans="1:50" ht="39" customHeight="1" x14ac:dyDescent="0.15">
      <c r="A6" s="725" t="s">
        <v>4</v>
      </c>
      <c r="B6" s="726"/>
      <c r="C6" s="726"/>
      <c r="D6" s="726"/>
      <c r="E6" s="726"/>
      <c r="F6" s="726"/>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2" t="s">
        <v>386</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男女共同参画、ＯＤＡ</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経済協力</v>
      </c>
      <c r="AF8" s="219"/>
      <c r="AG8" s="219"/>
      <c r="AH8" s="219"/>
      <c r="AI8" s="219"/>
      <c r="AJ8" s="219"/>
      <c r="AK8" s="219"/>
      <c r="AL8" s="219"/>
      <c r="AM8" s="219"/>
      <c r="AN8" s="219"/>
      <c r="AO8" s="219"/>
      <c r="AP8" s="219"/>
      <c r="AQ8" s="219"/>
      <c r="AR8" s="219"/>
      <c r="AS8" s="219"/>
      <c r="AT8" s="219"/>
      <c r="AU8" s="219"/>
      <c r="AV8" s="219"/>
      <c r="AW8" s="219"/>
      <c r="AX8" s="739"/>
    </row>
    <row r="9" spans="1:50" ht="60" customHeight="1" x14ac:dyDescent="0.15">
      <c r="A9" s="123" t="s">
        <v>23</v>
      </c>
      <c r="B9" s="124"/>
      <c r="C9" s="124"/>
      <c r="D9" s="124"/>
      <c r="E9" s="124"/>
      <c r="F9" s="124"/>
      <c r="G9" s="570" t="s">
        <v>716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099999999999994" customHeight="1" x14ac:dyDescent="0.15">
      <c r="A10" s="740" t="s">
        <v>30</v>
      </c>
      <c r="B10" s="741"/>
      <c r="C10" s="741"/>
      <c r="D10" s="741"/>
      <c r="E10" s="741"/>
      <c r="F10" s="741"/>
      <c r="G10" s="673" t="s">
        <v>717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387</v>
      </c>
      <c r="Q12" s="298"/>
      <c r="R12" s="298"/>
      <c r="S12" s="298"/>
      <c r="T12" s="298"/>
      <c r="U12" s="298"/>
      <c r="V12" s="299"/>
      <c r="W12" s="303" t="s">
        <v>409</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1482</v>
      </c>
      <c r="Q13" s="164"/>
      <c r="R13" s="164"/>
      <c r="S13" s="164"/>
      <c r="T13" s="164"/>
      <c r="U13" s="164"/>
      <c r="V13" s="165"/>
      <c r="W13" s="163">
        <v>1460</v>
      </c>
      <c r="X13" s="164"/>
      <c r="Y13" s="164"/>
      <c r="Z13" s="164"/>
      <c r="AA13" s="164"/>
      <c r="AB13" s="164"/>
      <c r="AC13" s="165"/>
      <c r="AD13" s="163">
        <v>1991</v>
      </c>
      <c r="AE13" s="164"/>
      <c r="AF13" s="164"/>
      <c r="AG13" s="164"/>
      <c r="AH13" s="164"/>
      <c r="AI13" s="164"/>
      <c r="AJ13" s="165"/>
      <c r="AK13" s="163">
        <v>1780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v>2470</v>
      </c>
      <c r="Q14" s="164"/>
      <c r="R14" s="164"/>
      <c r="S14" s="164"/>
      <c r="T14" s="164"/>
      <c r="U14" s="164"/>
      <c r="V14" s="165"/>
      <c r="W14" s="163">
        <v>1912</v>
      </c>
      <c r="X14" s="164"/>
      <c r="Y14" s="164"/>
      <c r="Z14" s="164"/>
      <c r="AA14" s="164"/>
      <c r="AB14" s="164"/>
      <c r="AC14" s="165"/>
      <c r="AD14" s="163">
        <v>12538</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718</v>
      </c>
      <c r="Q17" s="164"/>
      <c r="R17" s="164"/>
      <c r="S17" s="164"/>
      <c r="T17" s="164"/>
      <c r="U17" s="164"/>
      <c r="V17" s="165"/>
      <c r="W17" s="163">
        <v>5060</v>
      </c>
      <c r="X17" s="164"/>
      <c r="Y17" s="164"/>
      <c r="Z17" s="164"/>
      <c r="AA17" s="164"/>
      <c r="AB17" s="164"/>
      <c r="AC17" s="165"/>
      <c r="AD17" s="163">
        <v>17177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3952</v>
      </c>
      <c r="Q18" s="170"/>
      <c r="R18" s="170"/>
      <c r="S18" s="170"/>
      <c r="T18" s="170"/>
      <c r="U18" s="170"/>
      <c r="V18" s="171"/>
      <c r="W18" s="169">
        <f>SUM(W13:AC17)</f>
        <v>8432</v>
      </c>
      <c r="X18" s="170"/>
      <c r="Y18" s="170"/>
      <c r="Z18" s="170"/>
      <c r="AA18" s="170"/>
      <c r="AB18" s="170"/>
      <c r="AC18" s="171"/>
      <c r="AD18" s="169">
        <f>SUM(AD13:AJ17)</f>
        <v>31706</v>
      </c>
      <c r="AE18" s="170"/>
      <c r="AF18" s="170"/>
      <c r="AG18" s="170"/>
      <c r="AH18" s="170"/>
      <c r="AI18" s="170"/>
      <c r="AJ18" s="171"/>
      <c r="AK18" s="169">
        <f>SUM(AK13:AQ17)</f>
        <v>1780</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3952</v>
      </c>
      <c r="Q19" s="164"/>
      <c r="R19" s="164"/>
      <c r="S19" s="164"/>
      <c r="T19" s="164"/>
      <c r="U19" s="164"/>
      <c r="V19" s="165"/>
      <c r="W19" s="163">
        <v>8432</v>
      </c>
      <c r="X19" s="164"/>
      <c r="Y19" s="164"/>
      <c r="Z19" s="164"/>
      <c r="AA19" s="164"/>
      <c r="AB19" s="164"/>
      <c r="AC19" s="165"/>
      <c r="AD19" s="163">
        <v>31706</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19" t="s">
        <v>353</v>
      </c>
      <c r="H21" s="920"/>
      <c r="I21" s="920"/>
      <c r="J21" s="920"/>
      <c r="K21" s="920"/>
      <c r="L21" s="920"/>
      <c r="M21" s="920"/>
      <c r="N21" s="920"/>
      <c r="O21" s="920"/>
      <c r="P21" s="537">
        <f>IF(P19=0, "-", SUM(P19)/SUM(P13,P14))</f>
        <v>1</v>
      </c>
      <c r="Q21" s="537"/>
      <c r="R21" s="537"/>
      <c r="S21" s="537"/>
      <c r="T21" s="537"/>
      <c r="U21" s="537"/>
      <c r="V21" s="537"/>
      <c r="W21" s="537">
        <f t="shared" ref="W21" si="2">IF(W19=0, "-", SUM(W19)/SUM(W13,W14))</f>
        <v>2.5005931198102016</v>
      </c>
      <c r="X21" s="537"/>
      <c r="Y21" s="537"/>
      <c r="Z21" s="537"/>
      <c r="AA21" s="537"/>
      <c r="AB21" s="537"/>
      <c r="AC21" s="537"/>
      <c r="AD21" s="537">
        <f t="shared" ref="AD21" si="3">IF(AD19=0, "-", SUM(AD19)/SUM(AD13,AD14))</f>
        <v>2.1822561773005713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9.950000000000003" customHeight="1" x14ac:dyDescent="0.15">
      <c r="A23" s="141"/>
      <c r="B23" s="142"/>
      <c r="C23" s="142"/>
      <c r="D23" s="142"/>
      <c r="E23" s="142"/>
      <c r="F23" s="143"/>
      <c r="G23" s="132" t="s">
        <v>720</v>
      </c>
      <c r="H23" s="133"/>
      <c r="I23" s="133"/>
      <c r="J23" s="133"/>
      <c r="K23" s="133"/>
      <c r="L23" s="133"/>
      <c r="M23" s="133"/>
      <c r="N23" s="133"/>
      <c r="O23" s="134"/>
      <c r="P23" s="160">
        <v>1780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1780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348</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387</v>
      </c>
      <c r="AF30" s="383"/>
      <c r="AG30" s="383"/>
      <c r="AH30" s="384"/>
      <c r="AI30" s="385" t="s">
        <v>409</v>
      </c>
      <c r="AJ30" s="385"/>
      <c r="AK30" s="385"/>
      <c r="AL30" s="382"/>
      <c r="AM30" s="385" t="s">
        <v>506</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785</v>
      </c>
      <c r="AR31" s="178"/>
      <c r="AS31" s="179" t="s">
        <v>233</v>
      </c>
      <c r="AT31" s="202"/>
      <c r="AU31" s="271" t="s">
        <v>785</v>
      </c>
      <c r="AV31" s="271"/>
      <c r="AW31" s="375" t="s">
        <v>179</v>
      </c>
      <c r="AX31" s="376"/>
    </row>
    <row r="32" spans="1:50" ht="80.099999999999994" customHeight="1" x14ac:dyDescent="0.15">
      <c r="A32" s="513"/>
      <c r="B32" s="511"/>
      <c r="C32" s="511"/>
      <c r="D32" s="511"/>
      <c r="E32" s="511"/>
      <c r="F32" s="512"/>
      <c r="G32" s="538" t="s">
        <v>721</v>
      </c>
      <c r="H32" s="539"/>
      <c r="I32" s="539"/>
      <c r="J32" s="539"/>
      <c r="K32" s="539"/>
      <c r="L32" s="539"/>
      <c r="M32" s="539"/>
      <c r="N32" s="539"/>
      <c r="O32" s="540"/>
      <c r="P32" s="191" t="s">
        <v>722</v>
      </c>
      <c r="Q32" s="191"/>
      <c r="R32" s="191"/>
      <c r="S32" s="191"/>
      <c r="T32" s="191"/>
      <c r="U32" s="191"/>
      <c r="V32" s="191"/>
      <c r="W32" s="191"/>
      <c r="X32" s="233"/>
      <c r="Y32" s="339" t="s">
        <v>12</v>
      </c>
      <c r="Z32" s="547"/>
      <c r="AA32" s="548"/>
      <c r="AB32" s="549" t="s">
        <v>368</v>
      </c>
      <c r="AC32" s="549"/>
      <c r="AD32" s="549"/>
      <c r="AE32" s="363"/>
      <c r="AF32" s="364"/>
      <c r="AG32" s="364"/>
      <c r="AH32" s="394"/>
      <c r="AI32" s="363"/>
      <c r="AJ32" s="364"/>
      <c r="AK32" s="364"/>
      <c r="AL32" s="364"/>
      <c r="AM32" s="363"/>
      <c r="AN32" s="364"/>
      <c r="AO32" s="364"/>
      <c r="AP32" s="364"/>
      <c r="AQ32" s="166" t="s">
        <v>785</v>
      </c>
      <c r="AR32" s="167"/>
      <c r="AS32" s="167"/>
      <c r="AT32" s="168"/>
      <c r="AU32" s="364"/>
      <c r="AV32" s="364"/>
      <c r="AW32" s="364"/>
      <c r="AX32" s="365"/>
    </row>
    <row r="33" spans="1:51" ht="80.099999999999994"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368</v>
      </c>
      <c r="AC33" s="520"/>
      <c r="AD33" s="520"/>
      <c r="AE33" s="363" t="s">
        <v>718</v>
      </c>
      <c r="AF33" s="364"/>
      <c r="AG33" s="364"/>
      <c r="AH33" s="364"/>
      <c r="AI33" s="363">
        <v>80</v>
      </c>
      <c r="AJ33" s="364"/>
      <c r="AK33" s="364"/>
      <c r="AL33" s="364"/>
      <c r="AM33" s="363">
        <v>80</v>
      </c>
      <c r="AN33" s="364"/>
      <c r="AO33" s="364"/>
      <c r="AP33" s="364"/>
      <c r="AQ33" s="166" t="s">
        <v>785</v>
      </c>
      <c r="AR33" s="167"/>
      <c r="AS33" s="167"/>
      <c r="AT33" s="168"/>
      <c r="AU33" s="364">
        <v>80</v>
      </c>
      <c r="AV33" s="364"/>
      <c r="AW33" s="364"/>
      <c r="AX33" s="365"/>
    </row>
    <row r="34" spans="1:51" ht="80.099999999999994"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785</v>
      </c>
      <c r="AF34" s="364"/>
      <c r="AG34" s="364"/>
      <c r="AH34" s="364"/>
      <c r="AI34" s="363" t="s">
        <v>785</v>
      </c>
      <c r="AJ34" s="364"/>
      <c r="AK34" s="364"/>
      <c r="AL34" s="364"/>
      <c r="AM34" s="363" t="s">
        <v>785</v>
      </c>
      <c r="AN34" s="364"/>
      <c r="AO34" s="364"/>
      <c r="AP34" s="364"/>
      <c r="AQ34" s="166" t="s">
        <v>785</v>
      </c>
      <c r="AR34" s="167"/>
      <c r="AS34" s="167"/>
      <c r="AT34" s="168"/>
      <c r="AU34" s="364" t="s">
        <v>785</v>
      </c>
      <c r="AV34" s="364"/>
      <c r="AW34" s="364"/>
      <c r="AX34" s="365"/>
    </row>
    <row r="35" spans="1:51" ht="30" customHeight="1" x14ac:dyDescent="0.15">
      <c r="A35" s="892" t="s">
        <v>377</v>
      </c>
      <c r="B35" s="893"/>
      <c r="C35" s="893"/>
      <c r="D35" s="893"/>
      <c r="E35" s="893"/>
      <c r="F35" s="894"/>
      <c r="G35" s="898" t="s">
        <v>723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30"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2" t="s">
        <v>348</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t="s">
        <v>785</v>
      </c>
      <c r="AR38" s="178"/>
      <c r="AS38" s="179" t="s">
        <v>233</v>
      </c>
      <c r="AT38" s="202"/>
      <c r="AU38" s="271">
        <v>3</v>
      </c>
      <c r="AV38" s="271"/>
      <c r="AW38" s="375" t="s">
        <v>179</v>
      </c>
      <c r="AX38" s="376"/>
      <c r="AY38">
        <f>$AY$37</f>
        <v>1</v>
      </c>
    </row>
    <row r="39" spans="1:51" ht="69.95" customHeight="1" x14ac:dyDescent="0.15">
      <c r="A39" s="513"/>
      <c r="B39" s="511"/>
      <c r="C39" s="511"/>
      <c r="D39" s="511"/>
      <c r="E39" s="511"/>
      <c r="F39" s="512"/>
      <c r="G39" s="538" t="s">
        <v>724</v>
      </c>
      <c r="H39" s="539"/>
      <c r="I39" s="539"/>
      <c r="J39" s="539"/>
      <c r="K39" s="539"/>
      <c r="L39" s="539"/>
      <c r="M39" s="539"/>
      <c r="N39" s="539"/>
      <c r="O39" s="540"/>
      <c r="P39" s="191" t="s">
        <v>725</v>
      </c>
      <c r="Q39" s="191"/>
      <c r="R39" s="191"/>
      <c r="S39" s="191"/>
      <c r="T39" s="191"/>
      <c r="U39" s="191"/>
      <c r="V39" s="191"/>
      <c r="W39" s="191"/>
      <c r="X39" s="233"/>
      <c r="Y39" s="339" t="s">
        <v>12</v>
      </c>
      <c r="Z39" s="547"/>
      <c r="AA39" s="548"/>
      <c r="AB39" s="549" t="s">
        <v>726</v>
      </c>
      <c r="AC39" s="549"/>
      <c r="AD39" s="549"/>
      <c r="AE39" s="363">
        <v>170</v>
      </c>
      <c r="AF39" s="364"/>
      <c r="AG39" s="364"/>
      <c r="AH39" s="364"/>
      <c r="AI39" s="363">
        <v>170</v>
      </c>
      <c r="AJ39" s="364"/>
      <c r="AK39" s="364"/>
      <c r="AL39" s="364"/>
      <c r="AM39" s="363"/>
      <c r="AN39" s="364"/>
      <c r="AO39" s="364"/>
      <c r="AP39" s="364"/>
      <c r="AQ39" s="166" t="s">
        <v>785</v>
      </c>
      <c r="AR39" s="167"/>
      <c r="AS39" s="167"/>
      <c r="AT39" s="168"/>
      <c r="AU39" s="364" t="s">
        <v>785</v>
      </c>
      <c r="AV39" s="364"/>
      <c r="AW39" s="364"/>
      <c r="AX39" s="365"/>
      <c r="AY39">
        <f t="shared" ref="AY39:AY43" si="4">$AY$37</f>
        <v>1</v>
      </c>
    </row>
    <row r="40" spans="1:51" ht="69.9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727</v>
      </c>
      <c r="AC40" s="520"/>
      <c r="AD40" s="520"/>
      <c r="AE40" s="363">
        <v>180</v>
      </c>
      <c r="AF40" s="364"/>
      <c r="AG40" s="364"/>
      <c r="AH40" s="364"/>
      <c r="AI40" s="363">
        <v>170</v>
      </c>
      <c r="AJ40" s="364"/>
      <c r="AK40" s="364"/>
      <c r="AL40" s="364"/>
      <c r="AM40" s="363">
        <v>160</v>
      </c>
      <c r="AN40" s="364"/>
      <c r="AO40" s="364"/>
      <c r="AP40" s="364"/>
      <c r="AQ40" s="166" t="s">
        <v>785</v>
      </c>
      <c r="AR40" s="167"/>
      <c r="AS40" s="167"/>
      <c r="AT40" s="168"/>
      <c r="AU40" s="364">
        <v>50</v>
      </c>
      <c r="AV40" s="364"/>
      <c r="AW40" s="364"/>
      <c r="AX40" s="365"/>
      <c r="AY40">
        <f t="shared" si="4"/>
        <v>1</v>
      </c>
    </row>
    <row r="41" spans="1:51" ht="69.9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v>100</v>
      </c>
      <c r="AF41" s="364"/>
      <c r="AG41" s="364"/>
      <c r="AH41" s="364"/>
      <c r="AI41" s="363">
        <v>100</v>
      </c>
      <c r="AJ41" s="364"/>
      <c r="AK41" s="364"/>
      <c r="AL41" s="364"/>
      <c r="AM41" s="363" t="s">
        <v>785</v>
      </c>
      <c r="AN41" s="364"/>
      <c r="AO41" s="364"/>
      <c r="AP41" s="364"/>
      <c r="AQ41" s="166" t="s">
        <v>785</v>
      </c>
      <c r="AR41" s="167"/>
      <c r="AS41" s="167"/>
      <c r="AT41" s="168"/>
      <c r="AU41" s="364" t="s">
        <v>785</v>
      </c>
      <c r="AV41" s="364"/>
      <c r="AW41" s="364"/>
      <c r="AX41" s="365"/>
      <c r="AY41">
        <f t="shared" si="4"/>
        <v>1</v>
      </c>
    </row>
    <row r="42" spans="1:51" ht="30" customHeight="1" x14ac:dyDescent="0.15">
      <c r="A42" s="892" t="s">
        <v>377</v>
      </c>
      <c r="B42" s="893"/>
      <c r="C42" s="893"/>
      <c r="D42" s="893"/>
      <c r="E42" s="893"/>
      <c r="F42" s="894"/>
      <c r="G42" s="898" t="s">
        <v>728</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30"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2" t="s">
        <v>348</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t="s">
        <v>785</v>
      </c>
      <c r="AR45" s="178"/>
      <c r="AS45" s="179" t="s">
        <v>233</v>
      </c>
      <c r="AT45" s="202"/>
      <c r="AU45" s="271">
        <v>7</v>
      </c>
      <c r="AV45" s="271"/>
      <c r="AW45" s="375" t="s">
        <v>179</v>
      </c>
      <c r="AX45" s="376"/>
      <c r="AY45">
        <f>$AY$44</f>
        <v>1</v>
      </c>
    </row>
    <row r="46" spans="1:51" ht="23.25" customHeight="1" x14ac:dyDescent="0.15">
      <c r="A46" s="513"/>
      <c r="B46" s="511"/>
      <c r="C46" s="511"/>
      <c r="D46" s="511"/>
      <c r="E46" s="511"/>
      <c r="F46" s="512"/>
      <c r="G46" s="538" t="s">
        <v>786</v>
      </c>
      <c r="H46" s="539"/>
      <c r="I46" s="539"/>
      <c r="J46" s="539"/>
      <c r="K46" s="539"/>
      <c r="L46" s="539"/>
      <c r="M46" s="539"/>
      <c r="N46" s="539"/>
      <c r="O46" s="540"/>
      <c r="P46" s="191" t="s">
        <v>729</v>
      </c>
      <c r="Q46" s="191"/>
      <c r="R46" s="191"/>
      <c r="S46" s="191"/>
      <c r="T46" s="191"/>
      <c r="U46" s="191"/>
      <c r="V46" s="191"/>
      <c r="W46" s="191"/>
      <c r="X46" s="233"/>
      <c r="Y46" s="339" t="s">
        <v>12</v>
      </c>
      <c r="Z46" s="547"/>
      <c r="AA46" s="548"/>
      <c r="AB46" s="549" t="s">
        <v>730</v>
      </c>
      <c r="AC46" s="549"/>
      <c r="AD46" s="549"/>
      <c r="AE46" s="358">
        <v>40</v>
      </c>
      <c r="AF46" s="358"/>
      <c r="AG46" s="358"/>
      <c r="AH46" s="358"/>
      <c r="AI46" s="358">
        <v>42</v>
      </c>
      <c r="AJ46" s="358"/>
      <c r="AK46" s="358"/>
      <c r="AL46" s="358"/>
      <c r="AM46" s="358">
        <v>47</v>
      </c>
      <c r="AN46" s="358"/>
      <c r="AO46" s="358"/>
      <c r="AP46" s="358"/>
      <c r="AQ46" s="166" t="s">
        <v>785</v>
      </c>
      <c r="AR46" s="167"/>
      <c r="AS46" s="167"/>
      <c r="AT46" s="168"/>
      <c r="AU46" s="364" t="s">
        <v>785</v>
      </c>
      <c r="AV46" s="364"/>
      <c r="AW46" s="364"/>
      <c r="AX46" s="365"/>
      <c r="AY46">
        <f t="shared" ref="AY46:AY50" si="5">$AY$44</f>
        <v>1</v>
      </c>
    </row>
    <row r="47" spans="1:51" ht="23.25"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t="s">
        <v>730</v>
      </c>
      <c r="AC47" s="520"/>
      <c r="AD47" s="520"/>
      <c r="AE47" s="363">
        <v>51</v>
      </c>
      <c r="AF47" s="364"/>
      <c r="AG47" s="364"/>
      <c r="AH47" s="364"/>
      <c r="AI47" s="363">
        <v>51</v>
      </c>
      <c r="AJ47" s="364"/>
      <c r="AK47" s="364"/>
      <c r="AL47" s="364"/>
      <c r="AM47" s="363">
        <v>51</v>
      </c>
      <c r="AN47" s="364"/>
      <c r="AO47" s="364"/>
      <c r="AP47" s="364"/>
      <c r="AQ47" s="166" t="s">
        <v>785</v>
      </c>
      <c r="AR47" s="167"/>
      <c r="AS47" s="167"/>
      <c r="AT47" s="168"/>
      <c r="AU47" s="364">
        <v>51</v>
      </c>
      <c r="AV47" s="364"/>
      <c r="AW47" s="364"/>
      <c r="AX47" s="365"/>
      <c r="AY47">
        <f t="shared" si="5"/>
        <v>1</v>
      </c>
    </row>
    <row r="48" spans="1:51" ht="23.25"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v>78.400000000000006</v>
      </c>
      <c r="AF48" s="364"/>
      <c r="AG48" s="364"/>
      <c r="AH48" s="364"/>
      <c r="AI48" s="363">
        <v>82.4</v>
      </c>
      <c r="AJ48" s="364"/>
      <c r="AK48" s="364"/>
      <c r="AL48" s="364"/>
      <c r="AM48" s="363">
        <v>92.1</v>
      </c>
      <c r="AN48" s="364"/>
      <c r="AO48" s="364"/>
      <c r="AP48" s="364"/>
      <c r="AQ48" s="166" t="s">
        <v>785</v>
      </c>
      <c r="AR48" s="167"/>
      <c r="AS48" s="167"/>
      <c r="AT48" s="168"/>
      <c r="AU48" s="364" t="s">
        <v>785</v>
      </c>
      <c r="AV48" s="364"/>
      <c r="AW48" s="364"/>
      <c r="AX48" s="365"/>
      <c r="AY48">
        <f t="shared" si="5"/>
        <v>1</v>
      </c>
    </row>
    <row r="49" spans="1:51" ht="30" customHeight="1" x14ac:dyDescent="0.15">
      <c r="A49" s="892" t="s">
        <v>377</v>
      </c>
      <c r="B49" s="893"/>
      <c r="C49" s="893"/>
      <c r="D49" s="893"/>
      <c r="E49" s="893"/>
      <c r="F49" s="894"/>
      <c r="G49" s="898" t="s">
        <v>731</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30"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10" t="s">
        <v>348</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1</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t="s">
        <v>785</v>
      </c>
      <c r="AR52" s="178"/>
      <c r="AS52" s="179" t="s">
        <v>233</v>
      </c>
      <c r="AT52" s="202"/>
      <c r="AU52" s="271">
        <v>7</v>
      </c>
      <c r="AV52" s="271"/>
      <c r="AW52" s="375" t="s">
        <v>179</v>
      </c>
      <c r="AX52" s="376"/>
      <c r="AY52">
        <f>$AY$51</f>
        <v>1</v>
      </c>
    </row>
    <row r="53" spans="1:51" ht="23.25" customHeight="1" x14ac:dyDescent="0.15">
      <c r="A53" s="513"/>
      <c r="B53" s="511"/>
      <c r="C53" s="511"/>
      <c r="D53" s="511"/>
      <c r="E53" s="511"/>
      <c r="F53" s="512"/>
      <c r="G53" s="538" t="s">
        <v>732</v>
      </c>
      <c r="H53" s="539"/>
      <c r="I53" s="539"/>
      <c r="J53" s="539"/>
      <c r="K53" s="539"/>
      <c r="L53" s="539"/>
      <c r="M53" s="539"/>
      <c r="N53" s="539"/>
      <c r="O53" s="540"/>
      <c r="P53" s="191" t="s">
        <v>733</v>
      </c>
      <c r="Q53" s="191"/>
      <c r="R53" s="191"/>
      <c r="S53" s="191"/>
      <c r="T53" s="191"/>
      <c r="U53" s="191"/>
      <c r="V53" s="191"/>
      <c r="W53" s="191"/>
      <c r="X53" s="233"/>
      <c r="Y53" s="339" t="s">
        <v>12</v>
      </c>
      <c r="Z53" s="547"/>
      <c r="AA53" s="548"/>
      <c r="AB53" s="549" t="s">
        <v>730</v>
      </c>
      <c r="AC53" s="549"/>
      <c r="AD53" s="549"/>
      <c r="AE53" s="363">
        <v>5</v>
      </c>
      <c r="AF53" s="364"/>
      <c r="AG53" s="364"/>
      <c r="AH53" s="364"/>
      <c r="AI53" s="363">
        <v>5</v>
      </c>
      <c r="AJ53" s="364"/>
      <c r="AK53" s="364"/>
      <c r="AL53" s="364"/>
      <c r="AM53" s="363">
        <v>3</v>
      </c>
      <c r="AN53" s="364"/>
      <c r="AO53" s="364"/>
      <c r="AP53" s="364"/>
      <c r="AQ53" s="166" t="s">
        <v>785</v>
      </c>
      <c r="AR53" s="167"/>
      <c r="AS53" s="167"/>
      <c r="AT53" s="168"/>
      <c r="AU53" s="364" t="s">
        <v>785</v>
      </c>
      <c r="AV53" s="364"/>
      <c r="AW53" s="364"/>
      <c r="AX53" s="365"/>
      <c r="AY53">
        <f t="shared" ref="AY53:AY57" si="6">$AY$51</f>
        <v>1</v>
      </c>
    </row>
    <row r="54" spans="1:51" ht="23.25"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t="s">
        <v>730</v>
      </c>
      <c r="AC54" s="520"/>
      <c r="AD54" s="520"/>
      <c r="AE54" s="363">
        <v>6</v>
      </c>
      <c r="AF54" s="364"/>
      <c r="AG54" s="364"/>
      <c r="AH54" s="364"/>
      <c r="AI54" s="363">
        <v>6</v>
      </c>
      <c r="AJ54" s="364"/>
      <c r="AK54" s="364"/>
      <c r="AL54" s="364"/>
      <c r="AM54" s="363">
        <v>6</v>
      </c>
      <c r="AN54" s="364"/>
      <c r="AO54" s="364"/>
      <c r="AP54" s="364"/>
      <c r="AQ54" s="166" t="s">
        <v>785</v>
      </c>
      <c r="AR54" s="167"/>
      <c r="AS54" s="167"/>
      <c r="AT54" s="168"/>
      <c r="AU54" s="364">
        <v>6</v>
      </c>
      <c r="AV54" s="364"/>
      <c r="AW54" s="364"/>
      <c r="AX54" s="365"/>
      <c r="AY54">
        <f t="shared" si="6"/>
        <v>1</v>
      </c>
    </row>
    <row r="55" spans="1:51" ht="23.25"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v>83.3</v>
      </c>
      <c r="AF55" s="364"/>
      <c r="AG55" s="364"/>
      <c r="AH55" s="364"/>
      <c r="AI55" s="363">
        <v>83.3</v>
      </c>
      <c r="AJ55" s="364"/>
      <c r="AK55" s="364"/>
      <c r="AL55" s="364"/>
      <c r="AM55" s="363">
        <v>50</v>
      </c>
      <c r="AN55" s="364"/>
      <c r="AO55" s="364"/>
      <c r="AP55" s="364"/>
      <c r="AQ55" s="166" t="s">
        <v>785</v>
      </c>
      <c r="AR55" s="167"/>
      <c r="AS55" s="167"/>
      <c r="AT55" s="168"/>
      <c r="AU55" s="364" t="s">
        <v>785</v>
      </c>
      <c r="AV55" s="364"/>
      <c r="AW55" s="364"/>
      <c r="AX55" s="365"/>
      <c r="AY55">
        <f t="shared" si="6"/>
        <v>1</v>
      </c>
    </row>
    <row r="56" spans="1:51" ht="23.25" customHeight="1" x14ac:dyDescent="0.15">
      <c r="A56" s="892" t="s">
        <v>377</v>
      </c>
      <c r="B56" s="893"/>
      <c r="C56" s="893"/>
      <c r="D56" s="893"/>
      <c r="E56" s="893"/>
      <c r="F56" s="894"/>
      <c r="G56" s="898" t="s">
        <v>731</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customHeight="1" x14ac:dyDescent="0.15">
      <c r="A58" s="510" t="s">
        <v>348</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1</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t="s">
        <v>785</v>
      </c>
      <c r="AR59" s="178"/>
      <c r="AS59" s="179" t="s">
        <v>233</v>
      </c>
      <c r="AT59" s="202"/>
      <c r="AU59" s="271" t="s">
        <v>785</v>
      </c>
      <c r="AV59" s="271"/>
      <c r="AW59" s="375" t="s">
        <v>179</v>
      </c>
      <c r="AX59" s="376"/>
      <c r="AY59">
        <f>$AY$58</f>
        <v>1</v>
      </c>
    </row>
    <row r="60" spans="1:51" ht="39.950000000000003" customHeight="1" x14ac:dyDescent="0.15">
      <c r="A60" s="513"/>
      <c r="B60" s="511"/>
      <c r="C60" s="511"/>
      <c r="D60" s="511"/>
      <c r="E60" s="511"/>
      <c r="F60" s="512"/>
      <c r="G60" s="538" t="s">
        <v>734</v>
      </c>
      <c r="H60" s="539"/>
      <c r="I60" s="539"/>
      <c r="J60" s="539"/>
      <c r="K60" s="539"/>
      <c r="L60" s="539"/>
      <c r="M60" s="539"/>
      <c r="N60" s="539"/>
      <c r="O60" s="540"/>
      <c r="P60" s="191" t="s">
        <v>735</v>
      </c>
      <c r="Q60" s="191"/>
      <c r="R60" s="191"/>
      <c r="S60" s="191"/>
      <c r="T60" s="191"/>
      <c r="U60" s="191"/>
      <c r="V60" s="191"/>
      <c r="W60" s="191"/>
      <c r="X60" s="233"/>
      <c r="Y60" s="339" t="s">
        <v>12</v>
      </c>
      <c r="Z60" s="547"/>
      <c r="AA60" s="548"/>
      <c r="AB60" s="549" t="s">
        <v>726</v>
      </c>
      <c r="AC60" s="549"/>
      <c r="AD60" s="549"/>
      <c r="AE60" s="363">
        <v>430</v>
      </c>
      <c r="AF60" s="364"/>
      <c r="AG60" s="364"/>
      <c r="AH60" s="364"/>
      <c r="AI60" s="363">
        <v>540</v>
      </c>
      <c r="AJ60" s="364"/>
      <c r="AK60" s="364"/>
      <c r="AL60" s="364"/>
      <c r="AM60" s="363" t="s">
        <v>785</v>
      </c>
      <c r="AN60" s="364"/>
      <c r="AO60" s="364"/>
      <c r="AP60" s="364"/>
      <c r="AQ60" s="166" t="s">
        <v>785</v>
      </c>
      <c r="AR60" s="167"/>
      <c r="AS60" s="167"/>
      <c r="AT60" s="168"/>
      <c r="AU60" s="364" t="s">
        <v>785</v>
      </c>
      <c r="AV60" s="364"/>
      <c r="AW60" s="364"/>
      <c r="AX60" s="365"/>
      <c r="AY60">
        <f t="shared" ref="AY60:AY64" si="7">$AY$58</f>
        <v>1</v>
      </c>
    </row>
    <row r="61" spans="1:51" ht="39.950000000000003"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t="s">
        <v>726</v>
      </c>
      <c r="AC61" s="520"/>
      <c r="AD61" s="520"/>
      <c r="AE61" s="363">
        <v>500</v>
      </c>
      <c r="AF61" s="364"/>
      <c r="AG61" s="364"/>
      <c r="AH61" s="364"/>
      <c r="AI61" s="363">
        <v>500</v>
      </c>
      <c r="AJ61" s="364"/>
      <c r="AK61" s="364"/>
      <c r="AL61" s="364"/>
      <c r="AM61" s="363">
        <v>500</v>
      </c>
      <c r="AN61" s="364"/>
      <c r="AO61" s="364"/>
      <c r="AP61" s="364"/>
      <c r="AQ61" s="166">
        <v>500</v>
      </c>
      <c r="AR61" s="167"/>
      <c r="AS61" s="167"/>
      <c r="AT61" s="168"/>
      <c r="AU61" s="364" t="s">
        <v>785</v>
      </c>
      <c r="AV61" s="364"/>
      <c r="AW61" s="364"/>
      <c r="AX61" s="365"/>
      <c r="AY61">
        <f t="shared" si="7"/>
        <v>1</v>
      </c>
    </row>
    <row r="62" spans="1:51" ht="39.950000000000003"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v>86</v>
      </c>
      <c r="AF62" s="364"/>
      <c r="AG62" s="364"/>
      <c r="AH62" s="364"/>
      <c r="AI62" s="363">
        <v>108</v>
      </c>
      <c r="AJ62" s="364"/>
      <c r="AK62" s="364"/>
      <c r="AL62" s="364"/>
      <c r="AM62" s="363" t="s">
        <v>785</v>
      </c>
      <c r="AN62" s="364"/>
      <c r="AO62" s="364"/>
      <c r="AP62" s="364"/>
      <c r="AQ62" s="166" t="s">
        <v>785</v>
      </c>
      <c r="AR62" s="167"/>
      <c r="AS62" s="167"/>
      <c r="AT62" s="168"/>
      <c r="AU62" s="364" t="s">
        <v>785</v>
      </c>
      <c r="AV62" s="364"/>
      <c r="AW62" s="364"/>
      <c r="AX62" s="365"/>
      <c r="AY62">
        <f t="shared" si="7"/>
        <v>1</v>
      </c>
    </row>
    <row r="63" spans="1:51" ht="30" customHeight="1" x14ac:dyDescent="0.15">
      <c r="A63" s="892" t="s">
        <v>377</v>
      </c>
      <c r="B63" s="893"/>
      <c r="C63" s="893"/>
      <c r="D63" s="893"/>
      <c r="E63" s="893"/>
      <c r="F63" s="894"/>
      <c r="G63" s="898" t="s">
        <v>736</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1</v>
      </c>
    </row>
    <row r="64" spans="1:51" ht="30" customHeight="1" thickBo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1</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5" t="s">
        <v>387</v>
      </c>
      <c r="AF65" s="335"/>
      <c r="AG65" s="335"/>
      <c r="AH65" s="335"/>
      <c r="AI65" s="335" t="s">
        <v>409</v>
      </c>
      <c r="AJ65" s="335"/>
      <c r="AK65" s="335"/>
      <c r="AL65" s="335"/>
      <c r="AM65" s="335" t="s">
        <v>506</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367</v>
      </c>
      <c r="AC67" s="946"/>
      <c r="AD67" s="946"/>
      <c r="AE67" s="363"/>
      <c r="AF67" s="364"/>
      <c r="AG67" s="364"/>
      <c r="AH67" s="364"/>
      <c r="AI67" s="363"/>
      <c r="AJ67" s="364"/>
      <c r="AK67" s="364"/>
      <c r="AL67" s="364"/>
      <c r="AM67" s="363"/>
      <c r="AN67" s="364"/>
      <c r="AO67" s="364"/>
      <c r="AP67" s="364"/>
      <c r="AQ67" s="363"/>
      <c r="AR67" s="364"/>
      <c r="AS67" s="364"/>
      <c r="AT67" s="394"/>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367</v>
      </c>
      <c r="AC68" s="969"/>
      <c r="AD68" s="969"/>
      <c r="AE68" s="363"/>
      <c r="AF68" s="364"/>
      <c r="AG68" s="364"/>
      <c r="AH68" s="364"/>
      <c r="AI68" s="363"/>
      <c r="AJ68" s="364"/>
      <c r="AK68" s="364"/>
      <c r="AL68" s="364"/>
      <c r="AM68" s="363"/>
      <c r="AN68" s="364"/>
      <c r="AO68" s="364"/>
      <c r="AP68" s="364"/>
      <c r="AQ68" s="363"/>
      <c r="AR68" s="364"/>
      <c r="AS68" s="364"/>
      <c r="AT68" s="394"/>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368</v>
      </c>
      <c r="AC69" s="970"/>
      <c r="AD69" s="970"/>
      <c r="AE69" s="371"/>
      <c r="AF69" s="372"/>
      <c r="AG69" s="372"/>
      <c r="AH69" s="372"/>
      <c r="AI69" s="371"/>
      <c r="AJ69" s="372"/>
      <c r="AK69" s="372"/>
      <c r="AL69" s="372"/>
      <c r="AM69" s="371"/>
      <c r="AN69" s="372"/>
      <c r="AO69" s="372"/>
      <c r="AP69" s="372"/>
      <c r="AQ69" s="363"/>
      <c r="AR69" s="364"/>
      <c r="AS69" s="364"/>
      <c r="AT69" s="394"/>
      <c r="AU69" s="364"/>
      <c r="AV69" s="364"/>
      <c r="AW69" s="364"/>
      <c r="AX69" s="365"/>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366</v>
      </c>
      <c r="X70" s="939"/>
      <c r="Y70" s="944" t="s">
        <v>12</v>
      </c>
      <c r="Z70" s="944"/>
      <c r="AA70" s="945"/>
      <c r="AB70" s="946" t="s">
        <v>367</v>
      </c>
      <c r="AC70" s="946"/>
      <c r="AD70" s="946"/>
      <c r="AE70" s="363"/>
      <c r="AF70" s="364"/>
      <c r="AG70" s="364"/>
      <c r="AH70" s="364"/>
      <c r="AI70" s="363"/>
      <c r="AJ70" s="364"/>
      <c r="AK70" s="364"/>
      <c r="AL70" s="364"/>
      <c r="AM70" s="363"/>
      <c r="AN70" s="364"/>
      <c r="AO70" s="364"/>
      <c r="AP70" s="364"/>
      <c r="AQ70" s="363"/>
      <c r="AR70" s="364"/>
      <c r="AS70" s="364"/>
      <c r="AT70" s="394"/>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367</v>
      </c>
      <c r="AC71" s="969"/>
      <c r="AD71" s="969"/>
      <c r="AE71" s="363"/>
      <c r="AF71" s="364"/>
      <c r="AG71" s="364"/>
      <c r="AH71" s="364"/>
      <c r="AI71" s="363"/>
      <c r="AJ71" s="364"/>
      <c r="AK71" s="364"/>
      <c r="AL71" s="364"/>
      <c r="AM71" s="363"/>
      <c r="AN71" s="364"/>
      <c r="AO71" s="364"/>
      <c r="AP71" s="364"/>
      <c r="AQ71" s="363"/>
      <c r="AR71" s="364"/>
      <c r="AS71" s="364"/>
      <c r="AT71" s="394"/>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368</v>
      </c>
      <c r="AC72" s="970"/>
      <c r="AD72" s="970"/>
      <c r="AE72" s="371"/>
      <c r="AF72" s="372"/>
      <c r="AG72" s="372"/>
      <c r="AH72" s="372"/>
      <c r="AI72" s="371"/>
      <c r="AJ72" s="372"/>
      <c r="AK72" s="372"/>
      <c r="AL72" s="372"/>
      <c r="AM72" s="371"/>
      <c r="AN72" s="372"/>
      <c r="AO72" s="372"/>
      <c r="AP72" s="933"/>
      <c r="AQ72" s="363"/>
      <c r="AR72" s="364"/>
      <c r="AS72" s="364"/>
      <c r="AT72" s="394"/>
      <c r="AU72" s="364"/>
      <c r="AV72" s="364"/>
      <c r="AW72" s="364"/>
      <c r="AX72" s="365"/>
      <c r="AY72">
        <f t="shared" si="8"/>
        <v>0</v>
      </c>
    </row>
    <row r="73" spans="1:51" ht="18.75" hidden="1" customHeight="1" x14ac:dyDescent="0.15">
      <c r="A73" s="832" t="s">
        <v>349</v>
      </c>
      <c r="B73" s="833"/>
      <c r="C73" s="833"/>
      <c r="D73" s="833"/>
      <c r="E73" s="833"/>
      <c r="F73" s="834"/>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380</v>
      </c>
      <c r="B78" s="908"/>
      <c r="C78" s="908"/>
      <c r="D78" s="908"/>
      <c r="E78" s="905" t="s">
        <v>327</v>
      </c>
      <c r="F78" s="906"/>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343</v>
      </c>
      <c r="AP79" s="127"/>
      <c r="AQ79" s="127"/>
      <c r="AR79" s="76"/>
      <c r="AS79" s="126"/>
      <c r="AT79" s="127"/>
      <c r="AU79" s="127"/>
      <c r="AV79" s="127"/>
      <c r="AW79" s="127"/>
      <c r="AX79" s="128"/>
      <c r="AY79">
        <f>COUNTIF($AR$79,"☑")</f>
        <v>0</v>
      </c>
    </row>
    <row r="80" spans="1:51" ht="18.75" hidden="1" customHeight="1" x14ac:dyDescent="0.15">
      <c r="A80" s="517" t="s">
        <v>147</v>
      </c>
      <c r="B80" s="841" t="s">
        <v>340</v>
      </c>
      <c r="C80" s="842"/>
      <c r="D80" s="842"/>
      <c r="E80" s="842"/>
      <c r="F80" s="843"/>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7"/>
      <c r="AY80">
        <f>COUNTA($G$82)</f>
        <v>0</v>
      </c>
    </row>
    <row r="81" spans="1:60" ht="22.5" hidden="1" customHeight="1" x14ac:dyDescent="0.15">
      <c r="A81" s="518"/>
      <c r="B81" s="844"/>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5"/>
      <c r="AC97" s="406"/>
      <c r="AD97" s="407"/>
      <c r="AE97" s="363"/>
      <c r="AF97" s="364"/>
      <c r="AG97" s="364"/>
      <c r="AH97" s="394"/>
      <c r="AI97" s="363"/>
      <c r="AJ97" s="364"/>
      <c r="AK97" s="364"/>
      <c r="AL97" s="39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394"/>
      <c r="AI98" s="363"/>
      <c r="AJ98" s="364"/>
      <c r="AK98" s="364"/>
      <c r="AL98" s="39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5"/>
      <c r="C99" s="875"/>
      <c r="D99" s="875"/>
      <c r="E99" s="875"/>
      <c r="F99" s="876"/>
      <c r="G99" s="802"/>
      <c r="H99" s="248"/>
      <c r="I99" s="248"/>
      <c r="J99" s="248"/>
      <c r="K99" s="248"/>
      <c r="L99" s="248"/>
      <c r="M99" s="248"/>
      <c r="N99" s="248"/>
      <c r="O99" s="803"/>
      <c r="P99" s="838"/>
      <c r="Q99" s="838"/>
      <c r="R99" s="838"/>
      <c r="S99" s="838"/>
      <c r="T99" s="838"/>
      <c r="U99" s="838"/>
      <c r="V99" s="838"/>
      <c r="W99" s="838"/>
      <c r="X99" s="839"/>
      <c r="Y99" s="478" t="s">
        <v>13</v>
      </c>
      <c r="Z99" s="479"/>
      <c r="AA99" s="480"/>
      <c r="AB99" s="460" t="s">
        <v>14</v>
      </c>
      <c r="AC99" s="461"/>
      <c r="AD99" s="462"/>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3"/>
      <c r="Z100" s="464"/>
      <c r="AA100" s="465"/>
      <c r="AB100" s="852" t="s">
        <v>11</v>
      </c>
      <c r="AC100" s="852"/>
      <c r="AD100" s="852"/>
      <c r="AE100" s="818" t="s">
        <v>387</v>
      </c>
      <c r="AF100" s="819"/>
      <c r="AG100" s="819"/>
      <c r="AH100" s="820"/>
      <c r="AI100" s="818" t="s">
        <v>409</v>
      </c>
      <c r="AJ100" s="819"/>
      <c r="AK100" s="819"/>
      <c r="AL100" s="820"/>
      <c r="AM100" s="818" t="s">
        <v>506</v>
      </c>
      <c r="AN100" s="819"/>
      <c r="AO100" s="819"/>
      <c r="AP100" s="820"/>
      <c r="AQ100" s="921" t="s">
        <v>414</v>
      </c>
      <c r="AR100" s="922"/>
      <c r="AS100" s="922"/>
      <c r="AT100" s="923"/>
      <c r="AU100" s="921" t="s">
        <v>539</v>
      </c>
      <c r="AV100" s="922"/>
      <c r="AW100" s="922"/>
      <c r="AX100" s="924"/>
    </row>
    <row r="101" spans="1:60" ht="30" customHeight="1" x14ac:dyDescent="0.15">
      <c r="A101" s="489"/>
      <c r="B101" s="490"/>
      <c r="C101" s="490"/>
      <c r="D101" s="490"/>
      <c r="E101" s="490"/>
      <c r="F101" s="491"/>
      <c r="G101" s="191" t="s">
        <v>737</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738</v>
      </c>
      <c r="AC101" s="549"/>
      <c r="AD101" s="549"/>
      <c r="AE101" s="358">
        <v>13</v>
      </c>
      <c r="AF101" s="358"/>
      <c r="AG101" s="358"/>
      <c r="AH101" s="358"/>
      <c r="AI101" s="358">
        <v>17</v>
      </c>
      <c r="AJ101" s="358"/>
      <c r="AK101" s="358"/>
      <c r="AL101" s="358"/>
      <c r="AM101" s="358"/>
      <c r="AN101" s="358"/>
      <c r="AO101" s="358"/>
      <c r="AP101" s="358"/>
      <c r="AQ101" s="358" t="s">
        <v>785</v>
      </c>
      <c r="AR101" s="358"/>
      <c r="AS101" s="358"/>
      <c r="AT101" s="358"/>
      <c r="AU101" s="363" t="s">
        <v>785</v>
      </c>
      <c r="AV101" s="364"/>
      <c r="AW101" s="364"/>
      <c r="AX101" s="365"/>
    </row>
    <row r="102" spans="1:60" ht="30"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738</v>
      </c>
      <c r="AC102" s="549"/>
      <c r="AD102" s="549"/>
      <c r="AE102" s="358">
        <v>13</v>
      </c>
      <c r="AF102" s="358"/>
      <c r="AG102" s="358"/>
      <c r="AH102" s="358"/>
      <c r="AI102" s="358">
        <v>13</v>
      </c>
      <c r="AJ102" s="358"/>
      <c r="AK102" s="358"/>
      <c r="AL102" s="358"/>
      <c r="AM102" s="358">
        <v>17</v>
      </c>
      <c r="AN102" s="358"/>
      <c r="AO102" s="358"/>
      <c r="AP102" s="358"/>
      <c r="AQ102" s="358">
        <v>17</v>
      </c>
      <c r="AR102" s="358"/>
      <c r="AS102" s="358"/>
      <c r="AT102" s="358"/>
      <c r="AU102" s="371">
        <v>17</v>
      </c>
      <c r="AV102" s="372"/>
      <c r="AW102" s="372"/>
      <c r="AX102" s="925"/>
    </row>
    <row r="103" spans="1:60" ht="31.5" customHeight="1" x14ac:dyDescent="0.15">
      <c r="A103" s="486" t="s">
        <v>350</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539</v>
      </c>
      <c r="AV103" s="361"/>
      <c r="AW103" s="361"/>
      <c r="AX103" s="362"/>
      <c r="AY103">
        <f>COUNTA($G$104)</f>
        <v>1</v>
      </c>
    </row>
    <row r="104" spans="1:60" ht="23.25" customHeight="1" x14ac:dyDescent="0.15">
      <c r="A104" s="489"/>
      <c r="B104" s="490"/>
      <c r="C104" s="490"/>
      <c r="D104" s="490"/>
      <c r="E104" s="490"/>
      <c r="F104" s="491"/>
      <c r="G104" s="191" t="s">
        <v>739</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730</v>
      </c>
      <c r="AC104" s="470"/>
      <c r="AD104" s="471"/>
      <c r="AE104" s="358">
        <v>17</v>
      </c>
      <c r="AF104" s="358"/>
      <c r="AG104" s="358"/>
      <c r="AH104" s="358"/>
      <c r="AI104" s="358">
        <v>15</v>
      </c>
      <c r="AJ104" s="358"/>
      <c r="AK104" s="358"/>
      <c r="AL104" s="358"/>
      <c r="AM104" s="358"/>
      <c r="AN104" s="358"/>
      <c r="AO104" s="358"/>
      <c r="AP104" s="358"/>
      <c r="AQ104" s="358" t="s">
        <v>785</v>
      </c>
      <c r="AR104" s="358"/>
      <c r="AS104" s="358"/>
      <c r="AT104" s="358"/>
      <c r="AU104" s="358" t="s">
        <v>785</v>
      </c>
      <c r="AV104" s="358"/>
      <c r="AW104" s="358"/>
      <c r="AX104" s="359"/>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5" t="s">
        <v>730</v>
      </c>
      <c r="AC105" s="406"/>
      <c r="AD105" s="407"/>
      <c r="AE105" s="358" t="s">
        <v>718</v>
      </c>
      <c r="AF105" s="358"/>
      <c r="AG105" s="358"/>
      <c r="AH105" s="358"/>
      <c r="AI105" s="358" t="s">
        <v>718</v>
      </c>
      <c r="AJ105" s="358"/>
      <c r="AK105" s="358"/>
      <c r="AL105" s="358"/>
      <c r="AM105" s="358">
        <v>15</v>
      </c>
      <c r="AN105" s="358"/>
      <c r="AO105" s="358"/>
      <c r="AP105" s="358"/>
      <c r="AQ105" s="358" t="s">
        <v>785</v>
      </c>
      <c r="AR105" s="358"/>
      <c r="AS105" s="358"/>
      <c r="AT105" s="358"/>
      <c r="AU105" s="358" t="s">
        <v>785</v>
      </c>
      <c r="AV105" s="358"/>
      <c r="AW105" s="358"/>
      <c r="AX105" s="359"/>
      <c r="AY105">
        <f>$AY$103</f>
        <v>1</v>
      </c>
    </row>
    <row r="106" spans="1:60" ht="31.5" customHeight="1" x14ac:dyDescent="0.15">
      <c r="A106" s="486" t="s">
        <v>350</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539</v>
      </c>
      <c r="AV106" s="361"/>
      <c r="AW106" s="361"/>
      <c r="AX106" s="362"/>
      <c r="AY106">
        <f>COUNTA($G$107)</f>
        <v>1</v>
      </c>
    </row>
    <row r="107" spans="1:60" ht="23.25" customHeight="1" x14ac:dyDescent="0.15">
      <c r="A107" s="489"/>
      <c r="B107" s="490"/>
      <c r="C107" s="490"/>
      <c r="D107" s="490"/>
      <c r="E107" s="490"/>
      <c r="F107" s="491"/>
      <c r="G107" s="191" t="s">
        <v>740</v>
      </c>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t="s">
        <v>726</v>
      </c>
      <c r="AC107" s="470"/>
      <c r="AD107" s="471"/>
      <c r="AE107" s="358">
        <v>2450</v>
      </c>
      <c r="AF107" s="358"/>
      <c r="AG107" s="358"/>
      <c r="AH107" s="358"/>
      <c r="AI107" s="358">
        <v>2330</v>
      </c>
      <c r="AJ107" s="358"/>
      <c r="AK107" s="358"/>
      <c r="AL107" s="358"/>
      <c r="AM107" s="358">
        <v>2540</v>
      </c>
      <c r="AN107" s="358"/>
      <c r="AO107" s="358"/>
      <c r="AP107" s="358"/>
      <c r="AQ107" s="358" t="s">
        <v>785</v>
      </c>
      <c r="AR107" s="358"/>
      <c r="AS107" s="358"/>
      <c r="AT107" s="358"/>
      <c r="AU107" s="358" t="s">
        <v>785</v>
      </c>
      <c r="AV107" s="358"/>
      <c r="AW107" s="358"/>
      <c r="AX107" s="359"/>
      <c r="AY107">
        <f>$AY$106</f>
        <v>1</v>
      </c>
    </row>
    <row r="108" spans="1:60" ht="23.25"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5" t="s">
        <v>726</v>
      </c>
      <c r="AC108" s="406"/>
      <c r="AD108" s="407"/>
      <c r="AE108" s="358" t="s">
        <v>718</v>
      </c>
      <c r="AF108" s="358"/>
      <c r="AG108" s="358"/>
      <c r="AH108" s="358"/>
      <c r="AI108" s="358" t="s">
        <v>718</v>
      </c>
      <c r="AJ108" s="358"/>
      <c r="AK108" s="358"/>
      <c r="AL108" s="358"/>
      <c r="AM108" s="358" t="s">
        <v>785</v>
      </c>
      <c r="AN108" s="358"/>
      <c r="AO108" s="358"/>
      <c r="AP108" s="358"/>
      <c r="AQ108" s="358">
        <v>2540</v>
      </c>
      <c r="AR108" s="358"/>
      <c r="AS108" s="358"/>
      <c r="AT108" s="358"/>
      <c r="AU108" s="358" t="s">
        <v>785</v>
      </c>
      <c r="AV108" s="358"/>
      <c r="AW108" s="358"/>
      <c r="AX108" s="359"/>
      <c r="AY108">
        <f>$AY$106</f>
        <v>1</v>
      </c>
    </row>
    <row r="109" spans="1:60" ht="31.5" customHeight="1" x14ac:dyDescent="0.15">
      <c r="A109" s="486" t="s">
        <v>350</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539</v>
      </c>
      <c r="AV109" s="361"/>
      <c r="AW109" s="361"/>
      <c r="AX109" s="362"/>
      <c r="AY109">
        <f>COUNTA($G$110)</f>
        <v>1</v>
      </c>
    </row>
    <row r="110" spans="1:60" ht="30" customHeight="1" x14ac:dyDescent="0.15">
      <c r="A110" s="489"/>
      <c r="B110" s="490"/>
      <c r="C110" s="490"/>
      <c r="D110" s="490"/>
      <c r="E110" s="490"/>
      <c r="F110" s="491"/>
      <c r="G110" s="191" t="s">
        <v>741</v>
      </c>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t="s">
        <v>742</v>
      </c>
      <c r="AC110" s="470"/>
      <c r="AD110" s="471"/>
      <c r="AE110" s="358">
        <v>66</v>
      </c>
      <c r="AF110" s="358"/>
      <c r="AG110" s="358"/>
      <c r="AH110" s="358"/>
      <c r="AI110" s="358">
        <v>65</v>
      </c>
      <c r="AJ110" s="358"/>
      <c r="AK110" s="358"/>
      <c r="AL110" s="358"/>
      <c r="AM110" s="358"/>
      <c r="AN110" s="358"/>
      <c r="AO110" s="358"/>
      <c r="AP110" s="358"/>
      <c r="AQ110" s="358" t="s">
        <v>785</v>
      </c>
      <c r="AR110" s="358"/>
      <c r="AS110" s="358"/>
      <c r="AT110" s="358"/>
      <c r="AU110" s="358" t="s">
        <v>785</v>
      </c>
      <c r="AV110" s="358"/>
      <c r="AW110" s="358"/>
      <c r="AX110" s="359"/>
      <c r="AY110">
        <f>$AY$109</f>
        <v>1</v>
      </c>
    </row>
    <row r="111" spans="1:60" ht="30"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5" t="s">
        <v>742</v>
      </c>
      <c r="AC111" s="406"/>
      <c r="AD111" s="407"/>
      <c r="AE111" s="358" t="s">
        <v>718</v>
      </c>
      <c r="AF111" s="358"/>
      <c r="AG111" s="358"/>
      <c r="AH111" s="358"/>
      <c r="AI111" s="358" t="s">
        <v>718</v>
      </c>
      <c r="AJ111" s="358"/>
      <c r="AK111" s="358"/>
      <c r="AL111" s="358"/>
      <c r="AM111" s="358">
        <v>65</v>
      </c>
      <c r="AN111" s="358"/>
      <c r="AO111" s="358"/>
      <c r="AP111" s="358"/>
      <c r="AQ111" s="358" t="s">
        <v>785</v>
      </c>
      <c r="AR111" s="358"/>
      <c r="AS111" s="358"/>
      <c r="AT111" s="358"/>
      <c r="AU111" s="358" t="s">
        <v>785</v>
      </c>
      <c r="AV111" s="358"/>
      <c r="AW111" s="358"/>
      <c r="AX111" s="359"/>
      <c r="AY111">
        <f>$AY$109</f>
        <v>1</v>
      </c>
    </row>
    <row r="112" spans="1:60" ht="31.5" hidden="1" customHeight="1" x14ac:dyDescent="0.15">
      <c r="A112" s="486" t="s">
        <v>350</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539</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394"/>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5"/>
      <c r="AC114" s="406"/>
      <c r="AD114" s="407"/>
      <c r="AE114" s="366"/>
      <c r="AF114" s="366"/>
      <c r="AG114" s="366"/>
      <c r="AH114" s="366"/>
      <c r="AI114" s="366"/>
      <c r="AJ114" s="366"/>
      <c r="AK114" s="366"/>
      <c r="AL114" s="366"/>
      <c r="AM114" s="366"/>
      <c r="AN114" s="366"/>
      <c r="AO114" s="366"/>
      <c r="AP114" s="366"/>
      <c r="AQ114" s="363"/>
      <c r="AR114" s="364"/>
      <c r="AS114" s="364"/>
      <c r="AT114" s="39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387</v>
      </c>
      <c r="AF115" s="335"/>
      <c r="AG115" s="335"/>
      <c r="AH115" s="335"/>
      <c r="AI115" s="335" t="s">
        <v>409</v>
      </c>
      <c r="AJ115" s="335"/>
      <c r="AK115" s="335"/>
      <c r="AL115" s="335"/>
      <c r="AM115" s="335" t="s">
        <v>506</v>
      </c>
      <c r="AN115" s="335"/>
      <c r="AO115" s="335"/>
      <c r="AP115" s="335"/>
      <c r="AQ115" s="336" t="s">
        <v>540</v>
      </c>
      <c r="AR115" s="337"/>
      <c r="AS115" s="337"/>
      <c r="AT115" s="337"/>
      <c r="AU115" s="337"/>
      <c r="AV115" s="337"/>
      <c r="AW115" s="337"/>
      <c r="AX115" s="338"/>
    </row>
    <row r="116" spans="1:51" ht="60" customHeight="1" x14ac:dyDescent="0.15">
      <c r="A116" s="292"/>
      <c r="B116" s="293"/>
      <c r="C116" s="293"/>
      <c r="D116" s="293"/>
      <c r="E116" s="293"/>
      <c r="F116" s="294"/>
      <c r="G116" s="351" t="s">
        <v>743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744</v>
      </c>
      <c r="AC116" s="301"/>
      <c r="AD116" s="302"/>
      <c r="AE116" s="358">
        <v>952521</v>
      </c>
      <c r="AF116" s="358"/>
      <c r="AG116" s="358"/>
      <c r="AH116" s="358"/>
      <c r="AI116" s="358">
        <v>730943</v>
      </c>
      <c r="AJ116" s="358"/>
      <c r="AK116" s="358"/>
      <c r="AL116" s="358"/>
      <c r="AM116" s="358"/>
      <c r="AN116" s="358"/>
      <c r="AO116" s="358"/>
      <c r="AP116" s="358"/>
      <c r="AQ116" s="363" t="s">
        <v>785</v>
      </c>
      <c r="AR116" s="364"/>
      <c r="AS116" s="364"/>
      <c r="AT116" s="364"/>
      <c r="AU116" s="364"/>
      <c r="AV116" s="364"/>
      <c r="AW116" s="364"/>
      <c r="AX116" s="365"/>
    </row>
    <row r="117" spans="1:51" ht="6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745</v>
      </c>
      <c r="AC117" s="343"/>
      <c r="AD117" s="344"/>
      <c r="AE117" s="402" t="s">
        <v>746</v>
      </c>
      <c r="AF117" s="306"/>
      <c r="AG117" s="306"/>
      <c r="AH117" s="306"/>
      <c r="AI117" s="402" t="s">
        <v>747</v>
      </c>
      <c r="AJ117" s="306"/>
      <c r="AK117" s="306"/>
      <c r="AL117" s="306"/>
      <c r="AM117" s="306"/>
      <c r="AN117" s="306"/>
      <c r="AO117" s="306"/>
      <c r="AP117" s="306"/>
      <c r="AQ117" s="306" t="s">
        <v>785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387</v>
      </c>
      <c r="AF118" s="335"/>
      <c r="AG118" s="335"/>
      <c r="AH118" s="335"/>
      <c r="AI118" s="335" t="s">
        <v>409</v>
      </c>
      <c r="AJ118" s="335"/>
      <c r="AK118" s="335"/>
      <c r="AL118" s="335"/>
      <c r="AM118" s="335" t="s">
        <v>506</v>
      </c>
      <c r="AN118" s="335"/>
      <c r="AO118" s="335"/>
      <c r="AP118" s="335"/>
      <c r="AQ118" s="336" t="s">
        <v>540</v>
      </c>
      <c r="AR118" s="337"/>
      <c r="AS118" s="337"/>
      <c r="AT118" s="337"/>
      <c r="AU118" s="337"/>
      <c r="AV118" s="337"/>
      <c r="AW118" s="337"/>
      <c r="AX118" s="338"/>
      <c r="AY118" s="92">
        <f>IF(SUBSTITUTE(SUBSTITUTE($G$119,"／",""),"　","")="",0,1)</f>
        <v>1</v>
      </c>
    </row>
    <row r="119" spans="1:51" ht="60" customHeight="1" x14ac:dyDescent="0.15">
      <c r="A119" s="292"/>
      <c r="B119" s="293"/>
      <c r="C119" s="293"/>
      <c r="D119" s="293"/>
      <c r="E119" s="293"/>
      <c r="F119" s="294"/>
      <c r="G119" s="351" t="s">
        <v>748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744</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1</v>
      </c>
    </row>
    <row r="120" spans="1:51" ht="60"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745</v>
      </c>
      <c r="AC120" s="343"/>
      <c r="AD120" s="344"/>
      <c r="AE120" s="402" t="s">
        <v>749</v>
      </c>
      <c r="AF120" s="306"/>
      <c r="AG120" s="306"/>
      <c r="AH120" s="306"/>
      <c r="AI120" s="402" t="s">
        <v>750</v>
      </c>
      <c r="AJ120" s="306"/>
      <c r="AK120" s="306"/>
      <c r="AL120" s="306"/>
      <c r="AM120" s="306"/>
      <c r="AN120" s="306"/>
      <c r="AO120" s="306"/>
      <c r="AP120" s="306"/>
      <c r="AQ120" s="306"/>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387</v>
      </c>
      <c r="AF121" s="335"/>
      <c r="AG121" s="335"/>
      <c r="AH121" s="335"/>
      <c r="AI121" s="335" t="s">
        <v>409</v>
      </c>
      <c r="AJ121" s="335"/>
      <c r="AK121" s="335"/>
      <c r="AL121" s="335"/>
      <c r="AM121" s="335" t="s">
        <v>506</v>
      </c>
      <c r="AN121" s="335"/>
      <c r="AO121" s="335"/>
      <c r="AP121" s="335"/>
      <c r="AQ121" s="336" t="s">
        <v>540</v>
      </c>
      <c r="AR121" s="337"/>
      <c r="AS121" s="337"/>
      <c r="AT121" s="337"/>
      <c r="AU121" s="337"/>
      <c r="AV121" s="337"/>
      <c r="AW121" s="337"/>
      <c r="AX121" s="338"/>
      <c r="AY121" s="92">
        <f>IF(SUBSTITUTE(SUBSTITUTE($G$122,"／",""),"　","")="",0,1)</f>
        <v>1</v>
      </c>
    </row>
    <row r="122" spans="1:51" ht="60" customHeight="1" x14ac:dyDescent="0.15">
      <c r="A122" s="292"/>
      <c r="B122" s="293"/>
      <c r="C122" s="293"/>
      <c r="D122" s="293"/>
      <c r="E122" s="293"/>
      <c r="F122" s="294"/>
      <c r="G122" s="351" t="s">
        <v>751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752</v>
      </c>
      <c r="AC122" s="301"/>
      <c r="AD122" s="302"/>
      <c r="AE122" s="358">
        <v>135467</v>
      </c>
      <c r="AF122" s="358"/>
      <c r="AG122" s="358"/>
      <c r="AH122" s="358"/>
      <c r="AI122" s="358">
        <v>129016</v>
      </c>
      <c r="AJ122" s="358"/>
      <c r="AK122" s="358"/>
      <c r="AL122" s="358"/>
      <c r="AM122" s="358">
        <v>102004</v>
      </c>
      <c r="AN122" s="358"/>
      <c r="AO122" s="358"/>
      <c r="AP122" s="358"/>
      <c r="AQ122" s="358">
        <v>0.1</v>
      </c>
      <c r="AR122" s="358"/>
      <c r="AS122" s="358"/>
      <c r="AT122" s="358"/>
      <c r="AU122" s="358"/>
      <c r="AV122" s="358"/>
      <c r="AW122" s="358"/>
      <c r="AX122" s="359"/>
      <c r="AY122">
        <f>$AY$121</f>
        <v>1</v>
      </c>
    </row>
    <row r="123" spans="1:51" ht="60"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745</v>
      </c>
      <c r="AC123" s="343"/>
      <c r="AD123" s="344"/>
      <c r="AE123" s="402" t="s">
        <v>753</v>
      </c>
      <c r="AF123" s="306"/>
      <c r="AG123" s="306"/>
      <c r="AH123" s="306"/>
      <c r="AI123" s="402" t="s">
        <v>754</v>
      </c>
      <c r="AJ123" s="306"/>
      <c r="AK123" s="306"/>
      <c r="AL123" s="306"/>
      <c r="AM123" s="402" t="s">
        <v>787</v>
      </c>
      <c r="AN123" s="306"/>
      <c r="AO123" s="306"/>
      <c r="AP123" s="306"/>
      <c r="AQ123" s="306" t="s">
        <v>785</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387</v>
      </c>
      <c r="AF124" s="335"/>
      <c r="AG124" s="335"/>
      <c r="AH124" s="335"/>
      <c r="AI124" s="335" t="s">
        <v>409</v>
      </c>
      <c r="AJ124" s="335"/>
      <c r="AK124" s="335"/>
      <c r="AL124" s="335"/>
      <c r="AM124" s="335" t="s">
        <v>506</v>
      </c>
      <c r="AN124" s="335"/>
      <c r="AO124" s="335"/>
      <c r="AP124" s="335"/>
      <c r="AQ124" s="336" t="s">
        <v>540</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755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756</v>
      </c>
      <c r="AC125" s="301"/>
      <c r="AD125" s="302"/>
      <c r="AE125" s="358" t="s">
        <v>718</v>
      </c>
      <c r="AF125" s="358"/>
      <c r="AG125" s="358"/>
      <c r="AH125" s="358"/>
      <c r="AI125" s="358" t="s">
        <v>718</v>
      </c>
      <c r="AJ125" s="358"/>
      <c r="AK125" s="358"/>
      <c r="AL125" s="358"/>
      <c r="AM125" s="358" t="s">
        <v>785</v>
      </c>
      <c r="AN125" s="358"/>
      <c r="AO125" s="358"/>
      <c r="AP125" s="358"/>
      <c r="AQ125" s="358" t="s">
        <v>785</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757</v>
      </c>
      <c r="AC126" s="343"/>
      <c r="AD126" s="344"/>
      <c r="AE126" s="306"/>
      <c r="AF126" s="306"/>
      <c r="AG126" s="306"/>
      <c r="AH126" s="306"/>
      <c r="AI126" s="306"/>
      <c r="AJ126" s="306"/>
      <c r="AK126" s="306"/>
      <c r="AL126" s="306"/>
      <c r="AM126" s="306"/>
      <c r="AN126" s="306"/>
      <c r="AO126" s="306"/>
      <c r="AP126" s="306"/>
      <c r="AQ126" s="306" t="s">
        <v>785</v>
      </c>
      <c r="AR126" s="306"/>
      <c r="AS126" s="306"/>
      <c r="AT126" s="306"/>
      <c r="AU126" s="306"/>
      <c r="AV126" s="306"/>
      <c r="AW126" s="306"/>
      <c r="AX126" s="307"/>
      <c r="AY126">
        <f>$AY$124</f>
        <v>1</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950000000000003" customHeight="1" x14ac:dyDescent="0.15">
      <c r="A130" s="988" t="s">
        <v>402</v>
      </c>
      <c r="B130" s="986"/>
      <c r="C130" s="985" t="s">
        <v>236</v>
      </c>
      <c r="D130" s="986"/>
      <c r="E130" s="308" t="s">
        <v>265</v>
      </c>
      <c r="F130" s="309"/>
      <c r="G130" s="310" t="s">
        <v>758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950000000000003" customHeight="1" x14ac:dyDescent="0.15">
      <c r="A131" s="989"/>
      <c r="B131" s="253"/>
      <c r="C131" s="252"/>
      <c r="D131" s="253"/>
      <c r="E131" s="239" t="s">
        <v>264</v>
      </c>
      <c r="F131" s="240"/>
      <c r="G131" s="237" t="s">
        <v>759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796</v>
      </c>
      <c r="AR133" s="271"/>
      <c r="AS133" s="179" t="s">
        <v>233</v>
      </c>
      <c r="AT133" s="202"/>
      <c r="AU133" s="178">
        <v>7</v>
      </c>
      <c r="AV133" s="178"/>
      <c r="AW133" s="179" t="s">
        <v>179</v>
      </c>
      <c r="AX133" s="180"/>
      <c r="AY133">
        <f>$AY$132</f>
        <v>1</v>
      </c>
    </row>
    <row r="134" spans="1:51" ht="30" customHeight="1" x14ac:dyDescent="0.15">
      <c r="A134" s="989"/>
      <c r="B134" s="253"/>
      <c r="C134" s="252"/>
      <c r="D134" s="253"/>
      <c r="E134" s="252"/>
      <c r="F134" s="314"/>
      <c r="G134" s="232" t="s">
        <v>760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40</v>
      </c>
      <c r="AF134" s="167"/>
      <c r="AG134" s="167"/>
      <c r="AH134" s="167"/>
      <c r="AI134" s="266">
        <v>42</v>
      </c>
      <c r="AJ134" s="167"/>
      <c r="AK134" s="167"/>
      <c r="AL134" s="167"/>
      <c r="AM134" s="266">
        <v>47</v>
      </c>
      <c r="AN134" s="167"/>
      <c r="AO134" s="167"/>
      <c r="AP134" s="167"/>
      <c r="AQ134" s="266" t="s">
        <v>796</v>
      </c>
      <c r="AR134" s="167"/>
      <c r="AS134" s="167"/>
      <c r="AT134" s="167"/>
      <c r="AU134" s="266" t="s">
        <v>796</v>
      </c>
      <c r="AV134" s="167"/>
      <c r="AW134" s="167"/>
      <c r="AX134" s="208"/>
      <c r="AY134">
        <f t="shared" ref="AY134:AY135" si="13">$AY$132</f>
        <v>1</v>
      </c>
    </row>
    <row r="135" spans="1:51" ht="30"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t="s">
        <v>718</v>
      </c>
      <c r="AF135" s="167"/>
      <c r="AG135" s="167"/>
      <c r="AH135" s="167"/>
      <c r="AI135" s="266" t="s">
        <v>718</v>
      </c>
      <c r="AJ135" s="167"/>
      <c r="AK135" s="167"/>
      <c r="AL135" s="167"/>
      <c r="AM135" s="266">
        <v>51</v>
      </c>
      <c r="AN135" s="167"/>
      <c r="AO135" s="167"/>
      <c r="AP135" s="167"/>
      <c r="AQ135" s="266" t="s">
        <v>796</v>
      </c>
      <c r="AR135" s="167"/>
      <c r="AS135" s="167"/>
      <c r="AT135" s="167"/>
      <c r="AU135" s="266">
        <v>51</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669</v>
      </c>
      <c r="D430" s="251"/>
      <c r="E430" s="239" t="s">
        <v>396</v>
      </c>
      <c r="F430" s="446"/>
      <c r="G430" s="241" t="s">
        <v>252</v>
      </c>
      <c r="H430" s="188"/>
      <c r="I430" s="188"/>
      <c r="J430" s="242" t="s">
        <v>803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803</v>
      </c>
      <c r="AF432" s="178"/>
      <c r="AG432" s="179" t="s">
        <v>233</v>
      </c>
      <c r="AH432" s="202"/>
      <c r="AI432" s="216"/>
      <c r="AJ432" s="216"/>
      <c r="AK432" s="216"/>
      <c r="AL432" s="217"/>
      <c r="AM432" s="216"/>
      <c r="AN432" s="216"/>
      <c r="AO432" s="216"/>
      <c r="AP432" s="217"/>
      <c r="AQ432" s="231" t="s">
        <v>803</v>
      </c>
      <c r="AR432" s="178"/>
      <c r="AS432" s="179" t="s">
        <v>233</v>
      </c>
      <c r="AT432" s="202"/>
      <c r="AU432" s="178" t="s">
        <v>803</v>
      </c>
      <c r="AV432" s="178"/>
      <c r="AW432" s="179" t="s">
        <v>179</v>
      </c>
      <c r="AX432" s="180"/>
      <c r="AY432">
        <f>$AY$431</f>
        <v>1</v>
      </c>
    </row>
    <row r="433" spans="1:51" ht="23.25" customHeight="1" x14ac:dyDescent="0.15">
      <c r="A433" s="989"/>
      <c r="B433" s="253"/>
      <c r="C433" s="252"/>
      <c r="D433" s="253"/>
      <c r="E433" s="196"/>
      <c r="F433" s="197"/>
      <c r="G433" s="232" t="s">
        <v>803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803</v>
      </c>
      <c r="AC433" s="175"/>
      <c r="AD433" s="175"/>
      <c r="AE433" s="166" t="s">
        <v>803</v>
      </c>
      <c r="AF433" s="167"/>
      <c r="AG433" s="167"/>
      <c r="AH433" s="167"/>
      <c r="AI433" s="166" t="s">
        <v>803</v>
      </c>
      <c r="AJ433" s="167"/>
      <c r="AK433" s="167"/>
      <c r="AL433" s="167"/>
      <c r="AM433" s="166" t="s">
        <v>803</v>
      </c>
      <c r="AN433" s="167"/>
      <c r="AO433" s="167"/>
      <c r="AP433" s="168"/>
      <c r="AQ433" s="166" t="s">
        <v>803</v>
      </c>
      <c r="AR433" s="167"/>
      <c r="AS433" s="167"/>
      <c r="AT433" s="168"/>
      <c r="AU433" s="167" t="s">
        <v>803</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803</v>
      </c>
      <c r="AC434" s="224"/>
      <c r="AD434" s="224"/>
      <c r="AE434" s="166" t="s">
        <v>803</v>
      </c>
      <c r="AF434" s="167"/>
      <c r="AG434" s="167"/>
      <c r="AH434" s="168"/>
      <c r="AI434" s="166" t="s">
        <v>803</v>
      </c>
      <c r="AJ434" s="167"/>
      <c r="AK434" s="167"/>
      <c r="AL434" s="167"/>
      <c r="AM434" s="166" t="s">
        <v>803</v>
      </c>
      <c r="AN434" s="167"/>
      <c r="AO434" s="167"/>
      <c r="AP434" s="168"/>
      <c r="AQ434" s="166" t="s">
        <v>803</v>
      </c>
      <c r="AR434" s="167"/>
      <c r="AS434" s="167"/>
      <c r="AT434" s="168"/>
      <c r="AU434" s="167" t="s">
        <v>803</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803</v>
      </c>
      <c r="AF435" s="167"/>
      <c r="AG435" s="167"/>
      <c r="AH435" s="168"/>
      <c r="AI435" s="166" t="s">
        <v>803</v>
      </c>
      <c r="AJ435" s="167"/>
      <c r="AK435" s="167"/>
      <c r="AL435" s="167"/>
      <c r="AM435" s="166" t="s">
        <v>803</v>
      </c>
      <c r="AN435" s="167"/>
      <c r="AO435" s="167"/>
      <c r="AP435" s="168"/>
      <c r="AQ435" s="166" t="s">
        <v>803</v>
      </c>
      <c r="AR435" s="167"/>
      <c r="AS435" s="167"/>
      <c r="AT435" s="168"/>
      <c r="AU435" s="167" t="s">
        <v>803</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803</v>
      </c>
      <c r="AF457" s="178"/>
      <c r="AG457" s="179" t="s">
        <v>233</v>
      </c>
      <c r="AH457" s="202"/>
      <c r="AI457" s="216"/>
      <c r="AJ457" s="216"/>
      <c r="AK457" s="216"/>
      <c r="AL457" s="217"/>
      <c r="AM457" s="216"/>
      <c r="AN457" s="216"/>
      <c r="AO457" s="216"/>
      <c r="AP457" s="217"/>
      <c r="AQ457" s="231" t="s">
        <v>803</v>
      </c>
      <c r="AR457" s="178"/>
      <c r="AS457" s="179" t="s">
        <v>233</v>
      </c>
      <c r="AT457" s="202"/>
      <c r="AU457" s="178" t="s">
        <v>803</v>
      </c>
      <c r="AV457" s="178"/>
      <c r="AW457" s="179" t="s">
        <v>179</v>
      </c>
      <c r="AX457" s="180"/>
      <c r="AY457">
        <f>$AY$456</f>
        <v>1</v>
      </c>
    </row>
    <row r="458" spans="1:51" ht="23.25" customHeight="1" x14ac:dyDescent="0.15">
      <c r="A458" s="989"/>
      <c r="B458" s="253"/>
      <c r="C458" s="252"/>
      <c r="D458" s="253"/>
      <c r="E458" s="196"/>
      <c r="F458" s="197"/>
      <c r="G458" s="232" t="s">
        <v>803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803</v>
      </c>
      <c r="AC458" s="175"/>
      <c r="AD458" s="175"/>
      <c r="AE458" s="166" t="s">
        <v>803</v>
      </c>
      <c r="AF458" s="167"/>
      <c r="AG458" s="167"/>
      <c r="AH458" s="167"/>
      <c r="AI458" s="166" t="s">
        <v>803</v>
      </c>
      <c r="AJ458" s="167"/>
      <c r="AK458" s="167"/>
      <c r="AL458" s="167"/>
      <c r="AM458" s="166" t="s">
        <v>803</v>
      </c>
      <c r="AN458" s="167"/>
      <c r="AO458" s="167"/>
      <c r="AP458" s="168"/>
      <c r="AQ458" s="166" t="s">
        <v>803</v>
      </c>
      <c r="AR458" s="167"/>
      <c r="AS458" s="167"/>
      <c r="AT458" s="168"/>
      <c r="AU458" s="167" t="s">
        <v>803</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803</v>
      </c>
      <c r="AC459" s="224"/>
      <c r="AD459" s="224"/>
      <c r="AE459" s="166" t="s">
        <v>803</v>
      </c>
      <c r="AF459" s="167"/>
      <c r="AG459" s="167"/>
      <c r="AH459" s="168"/>
      <c r="AI459" s="166" t="s">
        <v>803</v>
      </c>
      <c r="AJ459" s="167"/>
      <c r="AK459" s="167"/>
      <c r="AL459" s="167"/>
      <c r="AM459" s="166" t="s">
        <v>803</v>
      </c>
      <c r="AN459" s="167"/>
      <c r="AO459" s="167"/>
      <c r="AP459" s="168"/>
      <c r="AQ459" s="166" t="s">
        <v>803</v>
      </c>
      <c r="AR459" s="167"/>
      <c r="AS459" s="167"/>
      <c r="AT459" s="168"/>
      <c r="AU459" s="167" t="s">
        <v>803</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803</v>
      </c>
      <c r="AF460" s="167"/>
      <c r="AG460" s="167"/>
      <c r="AH460" s="168"/>
      <c r="AI460" s="166" t="s">
        <v>803</v>
      </c>
      <c r="AJ460" s="167"/>
      <c r="AK460" s="167"/>
      <c r="AL460" s="167"/>
      <c r="AM460" s="166" t="s">
        <v>803</v>
      </c>
      <c r="AN460" s="167"/>
      <c r="AO460" s="167"/>
      <c r="AP460" s="168"/>
      <c r="AQ460" s="166" t="s">
        <v>803</v>
      </c>
      <c r="AR460" s="167"/>
      <c r="AS460" s="167"/>
      <c r="AT460" s="168"/>
      <c r="AU460" s="167" t="s">
        <v>803</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803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39.950000000000003"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0" t="s">
        <v>710</v>
      </c>
      <c r="AE702" s="891"/>
      <c r="AF702" s="891"/>
      <c r="AG702" s="880" t="s">
        <v>762</v>
      </c>
      <c r="AH702" s="881"/>
      <c r="AI702" s="881"/>
      <c r="AJ702" s="881"/>
      <c r="AK702" s="881"/>
      <c r="AL702" s="881"/>
      <c r="AM702" s="881"/>
      <c r="AN702" s="881"/>
      <c r="AO702" s="881"/>
      <c r="AP702" s="881"/>
      <c r="AQ702" s="881"/>
      <c r="AR702" s="881"/>
      <c r="AS702" s="881"/>
      <c r="AT702" s="881"/>
      <c r="AU702" s="881"/>
      <c r="AV702" s="881"/>
      <c r="AW702" s="881"/>
      <c r="AX702" s="882"/>
    </row>
    <row r="703" spans="1:51" ht="39.950000000000003"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710</v>
      </c>
      <c r="AE703" s="185"/>
      <c r="AF703" s="185"/>
      <c r="AG703" s="665" t="s">
        <v>763</v>
      </c>
      <c r="AH703" s="666"/>
      <c r="AI703" s="666"/>
      <c r="AJ703" s="666"/>
      <c r="AK703" s="666"/>
      <c r="AL703" s="666"/>
      <c r="AM703" s="666"/>
      <c r="AN703" s="666"/>
      <c r="AO703" s="666"/>
      <c r="AP703" s="666"/>
      <c r="AQ703" s="666"/>
      <c r="AR703" s="666"/>
      <c r="AS703" s="666"/>
      <c r="AT703" s="666"/>
      <c r="AU703" s="666"/>
      <c r="AV703" s="666"/>
      <c r="AW703" s="666"/>
      <c r="AX703" s="667"/>
    </row>
    <row r="704" spans="1:51" ht="39.950000000000003"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710</v>
      </c>
      <c r="AE704" s="584"/>
      <c r="AF704" s="584"/>
      <c r="AG704" s="426" t="s">
        <v>764</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765</v>
      </c>
      <c r="AE705" s="734"/>
      <c r="AF705" s="734"/>
      <c r="AG705" s="190" t="s">
        <v>719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378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766</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766</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765</v>
      </c>
      <c r="AE708" s="669"/>
      <c r="AF708" s="669"/>
      <c r="AG708" s="524" t="s">
        <v>718</v>
      </c>
      <c r="AH708" s="525"/>
      <c r="AI708" s="525"/>
      <c r="AJ708" s="525"/>
      <c r="AK708" s="525"/>
      <c r="AL708" s="525"/>
      <c r="AM708" s="525"/>
      <c r="AN708" s="525"/>
      <c r="AO708" s="525"/>
      <c r="AP708" s="525"/>
      <c r="AQ708" s="525"/>
      <c r="AR708" s="525"/>
      <c r="AS708" s="525"/>
      <c r="AT708" s="525"/>
      <c r="AU708" s="525"/>
      <c r="AV708" s="525"/>
      <c r="AW708" s="525"/>
      <c r="AX708" s="526"/>
    </row>
    <row r="709" spans="1:50" ht="60"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710</v>
      </c>
      <c r="AE709" s="185"/>
      <c r="AF709" s="185"/>
      <c r="AG709" s="665" t="s">
        <v>767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765</v>
      </c>
      <c r="AE710" s="185"/>
      <c r="AF710" s="185"/>
      <c r="AG710" s="665" t="s">
        <v>718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710</v>
      </c>
      <c r="AE711" s="185"/>
      <c r="AF711" s="185"/>
      <c r="AG711" s="665" t="s">
        <v>768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765</v>
      </c>
      <c r="AE712" s="584"/>
      <c r="AF712" s="584"/>
      <c r="AG712" s="592" t="s">
        <v>718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765</v>
      </c>
      <c r="AE713" s="185"/>
      <c r="AF713" s="186"/>
      <c r="AG713" s="665" t="s">
        <v>718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765</v>
      </c>
      <c r="AE714" s="590"/>
      <c r="AF714" s="591"/>
      <c r="AG714" s="690" t="s">
        <v>718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710</v>
      </c>
      <c r="AE715" s="669"/>
      <c r="AF715" s="775"/>
      <c r="AG715" s="524" t="s">
        <v>769</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710</v>
      </c>
      <c r="AE716" s="757"/>
      <c r="AF716" s="757"/>
      <c r="AG716" s="665" t="s">
        <v>770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710</v>
      </c>
      <c r="AE717" s="185"/>
      <c r="AF717" s="185"/>
      <c r="AG717" s="665" t="s">
        <v>771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710</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39.950000000000003"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710</v>
      </c>
      <c r="AE719" s="669"/>
      <c r="AF719" s="669"/>
      <c r="AG719" s="190" t="s">
        <v>773</v>
      </c>
      <c r="AH719" s="191"/>
      <c r="AI719" s="191"/>
      <c r="AJ719" s="191"/>
      <c r="AK719" s="191"/>
      <c r="AL719" s="191"/>
      <c r="AM719" s="191"/>
      <c r="AN719" s="191"/>
      <c r="AO719" s="191"/>
      <c r="AP719" s="191"/>
      <c r="AQ719" s="191"/>
      <c r="AR719" s="191"/>
      <c r="AS719" s="191"/>
      <c r="AT719" s="191"/>
      <c r="AU719" s="191"/>
      <c r="AV719" s="191"/>
      <c r="AW719" s="191"/>
      <c r="AX719" s="192"/>
    </row>
    <row r="720" spans="1:50" ht="39.950000000000003" customHeight="1" x14ac:dyDescent="0.15">
      <c r="A720" s="651"/>
      <c r="B720" s="652"/>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6"/>
      <c r="AH720" s="235"/>
      <c r="AI720" s="235"/>
      <c r="AJ720" s="235"/>
      <c r="AK720" s="235"/>
      <c r="AL720" s="235"/>
      <c r="AM720" s="235"/>
      <c r="AN720" s="235"/>
      <c r="AO720" s="235"/>
      <c r="AP720" s="235"/>
      <c r="AQ720" s="235"/>
      <c r="AR720" s="235"/>
      <c r="AS720" s="235"/>
      <c r="AT720" s="235"/>
      <c r="AU720" s="235"/>
      <c r="AV720" s="235"/>
      <c r="AW720" s="235"/>
      <c r="AX720" s="427"/>
    </row>
    <row r="721" spans="1:52" ht="39.950000000000003" customHeight="1" x14ac:dyDescent="0.15">
      <c r="A721" s="651"/>
      <c r="B721" s="652"/>
      <c r="C721" s="913" t="s">
        <v>776</v>
      </c>
      <c r="D721" s="914"/>
      <c r="E721" s="914"/>
      <c r="F721" s="915"/>
      <c r="G721" s="931"/>
      <c r="H721" s="932"/>
      <c r="I721" s="77" t="str">
        <f>IF(OR(G721="　", G721=""), "", "-")</f>
        <v/>
      </c>
      <c r="J721" s="912"/>
      <c r="K721" s="912"/>
      <c r="L721" s="77" t="str">
        <f>IF(M721="","","-")</f>
        <v/>
      </c>
      <c r="M721" s="78"/>
      <c r="N721" s="909" t="s">
        <v>774</v>
      </c>
      <c r="O721" s="910"/>
      <c r="P721" s="910"/>
      <c r="Q721" s="910"/>
      <c r="R721" s="910"/>
      <c r="S721" s="910"/>
      <c r="T721" s="910"/>
      <c r="U721" s="910"/>
      <c r="V721" s="910"/>
      <c r="W721" s="910"/>
      <c r="X721" s="910"/>
      <c r="Y721" s="910"/>
      <c r="Z721" s="910"/>
      <c r="AA721" s="910"/>
      <c r="AB721" s="910"/>
      <c r="AC721" s="910"/>
      <c r="AD721" s="910"/>
      <c r="AE721" s="910"/>
      <c r="AF721" s="911"/>
      <c r="AG721" s="426"/>
      <c r="AH721" s="235"/>
      <c r="AI721" s="235"/>
      <c r="AJ721" s="235"/>
      <c r="AK721" s="235"/>
      <c r="AL721" s="235"/>
      <c r="AM721" s="235"/>
      <c r="AN721" s="235"/>
      <c r="AO721" s="235"/>
      <c r="AP721" s="235"/>
      <c r="AQ721" s="235"/>
      <c r="AR721" s="235"/>
      <c r="AS721" s="235"/>
      <c r="AT721" s="235"/>
      <c r="AU721" s="235"/>
      <c r="AV721" s="235"/>
      <c r="AW721" s="235"/>
      <c r="AX721" s="427"/>
    </row>
    <row r="722" spans="1:52" ht="39.950000000000003" customHeight="1" x14ac:dyDescent="0.15">
      <c r="A722" s="651"/>
      <c r="B722" s="652"/>
      <c r="C722" s="913" t="s">
        <v>708</v>
      </c>
      <c r="D722" s="914"/>
      <c r="E722" s="914"/>
      <c r="F722" s="915"/>
      <c r="G722" s="931"/>
      <c r="H722" s="932"/>
      <c r="I722" s="77" t="str">
        <f t="shared" ref="I722:I725" si="113">IF(OR(G722="　", G722=""), "", "-")</f>
        <v/>
      </c>
      <c r="J722" s="912"/>
      <c r="K722" s="912"/>
      <c r="L722" s="77" t="str">
        <f t="shared" ref="L722:L725" si="114">IF(M722="","","-")</f>
        <v/>
      </c>
      <c r="M722" s="78"/>
      <c r="N722" s="909" t="s">
        <v>775</v>
      </c>
      <c r="O722" s="910"/>
      <c r="P722" s="910"/>
      <c r="Q722" s="910"/>
      <c r="R722" s="910"/>
      <c r="S722" s="910"/>
      <c r="T722" s="910"/>
      <c r="U722" s="910"/>
      <c r="V722" s="910"/>
      <c r="W722" s="910"/>
      <c r="X722" s="910"/>
      <c r="Y722" s="910"/>
      <c r="Z722" s="910"/>
      <c r="AA722" s="910"/>
      <c r="AB722" s="910"/>
      <c r="AC722" s="910"/>
      <c r="AD722" s="910"/>
      <c r="AE722" s="910"/>
      <c r="AF722" s="911"/>
      <c r="AG722" s="426"/>
      <c r="AH722" s="235"/>
      <c r="AI722" s="235"/>
      <c r="AJ722" s="235"/>
      <c r="AK722" s="235"/>
      <c r="AL722" s="235"/>
      <c r="AM722" s="235"/>
      <c r="AN722" s="235"/>
      <c r="AO722" s="235"/>
      <c r="AP722" s="235"/>
      <c r="AQ722" s="235"/>
      <c r="AR722" s="235"/>
      <c r="AS722" s="235"/>
      <c r="AT722" s="235"/>
      <c r="AU722" s="235"/>
      <c r="AV722" s="235"/>
      <c r="AW722" s="235"/>
      <c r="AX722" s="427"/>
    </row>
    <row r="723" spans="1:52" ht="39.950000000000003" customHeight="1" x14ac:dyDescent="0.15">
      <c r="A723" s="651"/>
      <c r="B723" s="652"/>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6"/>
      <c r="AH723" s="235"/>
      <c r="AI723" s="235"/>
      <c r="AJ723" s="235"/>
      <c r="AK723" s="235"/>
      <c r="AL723" s="235"/>
      <c r="AM723" s="235"/>
      <c r="AN723" s="235"/>
      <c r="AO723" s="235"/>
      <c r="AP723" s="235"/>
      <c r="AQ723" s="235"/>
      <c r="AR723" s="235"/>
      <c r="AS723" s="235"/>
      <c r="AT723" s="235"/>
      <c r="AU723" s="235"/>
      <c r="AV723" s="235"/>
      <c r="AW723" s="235"/>
      <c r="AX723" s="427"/>
    </row>
    <row r="724" spans="1:52" ht="39.950000000000003" customHeight="1" x14ac:dyDescent="0.15">
      <c r="A724" s="651"/>
      <c r="B724" s="652"/>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6"/>
      <c r="AH724" s="235"/>
      <c r="AI724" s="235"/>
      <c r="AJ724" s="235"/>
      <c r="AK724" s="235"/>
      <c r="AL724" s="235"/>
      <c r="AM724" s="235"/>
      <c r="AN724" s="235"/>
      <c r="AO724" s="235"/>
      <c r="AP724" s="235"/>
      <c r="AQ724" s="235"/>
      <c r="AR724" s="235"/>
      <c r="AS724" s="235"/>
      <c r="AT724" s="235"/>
      <c r="AU724" s="235"/>
      <c r="AV724" s="235"/>
      <c r="AW724" s="235"/>
      <c r="AX724" s="427"/>
    </row>
    <row r="725" spans="1:52" ht="39.950000000000003" customHeight="1" x14ac:dyDescent="0.15">
      <c r="A725" s="653"/>
      <c r="B725" s="654"/>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9" t="s">
        <v>48</v>
      </c>
      <c r="B726" s="620"/>
      <c r="C726" s="441" t="s">
        <v>53</v>
      </c>
      <c r="D726" s="579"/>
      <c r="E726" s="579"/>
      <c r="F726" s="580"/>
      <c r="G726" s="795" t="s">
        <v>801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39.950000000000003" customHeight="1" thickBot="1" x14ac:dyDescent="0.2">
      <c r="A727" s="621"/>
      <c r="B727" s="622"/>
      <c r="C727" s="696" t="s">
        <v>57</v>
      </c>
      <c r="D727" s="697"/>
      <c r="E727" s="697"/>
      <c r="F727" s="698"/>
      <c r="G727" s="793" t="s">
        <v>777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670</v>
      </c>
      <c r="B737" s="158"/>
      <c r="C737" s="158"/>
      <c r="D737" s="159"/>
      <c r="E737" s="105" t="s">
        <v>788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789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790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788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791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792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793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794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795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826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846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383</v>
      </c>
      <c r="B787" s="759"/>
      <c r="C787" s="759"/>
      <c r="D787" s="759"/>
      <c r="E787" s="759"/>
      <c r="F787" s="760"/>
      <c r="G787" s="437" t="s">
        <v>778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779</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39.950000000000003" customHeight="1" x14ac:dyDescent="0.15">
      <c r="A789" s="554"/>
      <c r="B789" s="761"/>
      <c r="C789" s="761"/>
      <c r="D789" s="761"/>
      <c r="E789" s="761"/>
      <c r="F789" s="762"/>
      <c r="G789" s="447" t="s">
        <v>780</v>
      </c>
      <c r="H789" s="448"/>
      <c r="I789" s="448"/>
      <c r="J789" s="448"/>
      <c r="K789" s="449"/>
      <c r="L789" s="450" t="s">
        <v>781</v>
      </c>
      <c r="M789" s="451"/>
      <c r="N789" s="451"/>
      <c r="O789" s="451"/>
      <c r="P789" s="451"/>
      <c r="Q789" s="451"/>
      <c r="R789" s="451"/>
      <c r="S789" s="451"/>
      <c r="T789" s="451"/>
      <c r="U789" s="451"/>
      <c r="V789" s="451"/>
      <c r="W789" s="451"/>
      <c r="X789" s="452"/>
      <c r="Y789" s="453">
        <v>3435</v>
      </c>
      <c r="Z789" s="454"/>
      <c r="AA789" s="454"/>
      <c r="AB789" s="555"/>
      <c r="AC789" s="447" t="s">
        <v>780</v>
      </c>
      <c r="AD789" s="448"/>
      <c r="AE789" s="448"/>
      <c r="AF789" s="448"/>
      <c r="AG789" s="449"/>
      <c r="AH789" s="450" t="s">
        <v>782</v>
      </c>
      <c r="AI789" s="451"/>
      <c r="AJ789" s="451"/>
      <c r="AK789" s="451"/>
      <c r="AL789" s="451"/>
      <c r="AM789" s="451"/>
      <c r="AN789" s="451"/>
      <c r="AO789" s="451"/>
      <c r="AP789" s="451"/>
      <c r="AQ789" s="451"/>
      <c r="AR789" s="451"/>
      <c r="AS789" s="451"/>
      <c r="AT789" s="452"/>
      <c r="AU789" s="453">
        <v>94</v>
      </c>
      <c r="AV789" s="454"/>
      <c r="AW789" s="454"/>
      <c r="AX789" s="455"/>
    </row>
    <row r="790" spans="1:51" ht="24.75" hidden="1" customHeight="1" x14ac:dyDescent="0.15">
      <c r="A790" s="554"/>
      <c r="B790" s="761"/>
      <c r="C790" s="761"/>
      <c r="D790" s="761"/>
      <c r="E790" s="761"/>
      <c r="F790" s="762"/>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4"/>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4"/>
      <c r="B791" s="761"/>
      <c r="C791" s="761"/>
      <c r="D791" s="761"/>
      <c r="E791" s="761"/>
      <c r="F791" s="762"/>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4"/>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4"/>
      <c r="B792" s="761"/>
      <c r="C792" s="761"/>
      <c r="D792" s="761"/>
      <c r="E792" s="761"/>
      <c r="F792" s="762"/>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4"/>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4"/>
      <c r="B793" s="761"/>
      <c r="C793" s="761"/>
      <c r="D793" s="761"/>
      <c r="E793" s="761"/>
      <c r="F793" s="762"/>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4"/>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4"/>
      <c r="B794" s="761"/>
      <c r="C794" s="761"/>
      <c r="D794" s="761"/>
      <c r="E794" s="761"/>
      <c r="F794" s="762"/>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4"/>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4"/>
      <c r="B795" s="761"/>
      <c r="C795" s="761"/>
      <c r="D795" s="761"/>
      <c r="E795" s="761"/>
      <c r="F795" s="762"/>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4"/>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4"/>
      <c r="B796" s="761"/>
      <c r="C796" s="761"/>
      <c r="D796" s="761"/>
      <c r="E796" s="761"/>
      <c r="F796" s="762"/>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4"/>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4"/>
      <c r="B797" s="761"/>
      <c r="C797" s="761"/>
      <c r="D797" s="761"/>
      <c r="E797" s="761"/>
      <c r="F797" s="762"/>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4"/>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4"/>
      <c r="B798" s="761"/>
      <c r="C798" s="761"/>
      <c r="D798" s="761"/>
      <c r="E798" s="761"/>
      <c r="F798" s="762"/>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4"/>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4"/>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3435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94</v>
      </c>
      <c r="AV799" s="414"/>
      <c r="AW799" s="414"/>
      <c r="AX799" s="416"/>
    </row>
    <row r="800" spans="1:51" ht="24.75" customHeight="1" x14ac:dyDescent="0.15">
      <c r="A800" s="554"/>
      <c r="B800" s="761"/>
      <c r="C800" s="761"/>
      <c r="D800" s="761"/>
      <c r="E800" s="761"/>
      <c r="F800" s="762"/>
      <c r="G800" s="437" t="s">
        <v>804</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39.950000000000003" customHeight="1" x14ac:dyDescent="0.15">
      <c r="A802" s="554"/>
      <c r="B802" s="761"/>
      <c r="C802" s="761"/>
      <c r="D802" s="761"/>
      <c r="E802" s="761"/>
      <c r="F802" s="762"/>
      <c r="G802" s="447" t="s">
        <v>797</v>
      </c>
      <c r="H802" s="448"/>
      <c r="I802" s="448"/>
      <c r="J802" s="448"/>
      <c r="K802" s="449"/>
      <c r="L802" s="450" t="s">
        <v>798</v>
      </c>
      <c r="M802" s="451"/>
      <c r="N802" s="451"/>
      <c r="O802" s="451"/>
      <c r="P802" s="451"/>
      <c r="Q802" s="451"/>
      <c r="R802" s="451"/>
      <c r="S802" s="451"/>
      <c r="T802" s="451"/>
      <c r="U802" s="451"/>
      <c r="V802" s="451"/>
      <c r="W802" s="451"/>
      <c r="X802" s="452"/>
      <c r="Y802" s="453">
        <v>28177</v>
      </c>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hidden="1" customHeight="1" x14ac:dyDescent="0.15">
      <c r="A803" s="554"/>
      <c r="B803" s="761"/>
      <c r="C803" s="761"/>
      <c r="D803" s="761"/>
      <c r="E803" s="761"/>
      <c r="F803" s="762"/>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4"/>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4"/>
      <c r="B804" s="761"/>
      <c r="C804" s="761"/>
      <c r="D804" s="761"/>
      <c r="E804" s="761"/>
      <c r="F804" s="762"/>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4"/>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4"/>
      <c r="B805" s="761"/>
      <c r="C805" s="761"/>
      <c r="D805" s="761"/>
      <c r="E805" s="761"/>
      <c r="F805" s="762"/>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4"/>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4"/>
      <c r="B806" s="761"/>
      <c r="C806" s="761"/>
      <c r="D806" s="761"/>
      <c r="E806" s="761"/>
      <c r="F806" s="762"/>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4"/>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4"/>
      <c r="B807" s="761"/>
      <c r="C807" s="761"/>
      <c r="D807" s="761"/>
      <c r="E807" s="761"/>
      <c r="F807" s="762"/>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4"/>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4"/>
      <c r="B808" s="761"/>
      <c r="C808" s="761"/>
      <c r="D808" s="761"/>
      <c r="E808" s="761"/>
      <c r="F808" s="762"/>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4"/>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4"/>
      <c r="B809" s="761"/>
      <c r="C809" s="761"/>
      <c r="D809" s="761"/>
      <c r="E809" s="761"/>
      <c r="F809" s="762"/>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4"/>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4"/>
      <c r="B810" s="761"/>
      <c r="C810" s="761"/>
      <c r="D810" s="761"/>
      <c r="E810" s="761"/>
      <c r="F810" s="762"/>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4"/>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4"/>
      <c r="B811" s="761"/>
      <c r="C811" s="761"/>
      <c r="D811" s="761"/>
      <c r="E811" s="761"/>
      <c r="F811" s="762"/>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4"/>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4"/>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28177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54"/>
      <c r="B813" s="761"/>
      <c r="C813" s="761"/>
      <c r="D813" s="761"/>
      <c r="E813" s="761"/>
      <c r="F813" s="762"/>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4"/>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4"/>
      <c r="B817" s="761"/>
      <c r="C817" s="761"/>
      <c r="D817" s="761"/>
      <c r="E817" s="761"/>
      <c r="F817" s="762"/>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4"/>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4"/>
      <c r="B818" s="761"/>
      <c r="C818" s="761"/>
      <c r="D818" s="761"/>
      <c r="E818" s="761"/>
      <c r="F818" s="762"/>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4"/>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4"/>
      <c r="B819" s="761"/>
      <c r="C819" s="761"/>
      <c r="D819" s="761"/>
      <c r="E819" s="761"/>
      <c r="F819" s="762"/>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4"/>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4"/>
      <c r="B820" s="761"/>
      <c r="C820" s="761"/>
      <c r="D820" s="761"/>
      <c r="E820" s="761"/>
      <c r="F820" s="762"/>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4"/>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4"/>
      <c r="B821" s="761"/>
      <c r="C821" s="761"/>
      <c r="D821" s="761"/>
      <c r="E821" s="761"/>
      <c r="F821" s="762"/>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4"/>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4"/>
      <c r="B822" s="761"/>
      <c r="C822" s="761"/>
      <c r="D822" s="761"/>
      <c r="E822" s="761"/>
      <c r="F822" s="762"/>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4"/>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4"/>
      <c r="B823" s="761"/>
      <c r="C823" s="761"/>
      <c r="D823" s="761"/>
      <c r="E823" s="761"/>
      <c r="F823" s="762"/>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4"/>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4"/>
      <c r="B824" s="761"/>
      <c r="C824" s="761"/>
      <c r="D824" s="761"/>
      <c r="E824" s="761"/>
      <c r="F824" s="762"/>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4"/>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4"/>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4"/>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4"/>
      <c r="B830" s="761"/>
      <c r="C830" s="761"/>
      <c r="D830" s="761"/>
      <c r="E830" s="761"/>
      <c r="F830" s="762"/>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4"/>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4"/>
      <c r="B831" s="761"/>
      <c r="C831" s="761"/>
      <c r="D831" s="761"/>
      <c r="E831" s="761"/>
      <c r="F831" s="762"/>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4"/>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4"/>
      <c r="B832" s="761"/>
      <c r="C832" s="761"/>
      <c r="D832" s="761"/>
      <c r="E832" s="761"/>
      <c r="F832" s="762"/>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4"/>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4"/>
      <c r="B833" s="761"/>
      <c r="C833" s="761"/>
      <c r="D833" s="761"/>
      <c r="E833" s="761"/>
      <c r="F833" s="762"/>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4"/>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4"/>
      <c r="B834" s="761"/>
      <c r="C834" s="761"/>
      <c r="D834" s="761"/>
      <c r="E834" s="761"/>
      <c r="F834" s="762"/>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4"/>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4"/>
      <c r="B835" s="761"/>
      <c r="C835" s="761"/>
      <c r="D835" s="761"/>
      <c r="E835" s="761"/>
      <c r="F835" s="762"/>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4"/>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4"/>
      <c r="B836" s="761"/>
      <c r="C836" s="761"/>
      <c r="D836" s="761"/>
      <c r="E836" s="761"/>
      <c r="F836" s="762"/>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4"/>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4"/>
      <c r="B837" s="761"/>
      <c r="C837" s="761"/>
      <c r="D837" s="761"/>
      <c r="E837" s="761"/>
      <c r="F837" s="762"/>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4"/>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4"/>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0" t="s">
        <v>343</v>
      </c>
      <c r="AM839" s="951"/>
      <c r="AN839" s="95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364</v>
      </c>
      <c r="AI844" s="347"/>
      <c r="AJ844" s="347"/>
      <c r="AK844" s="347"/>
      <c r="AL844" s="347" t="s">
        <v>21</v>
      </c>
      <c r="AM844" s="347"/>
      <c r="AN844" s="347"/>
      <c r="AO844" s="424"/>
      <c r="AP844" s="425" t="s">
        <v>298</v>
      </c>
      <c r="AQ844" s="425"/>
      <c r="AR844" s="425"/>
      <c r="AS844" s="425"/>
      <c r="AT844" s="425"/>
      <c r="AU844" s="425"/>
      <c r="AV844" s="425"/>
      <c r="AW844" s="425"/>
      <c r="AX844" s="425"/>
    </row>
    <row r="845" spans="1:51" ht="60" customHeight="1" x14ac:dyDescent="0.15">
      <c r="A845" s="403">
        <v>1</v>
      </c>
      <c r="B845" s="403">
        <v>1</v>
      </c>
      <c r="C845" s="422" t="s">
        <v>783</v>
      </c>
      <c r="D845" s="417"/>
      <c r="E845" s="417"/>
      <c r="F845" s="417"/>
      <c r="G845" s="417"/>
      <c r="H845" s="417"/>
      <c r="I845" s="417"/>
      <c r="J845" s="418" t="s">
        <v>719</v>
      </c>
      <c r="K845" s="419"/>
      <c r="L845" s="419"/>
      <c r="M845" s="419"/>
      <c r="N845" s="419"/>
      <c r="O845" s="419"/>
      <c r="P845" s="423" t="s">
        <v>781</v>
      </c>
      <c r="Q845" s="317"/>
      <c r="R845" s="317"/>
      <c r="S845" s="317"/>
      <c r="T845" s="317"/>
      <c r="U845" s="317"/>
      <c r="V845" s="317"/>
      <c r="W845" s="317"/>
      <c r="X845" s="317"/>
      <c r="Y845" s="318">
        <v>3435</v>
      </c>
      <c r="Z845" s="319"/>
      <c r="AA845" s="319"/>
      <c r="AB845" s="320"/>
      <c r="AC845" s="322" t="s">
        <v>80</v>
      </c>
      <c r="AD845" s="323"/>
      <c r="AE845" s="323"/>
      <c r="AF845" s="323"/>
      <c r="AG845" s="323"/>
      <c r="AH845" s="420" t="s">
        <v>719</v>
      </c>
      <c r="AI845" s="421"/>
      <c r="AJ845" s="421"/>
      <c r="AK845" s="421"/>
      <c r="AL845" s="326" t="s">
        <v>719</v>
      </c>
      <c r="AM845" s="327"/>
      <c r="AN845" s="327"/>
      <c r="AO845" s="328"/>
      <c r="AP845" s="321" t="s">
        <v>719</v>
      </c>
      <c r="AQ845" s="321"/>
      <c r="AR845" s="321"/>
      <c r="AS845" s="321"/>
      <c r="AT845" s="321"/>
      <c r="AU845" s="321"/>
      <c r="AV845" s="321"/>
      <c r="AW845" s="321"/>
      <c r="AX845" s="321"/>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364</v>
      </c>
      <c r="AI877" s="347"/>
      <c r="AJ877" s="347"/>
      <c r="AK877" s="347"/>
      <c r="AL877" s="347" t="s">
        <v>21</v>
      </c>
      <c r="AM877" s="347"/>
      <c r="AN877" s="347"/>
      <c r="AO877" s="424"/>
      <c r="AP877" s="425" t="s">
        <v>298</v>
      </c>
      <c r="AQ877" s="425"/>
      <c r="AR877" s="425"/>
      <c r="AS877" s="425"/>
      <c r="AT877" s="425"/>
      <c r="AU877" s="425"/>
      <c r="AV877" s="425"/>
      <c r="AW877" s="425"/>
      <c r="AX877" s="425"/>
      <c r="AY877">
        <f t="shared" ref="AY877:AY878" si="118">$AY$875</f>
        <v>1</v>
      </c>
    </row>
    <row r="878" spans="1:51" ht="60" customHeight="1" x14ac:dyDescent="0.15">
      <c r="A878" s="403">
        <v>1</v>
      </c>
      <c r="B878" s="403">
        <v>1</v>
      </c>
      <c r="C878" s="422" t="s">
        <v>784</v>
      </c>
      <c r="D878" s="417"/>
      <c r="E878" s="417"/>
      <c r="F878" s="417"/>
      <c r="G878" s="417"/>
      <c r="H878" s="417"/>
      <c r="I878" s="417"/>
      <c r="J878" s="418" t="s">
        <v>719</v>
      </c>
      <c r="K878" s="419"/>
      <c r="L878" s="419"/>
      <c r="M878" s="419"/>
      <c r="N878" s="419"/>
      <c r="O878" s="419"/>
      <c r="P878" s="423" t="s">
        <v>782</v>
      </c>
      <c r="Q878" s="317"/>
      <c r="R878" s="317"/>
      <c r="S878" s="317"/>
      <c r="T878" s="317"/>
      <c r="U878" s="317"/>
      <c r="V878" s="317"/>
      <c r="W878" s="317"/>
      <c r="X878" s="317"/>
      <c r="Y878" s="318">
        <v>94</v>
      </c>
      <c r="Z878" s="319"/>
      <c r="AA878" s="319"/>
      <c r="AB878" s="320"/>
      <c r="AC878" s="322" t="s">
        <v>80</v>
      </c>
      <c r="AD878" s="323"/>
      <c r="AE878" s="323"/>
      <c r="AF878" s="323"/>
      <c r="AG878" s="323"/>
      <c r="AH878" s="420" t="s">
        <v>719</v>
      </c>
      <c r="AI878" s="421"/>
      <c r="AJ878" s="421"/>
      <c r="AK878" s="421"/>
      <c r="AL878" s="326" t="s">
        <v>719</v>
      </c>
      <c r="AM878" s="327"/>
      <c r="AN878" s="327"/>
      <c r="AO878" s="328"/>
      <c r="AP878" s="321" t="s">
        <v>719</v>
      </c>
      <c r="AQ878" s="321"/>
      <c r="AR878" s="321"/>
      <c r="AS878" s="321"/>
      <c r="AT878" s="321"/>
      <c r="AU878" s="321"/>
      <c r="AV878" s="321"/>
      <c r="AW878" s="321"/>
      <c r="AX878" s="321"/>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364</v>
      </c>
      <c r="AI910" s="347"/>
      <c r="AJ910" s="347"/>
      <c r="AK910" s="347"/>
      <c r="AL910" s="347" t="s">
        <v>21</v>
      </c>
      <c r="AM910" s="347"/>
      <c r="AN910" s="347"/>
      <c r="AO910" s="424"/>
      <c r="AP910" s="425" t="s">
        <v>298</v>
      </c>
      <c r="AQ910" s="425"/>
      <c r="AR910" s="425"/>
      <c r="AS910" s="425"/>
      <c r="AT910" s="425"/>
      <c r="AU910" s="425"/>
      <c r="AV910" s="425"/>
      <c r="AW910" s="425"/>
      <c r="AX910" s="425"/>
      <c r="AY910">
        <f t="shared" ref="AY910:AY911" si="119">$AY$908</f>
        <v>1</v>
      </c>
    </row>
    <row r="911" spans="1:51" ht="60" customHeight="1" x14ac:dyDescent="0.15">
      <c r="A911" s="403">
        <v>1</v>
      </c>
      <c r="B911" s="403">
        <v>1</v>
      </c>
      <c r="C911" s="422" t="s">
        <v>800</v>
      </c>
      <c r="D911" s="417"/>
      <c r="E911" s="417"/>
      <c r="F911" s="417"/>
      <c r="G911" s="417"/>
      <c r="H911" s="417"/>
      <c r="I911" s="417"/>
      <c r="J911" s="418"/>
      <c r="K911" s="419"/>
      <c r="L911" s="419"/>
      <c r="M911" s="419"/>
      <c r="N911" s="419"/>
      <c r="O911" s="419"/>
      <c r="P911" s="423" t="s">
        <v>799</v>
      </c>
      <c r="Q911" s="317"/>
      <c r="R911" s="317"/>
      <c r="S911" s="317"/>
      <c r="T911" s="317"/>
      <c r="U911" s="317"/>
      <c r="V911" s="317"/>
      <c r="W911" s="317"/>
      <c r="X911" s="317"/>
      <c r="Y911" s="318">
        <v>28177</v>
      </c>
      <c r="Z911" s="319"/>
      <c r="AA911" s="319"/>
      <c r="AB911" s="320"/>
      <c r="AC911" s="322" t="s">
        <v>80</v>
      </c>
      <c r="AD911" s="323"/>
      <c r="AE911" s="323"/>
      <c r="AF911" s="323"/>
      <c r="AG911" s="323"/>
      <c r="AH911" s="420" t="s">
        <v>796</v>
      </c>
      <c r="AI911" s="421"/>
      <c r="AJ911" s="421"/>
      <c r="AK911" s="421"/>
      <c r="AL911" s="326" t="s">
        <v>796</v>
      </c>
      <c r="AM911" s="327"/>
      <c r="AN911" s="327"/>
      <c r="AO911" s="328"/>
      <c r="AP911" s="321" t="s">
        <v>796</v>
      </c>
      <c r="AQ911" s="321"/>
      <c r="AR911" s="321"/>
      <c r="AS911" s="321"/>
      <c r="AT911" s="321"/>
      <c r="AU911" s="321"/>
      <c r="AV911" s="321"/>
      <c r="AW911" s="321"/>
      <c r="AX911" s="321"/>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364</v>
      </c>
      <c r="AI943" s="347"/>
      <c r="AJ943" s="347"/>
      <c r="AK943" s="347"/>
      <c r="AL943" s="347" t="s">
        <v>21</v>
      </c>
      <c r="AM943" s="347"/>
      <c r="AN943" s="347"/>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364</v>
      </c>
      <c r="AI976" s="347"/>
      <c r="AJ976" s="347"/>
      <c r="AK976" s="347"/>
      <c r="AL976" s="347" t="s">
        <v>21</v>
      </c>
      <c r="AM976" s="347"/>
      <c r="AN976" s="347"/>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364</v>
      </c>
      <c r="AI1009" s="347"/>
      <c r="AJ1009" s="347"/>
      <c r="AK1009" s="347"/>
      <c r="AL1009" s="347" t="s">
        <v>21</v>
      </c>
      <c r="AM1009" s="347"/>
      <c r="AN1009" s="347"/>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364</v>
      </c>
      <c r="AI1042" s="347"/>
      <c r="AJ1042" s="347"/>
      <c r="AK1042" s="347"/>
      <c r="AL1042" s="347" t="s">
        <v>21</v>
      </c>
      <c r="AM1042" s="347"/>
      <c r="AN1042" s="347"/>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364</v>
      </c>
      <c r="AI1075" s="347"/>
      <c r="AJ1075" s="347"/>
      <c r="AK1075" s="347"/>
      <c r="AL1075" s="347" t="s">
        <v>21</v>
      </c>
      <c r="AM1075" s="347"/>
      <c r="AN1075" s="347"/>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5" t="s">
        <v>329</v>
      </c>
      <c r="AQ1109" s="425"/>
      <c r="AR1109" s="425"/>
      <c r="AS1109" s="425"/>
      <c r="AT1109" s="425"/>
      <c r="AU1109" s="425"/>
      <c r="AV1109" s="425"/>
      <c r="AW1109" s="425"/>
      <c r="AX1109" s="425"/>
    </row>
    <row r="1110" spans="1:51" ht="30" customHeight="1" x14ac:dyDescent="0.15">
      <c r="A1110" s="403">
        <v>1</v>
      </c>
      <c r="B1110" s="403">
        <v>1</v>
      </c>
      <c r="C1110" s="888"/>
      <c r="D1110" s="888"/>
      <c r="E1110" s="262" t="s">
        <v>719</v>
      </c>
      <c r="F1110" s="887"/>
      <c r="G1110" s="887"/>
      <c r="H1110" s="887"/>
      <c r="I1110" s="887"/>
      <c r="J1110" s="418" t="s">
        <v>719</v>
      </c>
      <c r="K1110" s="419"/>
      <c r="L1110" s="419"/>
      <c r="M1110" s="419"/>
      <c r="N1110" s="419"/>
      <c r="O1110" s="419"/>
      <c r="P1110" s="423" t="s">
        <v>719</v>
      </c>
      <c r="Q1110" s="317"/>
      <c r="R1110" s="317"/>
      <c r="S1110" s="317"/>
      <c r="T1110" s="317"/>
      <c r="U1110" s="317"/>
      <c r="V1110" s="317"/>
      <c r="W1110" s="317"/>
      <c r="X1110" s="317"/>
      <c r="Y1110" s="318" t="s">
        <v>719</v>
      </c>
      <c r="Z1110" s="319"/>
      <c r="AA1110" s="319"/>
      <c r="AB1110" s="320"/>
      <c r="AC1110" s="322"/>
      <c r="AD1110" s="323"/>
      <c r="AE1110" s="323"/>
      <c r="AF1110" s="323"/>
      <c r="AG1110" s="323"/>
      <c r="AH1110" s="324" t="s">
        <v>719</v>
      </c>
      <c r="AI1110" s="325"/>
      <c r="AJ1110" s="325"/>
      <c r="AK1110" s="325"/>
      <c r="AL1110" s="326" t="s">
        <v>719</v>
      </c>
      <c r="AM1110" s="327"/>
      <c r="AN1110" s="327"/>
      <c r="AO1110" s="328"/>
      <c r="AP1110" s="321" t="s">
        <v>719</v>
      </c>
      <c r="AQ1110" s="321"/>
      <c r="AR1110" s="321"/>
      <c r="AS1110" s="321"/>
      <c r="AT1110" s="321"/>
      <c r="AU1110" s="321"/>
      <c r="AV1110" s="321"/>
      <c r="AW1110" s="321"/>
      <c r="AX1110" s="321"/>
    </row>
    <row r="1111" spans="1:51" ht="30" hidden="1" customHeight="1" x14ac:dyDescent="0.15">
      <c r="A1111" s="403">
        <v>2</v>
      </c>
      <c r="B1111" s="403">
        <v>1</v>
      </c>
      <c r="C1111" s="888"/>
      <c r="D1111" s="888"/>
      <c r="E1111" s="887"/>
      <c r="F1111" s="887"/>
      <c r="G1111" s="887"/>
      <c r="H1111" s="887"/>
      <c r="I1111" s="88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8"/>
      <c r="D1112" s="888"/>
      <c r="E1112" s="887"/>
      <c r="F1112" s="887"/>
      <c r="G1112" s="887"/>
      <c r="H1112" s="887"/>
      <c r="I1112" s="88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8"/>
      <c r="D1113" s="888"/>
      <c r="E1113" s="887"/>
      <c r="F1113" s="887"/>
      <c r="G1113" s="887"/>
      <c r="H1113" s="887"/>
      <c r="I1113" s="88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8"/>
      <c r="D1114" s="888"/>
      <c r="E1114" s="887"/>
      <c r="F1114" s="887"/>
      <c r="G1114" s="887"/>
      <c r="H1114" s="887"/>
      <c r="I1114" s="88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8"/>
      <c r="D1115" s="888"/>
      <c r="E1115" s="887"/>
      <c r="F1115" s="887"/>
      <c r="G1115" s="887"/>
      <c r="H1115" s="887"/>
      <c r="I1115" s="88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8"/>
      <c r="D1116" s="888"/>
      <c r="E1116" s="887"/>
      <c r="F1116" s="887"/>
      <c r="G1116" s="887"/>
      <c r="H1116" s="887"/>
      <c r="I1116" s="88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8"/>
      <c r="D1117" s="888"/>
      <c r="E1117" s="887"/>
      <c r="F1117" s="887"/>
      <c r="G1117" s="887"/>
      <c r="H1117" s="887"/>
      <c r="I1117" s="88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8"/>
      <c r="D1118" s="888"/>
      <c r="E1118" s="887"/>
      <c r="F1118" s="887"/>
      <c r="G1118" s="887"/>
      <c r="H1118" s="887"/>
      <c r="I1118" s="88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8"/>
      <c r="D1119" s="888"/>
      <c r="E1119" s="887"/>
      <c r="F1119" s="887"/>
      <c r="G1119" s="887"/>
      <c r="H1119" s="887"/>
      <c r="I1119" s="88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8"/>
      <c r="D1120" s="888"/>
      <c r="E1120" s="887"/>
      <c r="F1120" s="887"/>
      <c r="G1120" s="887"/>
      <c r="H1120" s="887"/>
      <c r="I1120" s="88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8"/>
      <c r="D1121" s="888"/>
      <c r="E1121" s="887"/>
      <c r="F1121" s="887"/>
      <c r="G1121" s="887"/>
      <c r="H1121" s="887"/>
      <c r="I1121" s="88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8"/>
      <c r="D1122" s="888"/>
      <c r="E1122" s="887"/>
      <c r="F1122" s="887"/>
      <c r="G1122" s="887"/>
      <c r="H1122" s="887"/>
      <c r="I1122" s="88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8"/>
      <c r="D1123" s="888"/>
      <c r="E1123" s="887"/>
      <c r="F1123" s="887"/>
      <c r="G1123" s="887"/>
      <c r="H1123" s="887"/>
      <c r="I1123" s="88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8"/>
      <c r="D1124" s="888"/>
      <c r="E1124" s="887"/>
      <c r="F1124" s="887"/>
      <c r="G1124" s="887"/>
      <c r="H1124" s="887"/>
      <c r="I1124" s="88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8"/>
      <c r="D1125" s="888"/>
      <c r="E1125" s="887"/>
      <c r="F1125" s="887"/>
      <c r="G1125" s="887"/>
      <c r="H1125" s="887"/>
      <c r="I1125" s="88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8"/>
      <c r="D1126" s="888"/>
      <c r="E1126" s="887"/>
      <c r="F1126" s="887"/>
      <c r="G1126" s="887"/>
      <c r="H1126" s="887"/>
      <c r="I1126" s="88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8"/>
      <c r="D1127" s="888"/>
      <c r="E1127" s="262"/>
      <c r="F1127" s="887"/>
      <c r="G1127" s="887"/>
      <c r="H1127" s="887"/>
      <c r="I1127" s="88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8"/>
      <c r="D1128" s="888"/>
      <c r="E1128" s="887"/>
      <c r="F1128" s="887"/>
      <c r="G1128" s="887"/>
      <c r="H1128" s="887"/>
      <c r="I1128" s="88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8"/>
      <c r="D1129" s="888"/>
      <c r="E1129" s="887"/>
      <c r="F1129" s="887"/>
      <c r="G1129" s="887"/>
      <c r="H1129" s="887"/>
      <c r="I1129" s="88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8"/>
      <c r="D1130" s="888"/>
      <c r="E1130" s="887"/>
      <c r="F1130" s="887"/>
      <c r="G1130" s="887"/>
      <c r="H1130" s="887"/>
      <c r="I1130" s="88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8"/>
      <c r="D1131" s="888"/>
      <c r="E1131" s="887"/>
      <c r="F1131" s="887"/>
      <c r="G1131" s="887"/>
      <c r="H1131" s="887"/>
      <c r="I1131" s="88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8"/>
      <c r="D1132" s="888"/>
      <c r="E1132" s="887"/>
      <c r="F1132" s="887"/>
      <c r="G1132" s="887"/>
      <c r="H1132" s="887"/>
      <c r="I1132" s="88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8"/>
      <c r="D1133" s="888"/>
      <c r="E1133" s="887"/>
      <c r="F1133" s="887"/>
      <c r="G1133" s="887"/>
      <c r="H1133" s="887"/>
      <c r="I1133" s="88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8"/>
      <c r="D1134" s="888"/>
      <c r="E1134" s="887"/>
      <c r="F1134" s="887"/>
      <c r="G1134" s="887"/>
      <c r="H1134" s="887"/>
      <c r="I1134" s="88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8"/>
      <c r="D1135" s="888"/>
      <c r="E1135" s="887"/>
      <c r="F1135" s="887"/>
      <c r="G1135" s="887"/>
      <c r="H1135" s="887"/>
      <c r="I1135" s="88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8"/>
      <c r="D1136" s="888"/>
      <c r="E1136" s="887"/>
      <c r="F1136" s="887"/>
      <c r="G1136" s="887"/>
      <c r="H1136" s="887"/>
      <c r="I1136" s="88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8"/>
      <c r="D1137" s="888"/>
      <c r="E1137" s="887"/>
      <c r="F1137" s="887"/>
      <c r="G1137" s="887"/>
      <c r="H1137" s="887"/>
      <c r="I1137" s="88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8"/>
      <c r="D1138" s="888"/>
      <c r="E1138" s="887"/>
      <c r="F1138" s="887"/>
      <c r="G1138" s="887"/>
      <c r="H1138" s="887"/>
      <c r="I1138" s="88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8"/>
      <c r="D1139" s="888"/>
      <c r="E1139" s="887"/>
      <c r="F1139" s="887"/>
      <c r="G1139" s="887"/>
      <c r="H1139" s="887"/>
      <c r="I1139" s="88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7"/>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08" max="49" man="1"/>
    <brk id="483"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508</v>
      </c>
      <c r="AB3" s="94" t="s">
        <v>640</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415</v>
      </c>
      <c r="Z4" s="32" t="s">
        <v>547</v>
      </c>
      <c r="AA4" s="94" t="s">
        <v>509</v>
      </c>
      <c r="AB4" s="94" t="s">
        <v>641</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416</v>
      </c>
      <c r="Z5" s="32" t="s">
        <v>548</v>
      </c>
      <c r="AA5" s="94" t="s">
        <v>510</v>
      </c>
      <c r="AB5" s="94" t="s">
        <v>642</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384</v>
      </c>
      <c r="W6" s="32" t="s">
        <v>152</v>
      </c>
      <c r="Y6" s="32" t="s">
        <v>417</v>
      </c>
      <c r="Z6" s="32" t="s">
        <v>549</v>
      </c>
      <c r="AA6" s="94" t="s">
        <v>511</v>
      </c>
      <c r="AB6" s="94" t="s">
        <v>643</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710</v>
      </c>
      <c r="M7" s="13" t="str">
        <f t="shared" si="2"/>
        <v>経済協力</v>
      </c>
      <c r="N7" s="13" t="str">
        <f t="shared" si="6"/>
        <v>経済協力</v>
      </c>
      <c r="O7" s="13"/>
      <c r="P7" s="12" t="s">
        <v>79</v>
      </c>
      <c r="Q7" s="17"/>
      <c r="R7" s="13" t="str">
        <f t="shared" si="3"/>
        <v/>
      </c>
      <c r="S7" s="13" t="str">
        <f t="shared" si="4"/>
        <v/>
      </c>
      <c r="T7" s="13"/>
      <c r="U7" s="32"/>
      <c r="W7" s="32" t="s">
        <v>153</v>
      </c>
      <c r="Y7" s="32" t="s">
        <v>418</v>
      </c>
      <c r="Z7" s="32" t="s">
        <v>550</v>
      </c>
      <c r="AA7" s="94" t="s">
        <v>512</v>
      </c>
      <c r="AB7" s="94" t="s">
        <v>644</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t="s">
        <v>710</v>
      </c>
      <c r="R8" s="13" t="str">
        <f t="shared" si="3"/>
        <v>その他</v>
      </c>
      <c r="S8" s="13" t="str">
        <f t="shared" si="4"/>
        <v>その他</v>
      </c>
      <c r="T8" s="13"/>
      <c r="U8" s="32" t="s">
        <v>410</v>
      </c>
      <c r="W8" s="32" t="s">
        <v>154</v>
      </c>
      <c r="Y8" s="32" t="s">
        <v>419</v>
      </c>
      <c r="Z8" s="32" t="s">
        <v>551</v>
      </c>
      <c r="AA8" s="94" t="s">
        <v>513</v>
      </c>
      <c r="AB8" s="94" t="s">
        <v>645</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411</v>
      </c>
      <c r="W9" s="32" t="s">
        <v>155</v>
      </c>
      <c r="Y9" s="32" t="s">
        <v>420</v>
      </c>
      <c r="Z9" s="32" t="s">
        <v>552</v>
      </c>
      <c r="AA9" s="94" t="s">
        <v>514</v>
      </c>
      <c r="AB9" s="94" t="s">
        <v>646</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経済協力</v>
      </c>
      <c r="O10" s="13"/>
      <c r="P10" s="13" t="str">
        <f>S8</f>
        <v>その他</v>
      </c>
      <c r="Q10" s="19"/>
      <c r="T10" s="13"/>
      <c r="W10" s="32" t="s">
        <v>156</v>
      </c>
      <c r="Y10" s="32" t="s">
        <v>421</v>
      </c>
      <c r="Z10" s="32" t="s">
        <v>553</v>
      </c>
      <c r="AA10" s="94" t="s">
        <v>515</v>
      </c>
      <c r="AB10" s="94" t="s">
        <v>647</v>
      </c>
      <c r="AC10" s="31"/>
      <c r="AD10" s="31"/>
      <c r="AE10" s="31"/>
      <c r="AF10" s="30"/>
      <c r="AG10" s="53" t="s">
        <v>359</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422</v>
      </c>
      <c r="Z11" s="32" t="s">
        <v>554</v>
      </c>
      <c r="AA11" s="94" t="s">
        <v>516</v>
      </c>
      <c r="AB11" s="94" t="s">
        <v>648</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424</v>
      </c>
      <c r="Z13" s="32" t="s">
        <v>556</v>
      </c>
      <c r="AA13" s="94" t="s">
        <v>518</v>
      </c>
      <c r="AB13" s="94" t="s">
        <v>650</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t="s">
        <v>710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t="s">
        <v>710</v>
      </c>
      <c r="C22" s="13" t="str">
        <f t="shared" si="9"/>
        <v>ＯＤＡ</v>
      </c>
      <c r="D22" s="13" t="str">
        <f>IF(C22="",D21,IF(D21&lt;&gt;"",CONCATENATE(D21,"、",C22),C22))</f>
        <v>男女共同参画、ＯＤＡ</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男女共同参画、ＯＤＡ</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男女共同参画、ＯＤＡ</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男女共同参画、ＯＤＡ</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999"/>
      <c r="Z2" s="411"/>
      <c r="AA2" s="412"/>
      <c r="AB2" s="1003" t="s">
        <v>11</v>
      </c>
      <c r="AC2" s="1004"/>
      <c r="AD2" s="1005"/>
      <c r="AE2" s="991" t="s">
        <v>387</v>
      </c>
      <c r="AF2" s="991"/>
      <c r="AG2" s="991"/>
      <c r="AH2" s="991"/>
      <c r="AI2" s="991" t="s">
        <v>409</v>
      </c>
      <c r="AJ2" s="991"/>
      <c r="AK2" s="991"/>
      <c r="AL2" s="456"/>
      <c r="AM2" s="991" t="s">
        <v>506</v>
      </c>
      <c r="AN2" s="991"/>
      <c r="AO2" s="991"/>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09"/>
      <c r="I4" s="1009"/>
      <c r="J4" s="1009"/>
      <c r="K4" s="1009"/>
      <c r="L4" s="1009"/>
      <c r="M4" s="1009"/>
      <c r="N4" s="1009"/>
      <c r="O4" s="1010"/>
      <c r="P4" s="191"/>
      <c r="Q4" s="1017"/>
      <c r="R4" s="1017"/>
      <c r="S4" s="1017"/>
      <c r="T4" s="1017"/>
      <c r="U4" s="1017"/>
      <c r="V4" s="1017"/>
      <c r="W4" s="1017"/>
      <c r="X4" s="1018"/>
      <c r="Y4" s="995" t="s">
        <v>12</v>
      </c>
      <c r="Z4" s="996"/>
      <c r="AA4" s="997"/>
      <c r="AB4" s="549"/>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1"/>
      <c r="H5" s="1012"/>
      <c r="I5" s="1012"/>
      <c r="J5" s="1012"/>
      <c r="K5" s="1012"/>
      <c r="L5" s="1012"/>
      <c r="M5" s="1012"/>
      <c r="N5" s="1012"/>
      <c r="O5" s="1013"/>
      <c r="P5" s="1019"/>
      <c r="Q5" s="1019"/>
      <c r="R5" s="1019"/>
      <c r="S5" s="1019"/>
      <c r="T5" s="1019"/>
      <c r="U5" s="1019"/>
      <c r="V5" s="1019"/>
      <c r="W5" s="1019"/>
      <c r="X5" s="1020"/>
      <c r="Y5" s="303" t="s">
        <v>54</v>
      </c>
      <c r="Z5" s="992"/>
      <c r="AA5" s="993"/>
      <c r="AB5" s="520"/>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4"/>
      <c r="H6" s="1015"/>
      <c r="I6" s="1015"/>
      <c r="J6" s="1015"/>
      <c r="K6" s="1015"/>
      <c r="L6" s="1015"/>
      <c r="M6" s="1015"/>
      <c r="N6" s="1015"/>
      <c r="O6" s="1016"/>
      <c r="P6" s="1021"/>
      <c r="Q6" s="1021"/>
      <c r="R6" s="1021"/>
      <c r="S6" s="1021"/>
      <c r="T6" s="1021"/>
      <c r="U6" s="1021"/>
      <c r="V6" s="1021"/>
      <c r="W6" s="1021"/>
      <c r="X6" s="1022"/>
      <c r="Y6" s="1023" t="s">
        <v>13</v>
      </c>
      <c r="Z6" s="992"/>
      <c r="AA6" s="993"/>
      <c r="AB6" s="459"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10" t="s">
        <v>348</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999"/>
      <c r="Z9" s="411"/>
      <c r="AA9" s="412"/>
      <c r="AB9" s="1003" t="s">
        <v>11</v>
      </c>
      <c r="AC9" s="1004"/>
      <c r="AD9" s="1005"/>
      <c r="AE9" s="991" t="s">
        <v>387</v>
      </c>
      <c r="AF9" s="991"/>
      <c r="AG9" s="991"/>
      <c r="AH9" s="991"/>
      <c r="AI9" s="991" t="s">
        <v>409</v>
      </c>
      <c r="AJ9" s="991"/>
      <c r="AK9" s="991"/>
      <c r="AL9" s="456"/>
      <c r="AM9" s="991" t="s">
        <v>506</v>
      </c>
      <c r="AN9" s="991"/>
      <c r="AO9" s="991"/>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09"/>
      <c r="I11" s="1009"/>
      <c r="J11" s="1009"/>
      <c r="K11" s="1009"/>
      <c r="L11" s="1009"/>
      <c r="M11" s="1009"/>
      <c r="N11" s="1009"/>
      <c r="O11" s="1010"/>
      <c r="P11" s="191"/>
      <c r="Q11" s="1017"/>
      <c r="R11" s="1017"/>
      <c r="S11" s="1017"/>
      <c r="T11" s="1017"/>
      <c r="U11" s="1017"/>
      <c r="V11" s="1017"/>
      <c r="W11" s="1017"/>
      <c r="X11" s="1018"/>
      <c r="Y11" s="995" t="s">
        <v>12</v>
      </c>
      <c r="Z11" s="996"/>
      <c r="AA11" s="997"/>
      <c r="AB11" s="549"/>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0"/>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9"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10" t="s">
        <v>348</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999"/>
      <c r="Z16" s="411"/>
      <c r="AA16" s="412"/>
      <c r="AB16" s="1003" t="s">
        <v>11</v>
      </c>
      <c r="AC16" s="1004"/>
      <c r="AD16" s="1005"/>
      <c r="AE16" s="991" t="s">
        <v>387</v>
      </c>
      <c r="AF16" s="991"/>
      <c r="AG16" s="991"/>
      <c r="AH16" s="991"/>
      <c r="AI16" s="991" t="s">
        <v>409</v>
      </c>
      <c r="AJ16" s="991"/>
      <c r="AK16" s="991"/>
      <c r="AL16" s="456"/>
      <c r="AM16" s="991" t="s">
        <v>506</v>
      </c>
      <c r="AN16" s="991"/>
      <c r="AO16" s="991"/>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09"/>
      <c r="I18" s="1009"/>
      <c r="J18" s="1009"/>
      <c r="K18" s="1009"/>
      <c r="L18" s="1009"/>
      <c r="M18" s="1009"/>
      <c r="N18" s="1009"/>
      <c r="O18" s="1010"/>
      <c r="P18" s="191"/>
      <c r="Q18" s="1017"/>
      <c r="R18" s="1017"/>
      <c r="S18" s="1017"/>
      <c r="T18" s="1017"/>
      <c r="U18" s="1017"/>
      <c r="V18" s="1017"/>
      <c r="W18" s="1017"/>
      <c r="X18" s="1018"/>
      <c r="Y18" s="995" t="s">
        <v>12</v>
      </c>
      <c r="Z18" s="996"/>
      <c r="AA18" s="997"/>
      <c r="AB18" s="549"/>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0"/>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9"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10" t="s">
        <v>348</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999"/>
      <c r="Z23" s="411"/>
      <c r="AA23" s="412"/>
      <c r="AB23" s="1003" t="s">
        <v>11</v>
      </c>
      <c r="AC23" s="1004"/>
      <c r="AD23" s="1005"/>
      <c r="AE23" s="991" t="s">
        <v>387</v>
      </c>
      <c r="AF23" s="991"/>
      <c r="AG23" s="991"/>
      <c r="AH23" s="991"/>
      <c r="AI23" s="991" t="s">
        <v>409</v>
      </c>
      <c r="AJ23" s="991"/>
      <c r="AK23" s="991"/>
      <c r="AL23" s="456"/>
      <c r="AM23" s="991" t="s">
        <v>506</v>
      </c>
      <c r="AN23" s="991"/>
      <c r="AO23" s="991"/>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09"/>
      <c r="I25" s="1009"/>
      <c r="J25" s="1009"/>
      <c r="K25" s="1009"/>
      <c r="L25" s="1009"/>
      <c r="M25" s="1009"/>
      <c r="N25" s="1009"/>
      <c r="O25" s="1010"/>
      <c r="P25" s="191"/>
      <c r="Q25" s="1017"/>
      <c r="R25" s="1017"/>
      <c r="S25" s="1017"/>
      <c r="T25" s="1017"/>
      <c r="U25" s="1017"/>
      <c r="V25" s="1017"/>
      <c r="W25" s="1017"/>
      <c r="X25" s="1018"/>
      <c r="Y25" s="995" t="s">
        <v>12</v>
      </c>
      <c r="Z25" s="996"/>
      <c r="AA25" s="997"/>
      <c r="AB25" s="549"/>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0"/>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9"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10" t="s">
        <v>348</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999"/>
      <c r="Z30" s="411"/>
      <c r="AA30" s="412"/>
      <c r="AB30" s="1003" t="s">
        <v>11</v>
      </c>
      <c r="AC30" s="1004"/>
      <c r="AD30" s="1005"/>
      <c r="AE30" s="991" t="s">
        <v>387</v>
      </c>
      <c r="AF30" s="991"/>
      <c r="AG30" s="991"/>
      <c r="AH30" s="991"/>
      <c r="AI30" s="991" t="s">
        <v>409</v>
      </c>
      <c r="AJ30" s="991"/>
      <c r="AK30" s="991"/>
      <c r="AL30" s="456"/>
      <c r="AM30" s="991" t="s">
        <v>506</v>
      </c>
      <c r="AN30" s="991"/>
      <c r="AO30" s="991"/>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09"/>
      <c r="I32" s="1009"/>
      <c r="J32" s="1009"/>
      <c r="K32" s="1009"/>
      <c r="L32" s="1009"/>
      <c r="M32" s="1009"/>
      <c r="N32" s="1009"/>
      <c r="O32" s="1010"/>
      <c r="P32" s="191"/>
      <c r="Q32" s="1017"/>
      <c r="R32" s="1017"/>
      <c r="S32" s="1017"/>
      <c r="T32" s="1017"/>
      <c r="U32" s="1017"/>
      <c r="V32" s="1017"/>
      <c r="W32" s="1017"/>
      <c r="X32" s="1018"/>
      <c r="Y32" s="995" t="s">
        <v>12</v>
      </c>
      <c r="Z32" s="996"/>
      <c r="AA32" s="997"/>
      <c r="AB32" s="549"/>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0"/>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9"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10" t="s">
        <v>348</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999"/>
      <c r="Z37" s="411"/>
      <c r="AA37" s="412"/>
      <c r="AB37" s="1003" t="s">
        <v>11</v>
      </c>
      <c r="AC37" s="1004"/>
      <c r="AD37" s="1005"/>
      <c r="AE37" s="991" t="s">
        <v>387</v>
      </c>
      <c r="AF37" s="991"/>
      <c r="AG37" s="991"/>
      <c r="AH37" s="991"/>
      <c r="AI37" s="991" t="s">
        <v>409</v>
      </c>
      <c r="AJ37" s="991"/>
      <c r="AK37" s="991"/>
      <c r="AL37" s="456"/>
      <c r="AM37" s="991" t="s">
        <v>506</v>
      </c>
      <c r="AN37" s="991"/>
      <c r="AO37" s="991"/>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09"/>
      <c r="I39" s="1009"/>
      <c r="J39" s="1009"/>
      <c r="K39" s="1009"/>
      <c r="L39" s="1009"/>
      <c r="M39" s="1009"/>
      <c r="N39" s="1009"/>
      <c r="O39" s="1010"/>
      <c r="P39" s="191"/>
      <c r="Q39" s="1017"/>
      <c r="R39" s="1017"/>
      <c r="S39" s="1017"/>
      <c r="T39" s="1017"/>
      <c r="U39" s="1017"/>
      <c r="V39" s="1017"/>
      <c r="W39" s="1017"/>
      <c r="X39" s="1018"/>
      <c r="Y39" s="995" t="s">
        <v>12</v>
      </c>
      <c r="Z39" s="996"/>
      <c r="AA39" s="997"/>
      <c r="AB39" s="549"/>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0"/>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9"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10" t="s">
        <v>348</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999"/>
      <c r="Z44" s="411"/>
      <c r="AA44" s="412"/>
      <c r="AB44" s="1003" t="s">
        <v>11</v>
      </c>
      <c r="AC44" s="1004"/>
      <c r="AD44" s="1005"/>
      <c r="AE44" s="991" t="s">
        <v>387</v>
      </c>
      <c r="AF44" s="991"/>
      <c r="AG44" s="991"/>
      <c r="AH44" s="991"/>
      <c r="AI44" s="991" t="s">
        <v>409</v>
      </c>
      <c r="AJ44" s="991"/>
      <c r="AK44" s="991"/>
      <c r="AL44" s="456"/>
      <c r="AM44" s="991" t="s">
        <v>506</v>
      </c>
      <c r="AN44" s="991"/>
      <c r="AO44" s="991"/>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09"/>
      <c r="I46" s="1009"/>
      <c r="J46" s="1009"/>
      <c r="K46" s="1009"/>
      <c r="L46" s="1009"/>
      <c r="M46" s="1009"/>
      <c r="N46" s="1009"/>
      <c r="O46" s="1010"/>
      <c r="P46" s="191"/>
      <c r="Q46" s="1017"/>
      <c r="R46" s="1017"/>
      <c r="S46" s="1017"/>
      <c r="T46" s="1017"/>
      <c r="U46" s="1017"/>
      <c r="V46" s="1017"/>
      <c r="W46" s="1017"/>
      <c r="X46" s="1018"/>
      <c r="Y46" s="995" t="s">
        <v>12</v>
      </c>
      <c r="Z46" s="996"/>
      <c r="AA46" s="997"/>
      <c r="AB46" s="549"/>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0"/>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9"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10" t="s">
        <v>348</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999"/>
      <c r="Z51" s="411"/>
      <c r="AA51" s="412"/>
      <c r="AB51" s="456" t="s">
        <v>11</v>
      </c>
      <c r="AC51" s="1004"/>
      <c r="AD51" s="1005"/>
      <c r="AE51" s="991" t="s">
        <v>387</v>
      </c>
      <c r="AF51" s="991"/>
      <c r="AG51" s="991"/>
      <c r="AH51" s="991"/>
      <c r="AI51" s="991" t="s">
        <v>409</v>
      </c>
      <c r="AJ51" s="991"/>
      <c r="AK51" s="991"/>
      <c r="AL51" s="456"/>
      <c r="AM51" s="991" t="s">
        <v>506</v>
      </c>
      <c r="AN51" s="991"/>
      <c r="AO51" s="991"/>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09"/>
      <c r="I53" s="1009"/>
      <c r="J53" s="1009"/>
      <c r="K53" s="1009"/>
      <c r="L53" s="1009"/>
      <c r="M53" s="1009"/>
      <c r="N53" s="1009"/>
      <c r="O53" s="1010"/>
      <c r="P53" s="191"/>
      <c r="Q53" s="1017"/>
      <c r="R53" s="1017"/>
      <c r="S53" s="1017"/>
      <c r="T53" s="1017"/>
      <c r="U53" s="1017"/>
      <c r="V53" s="1017"/>
      <c r="W53" s="1017"/>
      <c r="X53" s="1018"/>
      <c r="Y53" s="995" t="s">
        <v>12</v>
      </c>
      <c r="Z53" s="996"/>
      <c r="AA53" s="997"/>
      <c r="AB53" s="549"/>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0"/>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9"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10" t="s">
        <v>348</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999"/>
      <c r="Z58" s="411"/>
      <c r="AA58" s="412"/>
      <c r="AB58" s="1003" t="s">
        <v>11</v>
      </c>
      <c r="AC58" s="1004"/>
      <c r="AD58" s="1005"/>
      <c r="AE58" s="991" t="s">
        <v>387</v>
      </c>
      <c r="AF58" s="991"/>
      <c r="AG58" s="991"/>
      <c r="AH58" s="991"/>
      <c r="AI58" s="991" t="s">
        <v>409</v>
      </c>
      <c r="AJ58" s="991"/>
      <c r="AK58" s="991"/>
      <c r="AL58" s="456"/>
      <c r="AM58" s="991" t="s">
        <v>506</v>
      </c>
      <c r="AN58" s="991"/>
      <c r="AO58" s="991"/>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09"/>
      <c r="I60" s="1009"/>
      <c r="J60" s="1009"/>
      <c r="K60" s="1009"/>
      <c r="L60" s="1009"/>
      <c r="M60" s="1009"/>
      <c r="N60" s="1009"/>
      <c r="O60" s="1010"/>
      <c r="P60" s="191"/>
      <c r="Q60" s="1017"/>
      <c r="R60" s="1017"/>
      <c r="S60" s="1017"/>
      <c r="T60" s="1017"/>
      <c r="U60" s="1017"/>
      <c r="V60" s="1017"/>
      <c r="W60" s="1017"/>
      <c r="X60" s="1018"/>
      <c r="Y60" s="995" t="s">
        <v>12</v>
      </c>
      <c r="Z60" s="996"/>
      <c r="AA60" s="997"/>
      <c r="AB60" s="549"/>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0"/>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9"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10" t="s">
        <v>348</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999"/>
      <c r="Z65" s="411"/>
      <c r="AA65" s="412"/>
      <c r="AB65" s="1003" t="s">
        <v>11</v>
      </c>
      <c r="AC65" s="1004"/>
      <c r="AD65" s="1005"/>
      <c r="AE65" s="991" t="s">
        <v>387</v>
      </c>
      <c r="AF65" s="991"/>
      <c r="AG65" s="991"/>
      <c r="AH65" s="991"/>
      <c r="AI65" s="991" t="s">
        <v>409</v>
      </c>
      <c r="AJ65" s="991"/>
      <c r="AK65" s="991"/>
      <c r="AL65" s="456"/>
      <c r="AM65" s="991" t="s">
        <v>506</v>
      </c>
      <c r="AN65" s="991"/>
      <c r="AO65" s="991"/>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09"/>
      <c r="I67" s="1009"/>
      <c r="J67" s="1009"/>
      <c r="K67" s="1009"/>
      <c r="L67" s="1009"/>
      <c r="M67" s="1009"/>
      <c r="N67" s="1009"/>
      <c r="O67" s="1010"/>
      <c r="P67" s="191"/>
      <c r="Q67" s="1017"/>
      <c r="R67" s="1017"/>
      <c r="S67" s="1017"/>
      <c r="T67" s="1017"/>
      <c r="U67" s="1017"/>
      <c r="V67" s="1017"/>
      <c r="W67" s="1017"/>
      <c r="X67" s="1018"/>
      <c r="Y67" s="995" t="s">
        <v>12</v>
      </c>
      <c r="Z67" s="996"/>
      <c r="AA67" s="997"/>
      <c r="AB67" s="549"/>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0"/>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5" t="s">
        <v>180</v>
      </c>
      <c r="AC69" s="424"/>
      <c r="AD69" s="424"/>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7" t="s">
        <v>363</v>
      </c>
      <c r="H2" s="438"/>
      <c r="I2" s="438"/>
      <c r="J2" s="438"/>
      <c r="K2" s="438"/>
      <c r="L2" s="438"/>
      <c r="M2" s="438"/>
      <c r="N2" s="438"/>
      <c r="O2" s="438"/>
      <c r="P2" s="438"/>
      <c r="Q2" s="438"/>
      <c r="R2" s="438"/>
      <c r="S2" s="438"/>
      <c r="T2" s="438"/>
      <c r="U2" s="438"/>
      <c r="V2" s="438"/>
      <c r="W2" s="438"/>
      <c r="X2" s="438"/>
      <c r="Y2" s="438"/>
      <c r="Z2" s="438"/>
      <c r="AA2" s="438"/>
      <c r="AB2" s="439"/>
      <c r="AC2" s="437"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1"/>
      <c r="B4" s="1032"/>
      <c r="C4" s="1032"/>
      <c r="D4" s="1032"/>
      <c r="E4" s="1032"/>
      <c r="F4" s="103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1"/>
      <c r="B5" s="1032"/>
      <c r="C5" s="1032"/>
      <c r="D5" s="1032"/>
      <c r="E5" s="1032"/>
      <c r="F5" s="1033"/>
      <c r="G5" s="348"/>
      <c r="H5" s="349"/>
      <c r="I5" s="349"/>
      <c r="J5" s="349"/>
      <c r="K5" s="350"/>
      <c r="L5" s="399"/>
      <c r="M5" s="400"/>
      <c r="N5" s="400"/>
      <c r="O5" s="400"/>
      <c r="P5" s="400"/>
      <c r="Q5" s="400"/>
      <c r="R5" s="400"/>
      <c r="S5" s="400"/>
      <c r="T5" s="400"/>
      <c r="U5" s="400"/>
      <c r="V5" s="400"/>
      <c r="W5" s="400"/>
      <c r="X5" s="401"/>
      <c r="Y5" s="396"/>
      <c r="Z5" s="397"/>
      <c r="AA5" s="397"/>
      <c r="AB5" s="404"/>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8"/>
      <c r="H6" s="349"/>
      <c r="I6" s="349"/>
      <c r="J6" s="349"/>
      <c r="K6" s="350"/>
      <c r="L6" s="399"/>
      <c r="M6" s="400"/>
      <c r="N6" s="400"/>
      <c r="O6" s="400"/>
      <c r="P6" s="400"/>
      <c r="Q6" s="400"/>
      <c r="R6" s="400"/>
      <c r="S6" s="400"/>
      <c r="T6" s="400"/>
      <c r="U6" s="400"/>
      <c r="V6" s="400"/>
      <c r="W6" s="400"/>
      <c r="X6" s="401"/>
      <c r="Y6" s="396"/>
      <c r="Z6" s="397"/>
      <c r="AA6" s="397"/>
      <c r="AB6" s="404"/>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8"/>
      <c r="H7" s="349"/>
      <c r="I7" s="349"/>
      <c r="J7" s="349"/>
      <c r="K7" s="350"/>
      <c r="L7" s="399"/>
      <c r="M7" s="400"/>
      <c r="N7" s="400"/>
      <c r="O7" s="400"/>
      <c r="P7" s="400"/>
      <c r="Q7" s="400"/>
      <c r="R7" s="400"/>
      <c r="S7" s="400"/>
      <c r="T7" s="400"/>
      <c r="U7" s="400"/>
      <c r="V7" s="400"/>
      <c r="W7" s="400"/>
      <c r="X7" s="401"/>
      <c r="Y7" s="396"/>
      <c r="Z7" s="397"/>
      <c r="AA7" s="397"/>
      <c r="AB7" s="404"/>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8"/>
      <c r="H8" s="349"/>
      <c r="I8" s="349"/>
      <c r="J8" s="349"/>
      <c r="K8" s="350"/>
      <c r="L8" s="399"/>
      <c r="M8" s="400"/>
      <c r="N8" s="400"/>
      <c r="O8" s="400"/>
      <c r="P8" s="400"/>
      <c r="Q8" s="400"/>
      <c r="R8" s="400"/>
      <c r="S8" s="400"/>
      <c r="T8" s="400"/>
      <c r="U8" s="400"/>
      <c r="V8" s="400"/>
      <c r="W8" s="400"/>
      <c r="X8" s="401"/>
      <c r="Y8" s="396"/>
      <c r="Z8" s="397"/>
      <c r="AA8" s="397"/>
      <c r="AB8" s="404"/>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8"/>
      <c r="H9" s="349"/>
      <c r="I9" s="349"/>
      <c r="J9" s="349"/>
      <c r="K9" s="350"/>
      <c r="L9" s="399"/>
      <c r="M9" s="400"/>
      <c r="N9" s="400"/>
      <c r="O9" s="400"/>
      <c r="P9" s="400"/>
      <c r="Q9" s="400"/>
      <c r="R9" s="400"/>
      <c r="S9" s="400"/>
      <c r="T9" s="400"/>
      <c r="U9" s="400"/>
      <c r="V9" s="400"/>
      <c r="W9" s="400"/>
      <c r="X9" s="401"/>
      <c r="Y9" s="396"/>
      <c r="Z9" s="397"/>
      <c r="AA9" s="397"/>
      <c r="AB9" s="404"/>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8"/>
      <c r="H10" s="349"/>
      <c r="I10" s="349"/>
      <c r="J10" s="349"/>
      <c r="K10" s="350"/>
      <c r="L10" s="399"/>
      <c r="M10" s="400"/>
      <c r="N10" s="400"/>
      <c r="O10" s="400"/>
      <c r="P10" s="400"/>
      <c r="Q10" s="400"/>
      <c r="R10" s="400"/>
      <c r="S10" s="400"/>
      <c r="T10" s="400"/>
      <c r="U10" s="400"/>
      <c r="V10" s="400"/>
      <c r="W10" s="400"/>
      <c r="X10" s="401"/>
      <c r="Y10" s="396"/>
      <c r="Z10" s="397"/>
      <c r="AA10" s="397"/>
      <c r="AB10" s="404"/>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8"/>
      <c r="H11" s="349"/>
      <c r="I11" s="349"/>
      <c r="J11" s="349"/>
      <c r="K11" s="350"/>
      <c r="L11" s="399"/>
      <c r="M11" s="400"/>
      <c r="N11" s="400"/>
      <c r="O11" s="400"/>
      <c r="P11" s="400"/>
      <c r="Q11" s="400"/>
      <c r="R11" s="400"/>
      <c r="S11" s="400"/>
      <c r="T11" s="400"/>
      <c r="U11" s="400"/>
      <c r="V11" s="400"/>
      <c r="W11" s="400"/>
      <c r="X11" s="401"/>
      <c r="Y11" s="396"/>
      <c r="Z11" s="397"/>
      <c r="AA11" s="397"/>
      <c r="AB11" s="404"/>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8"/>
      <c r="H12" s="349"/>
      <c r="I12" s="349"/>
      <c r="J12" s="349"/>
      <c r="K12" s="350"/>
      <c r="L12" s="399"/>
      <c r="M12" s="400"/>
      <c r="N12" s="400"/>
      <c r="O12" s="400"/>
      <c r="P12" s="400"/>
      <c r="Q12" s="400"/>
      <c r="R12" s="400"/>
      <c r="S12" s="400"/>
      <c r="T12" s="400"/>
      <c r="U12" s="400"/>
      <c r="V12" s="400"/>
      <c r="W12" s="400"/>
      <c r="X12" s="401"/>
      <c r="Y12" s="396"/>
      <c r="Z12" s="397"/>
      <c r="AA12" s="397"/>
      <c r="AB12" s="404"/>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8"/>
      <c r="H13" s="349"/>
      <c r="I13" s="349"/>
      <c r="J13" s="349"/>
      <c r="K13" s="350"/>
      <c r="L13" s="399"/>
      <c r="M13" s="400"/>
      <c r="N13" s="400"/>
      <c r="O13" s="400"/>
      <c r="P13" s="400"/>
      <c r="Q13" s="400"/>
      <c r="R13" s="400"/>
      <c r="S13" s="400"/>
      <c r="T13" s="400"/>
      <c r="U13" s="400"/>
      <c r="V13" s="400"/>
      <c r="W13" s="400"/>
      <c r="X13" s="401"/>
      <c r="Y13" s="396"/>
      <c r="Z13" s="397"/>
      <c r="AA13" s="397"/>
      <c r="AB13" s="404"/>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1"/>
      <c r="B15" s="1032"/>
      <c r="C15" s="1032"/>
      <c r="D15" s="1032"/>
      <c r="E15" s="1032"/>
      <c r="F15" s="1033"/>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1"/>
      <c r="B16" s="1032"/>
      <c r="C16" s="1032"/>
      <c r="D16" s="1032"/>
      <c r="E16" s="1032"/>
      <c r="F16" s="103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1"/>
      <c r="B17" s="1032"/>
      <c r="C17" s="1032"/>
      <c r="D17" s="1032"/>
      <c r="E17" s="1032"/>
      <c r="F17" s="103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1"/>
      <c r="B18" s="1032"/>
      <c r="C18" s="1032"/>
      <c r="D18" s="1032"/>
      <c r="E18" s="1032"/>
      <c r="F18" s="1033"/>
      <c r="G18" s="348"/>
      <c r="H18" s="349"/>
      <c r="I18" s="349"/>
      <c r="J18" s="349"/>
      <c r="K18" s="350"/>
      <c r="L18" s="399"/>
      <c r="M18" s="400"/>
      <c r="N18" s="400"/>
      <c r="O18" s="400"/>
      <c r="P18" s="400"/>
      <c r="Q18" s="400"/>
      <c r="R18" s="400"/>
      <c r="S18" s="400"/>
      <c r="T18" s="400"/>
      <c r="U18" s="400"/>
      <c r="V18" s="400"/>
      <c r="W18" s="400"/>
      <c r="X18" s="401"/>
      <c r="Y18" s="396"/>
      <c r="Z18" s="397"/>
      <c r="AA18" s="397"/>
      <c r="AB18" s="404"/>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8"/>
      <c r="H19" s="349"/>
      <c r="I19" s="349"/>
      <c r="J19" s="349"/>
      <c r="K19" s="350"/>
      <c r="L19" s="399"/>
      <c r="M19" s="400"/>
      <c r="N19" s="400"/>
      <c r="O19" s="400"/>
      <c r="P19" s="400"/>
      <c r="Q19" s="400"/>
      <c r="R19" s="400"/>
      <c r="S19" s="400"/>
      <c r="T19" s="400"/>
      <c r="U19" s="400"/>
      <c r="V19" s="400"/>
      <c r="W19" s="400"/>
      <c r="X19" s="401"/>
      <c r="Y19" s="396"/>
      <c r="Z19" s="397"/>
      <c r="AA19" s="397"/>
      <c r="AB19" s="404"/>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8"/>
      <c r="H20" s="349"/>
      <c r="I20" s="349"/>
      <c r="J20" s="349"/>
      <c r="K20" s="350"/>
      <c r="L20" s="399"/>
      <c r="M20" s="400"/>
      <c r="N20" s="400"/>
      <c r="O20" s="400"/>
      <c r="P20" s="400"/>
      <c r="Q20" s="400"/>
      <c r="R20" s="400"/>
      <c r="S20" s="400"/>
      <c r="T20" s="400"/>
      <c r="U20" s="400"/>
      <c r="V20" s="400"/>
      <c r="W20" s="400"/>
      <c r="X20" s="401"/>
      <c r="Y20" s="396"/>
      <c r="Z20" s="397"/>
      <c r="AA20" s="397"/>
      <c r="AB20" s="404"/>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8"/>
      <c r="H21" s="349"/>
      <c r="I21" s="349"/>
      <c r="J21" s="349"/>
      <c r="K21" s="350"/>
      <c r="L21" s="399"/>
      <c r="M21" s="400"/>
      <c r="N21" s="400"/>
      <c r="O21" s="400"/>
      <c r="P21" s="400"/>
      <c r="Q21" s="400"/>
      <c r="R21" s="400"/>
      <c r="S21" s="400"/>
      <c r="T21" s="400"/>
      <c r="U21" s="400"/>
      <c r="V21" s="400"/>
      <c r="W21" s="400"/>
      <c r="X21" s="401"/>
      <c r="Y21" s="396"/>
      <c r="Z21" s="397"/>
      <c r="AA21" s="397"/>
      <c r="AB21" s="404"/>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8"/>
      <c r="H22" s="349"/>
      <c r="I22" s="349"/>
      <c r="J22" s="349"/>
      <c r="K22" s="350"/>
      <c r="L22" s="399"/>
      <c r="M22" s="400"/>
      <c r="N22" s="400"/>
      <c r="O22" s="400"/>
      <c r="P22" s="400"/>
      <c r="Q22" s="400"/>
      <c r="R22" s="400"/>
      <c r="S22" s="400"/>
      <c r="T22" s="400"/>
      <c r="U22" s="400"/>
      <c r="V22" s="400"/>
      <c r="W22" s="400"/>
      <c r="X22" s="401"/>
      <c r="Y22" s="396"/>
      <c r="Z22" s="397"/>
      <c r="AA22" s="397"/>
      <c r="AB22" s="404"/>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8"/>
      <c r="H23" s="349"/>
      <c r="I23" s="349"/>
      <c r="J23" s="349"/>
      <c r="K23" s="350"/>
      <c r="L23" s="399"/>
      <c r="M23" s="400"/>
      <c r="N23" s="400"/>
      <c r="O23" s="400"/>
      <c r="P23" s="400"/>
      <c r="Q23" s="400"/>
      <c r="R23" s="400"/>
      <c r="S23" s="400"/>
      <c r="T23" s="400"/>
      <c r="U23" s="400"/>
      <c r="V23" s="400"/>
      <c r="W23" s="400"/>
      <c r="X23" s="401"/>
      <c r="Y23" s="396"/>
      <c r="Z23" s="397"/>
      <c r="AA23" s="397"/>
      <c r="AB23" s="404"/>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8"/>
      <c r="H24" s="349"/>
      <c r="I24" s="349"/>
      <c r="J24" s="349"/>
      <c r="K24" s="350"/>
      <c r="L24" s="399"/>
      <c r="M24" s="400"/>
      <c r="N24" s="400"/>
      <c r="O24" s="400"/>
      <c r="P24" s="400"/>
      <c r="Q24" s="400"/>
      <c r="R24" s="400"/>
      <c r="S24" s="400"/>
      <c r="T24" s="400"/>
      <c r="U24" s="400"/>
      <c r="V24" s="400"/>
      <c r="W24" s="400"/>
      <c r="X24" s="401"/>
      <c r="Y24" s="396"/>
      <c r="Z24" s="397"/>
      <c r="AA24" s="397"/>
      <c r="AB24" s="404"/>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8"/>
      <c r="H25" s="349"/>
      <c r="I25" s="349"/>
      <c r="J25" s="349"/>
      <c r="K25" s="350"/>
      <c r="L25" s="399"/>
      <c r="M25" s="400"/>
      <c r="N25" s="400"/>
      <c r="O25" s="400"/>
      <c r="P25" s="400"/>
      <c r="Q25" s="400"/>
      <c r="R25" s="400"/>
      <c r="S25" s="400"/>
      <c r="T25" s="400"/>
      <c r="U25" s="400"/>
      <c r="V25" s="400"/>
      <c r="W25" s="400"/>
      <c r="X25" s="401"/>
      <c r="Y25" s="396"/>
      <c r="Z25" s="397"/>
      <c r="AA25" s="397"/>
      <c r="AB25" s="404"/>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8"/>
      <c r="H26" s="349"/>
      <c r="I26" s="349"/>
      <c r="J26" s="349"/>
      <c r="K26" s="350"/>
      <c r="L26" s="399"/>
      <c r="M26" s="400"/>
      <c r="N26" s="400"/>
      <c r="O26" s="400"/>
      <c r="P26" s="400"/>
      <c r="Q26" s="400"/>
      <c r="R26" s="400"/>
      <c r="S26" s="400"/>
      <c r="T26" s="400"/>
      <c r="U26" s="400"/>
      <c r="V26" s="400"/>
      <c r="W26" s="400"/>
      <c r="X26" s="401"/>
      <c r="Y26" s="396"/>
      <c r="Z26" s="397"/>
      <c r="AA26" s="397"/>
      <c r="AB26" s="404"/>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1"/>
      <c r="B28" s="1032"/>
      <c r="C28" s="1032"/>
      <c r="D28" s="1032"/>
      <c r="E28" s="1032"/>
      <c r="F28" s="1033"/>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1"/>
      <c r="B29" s="1032"/>
      <c r="C29" s="1032"/>
      <c r="D29" s="1032"/>
      <c r="E29" s="1032"/>
      <c r="F29" s="103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1"/>
      <c r="B30" s="1032"/>
      <c r="C30" s="1032"/>
      <c r="D30" s="1032"/>
      <c r="E30" s="1032"/>
      <c r="F30" s="103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1"/>
      <c r="B31" s="1032"/>
      <c r="C31" s="1032"/>
      <c r="D31" s="1032"/>
      <c r="E31" s="1032"/>
      <c r="F31" s="1033"/>
      <c r="G31" s="348"/>
      <c r="H31" s="349"/>
      <c r="I31" s="349"/>
      <c r="J31" s="349"/>
      <c r="K31" s="350"/>
      <c r="L31" s="399"/>
      <c r="M31" s="400"/>
      <c r="N31" s="400"/>
      <c r="O31" s="400"/>
      <c r="P31" s="400"/>
      <c r="Q31" s="400"/>
      <c r="R31" s="400"/>
      <c r="S31" s="400"/>
      <c r="T31" s="400"/>
      <c r="U31" s="400"/>
      <c r="V31" s="400"/>
      <c r="W31" s="400"/>
      <c r="X31" s="401"/>
      <c r="Y31" s="396"/>
      <c r="Z31" s="397"/>
      <c r="AA31" s="397"/>
      <c r="AB31" s="404"/>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8"/>
      <c r="H32" s="349"/>
      <c r="I32" s="349"/>
      <c r="J32" s="349"/>
      <c r="K32" s="350"/>
      <c r="L32" s="399"/>
      <c r="M32" s="400"/>
      <c r="N32" s="400"/>
      <c r="O32" s="400"/>
      <c r="P32" s="400"/>
      <c r="Q32" s="400"/>
      <c r="R32" s="400"/>
      <c r="S32" s="400"/>
      <c r="T32" s="400"/>
      <c r="U32" s="400"/>
      <c r="V32" s="400"/>
      <c r="W32" s="400"/>
      <c r="X32" s="401"/>
      <c r="Y32" s="396"/>
      <c r="Z32" s="397"/>
      <c r="AA32" s="397"/>
      <c r="AB32" s="404"/>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8"/>
      <c r="H33" s="349"/>
      <c r="I33" s="349"/>
      <c r="J33" s="349"/>
      <c r="K33" s="350"/>
      <c r="L33" s="399"/>
      <c r="M33" s="400"/>
      <c r="N33" s="400"/>
      <c r="O33" s="400"/>
      <c r="P33" s="400"/>
      <c r="Q33" s="400"/>
      <c r="R33" s="400"/>
      <c r="S33" s="400"/>
      <c r="T33" s="400"/>
      <c r="U33" s="400"/>
      <c r="V33" s="400"/>
      <c r="W33" s="400"/>
      <c r="X33" s="401"/>
      <c r="Y33" s="396"/>
      <c r="Z33" s="397"/>
      <c r="AA33" s="397"/>
      <c r="AB33" s="404"/>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8"/>
      <c r="H34" s="349"/>
      <c r="I34" s="349"/>
      <c r="J34" s="349"/>
      <c r="K34" s="350"/>
      <c r="L34" s="399"/>
      <c r="M34" s="400"/>
      <c r="N34" s="400"/>
      <c r="O34" s="400"/>
      <c r="P34" s="400"/>
      <c r="Q34" s="400"/>
      <c r="R34" s="400"/>
      <c r="S34" s="400"/>
      <c r="T34" s="400"/>
      <c r="U34" s="400"/>
      <c r="V34" s="400"/>
      <c r="W34" s="400"/>
      <c r="X34" s="401"/>
      <c r="Y34" s="396"/>
      <c r="Z34" s="397"/>
      <c r="AA34" s="397"/>
      <c r="AB34" s="404"/>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8"/>
      <c r="H35" s="349"/>
      <c r="I35" s="349"/>
      <c r="J35" s="349"/>
      <c r="K35" s="350"/>
      <c r="L35" s="399"/>
      <c r="M35" s="400"/>
      <c r="N35" s="400"/>
      <c r="O35" s="400"/>
      <c r="P35" s="400"/>
      <c r="Q35" s="400"/>
      <c r="R35" s="400"/>
      <c r="S35" s="400"/>
      <c r="T35" s="400"/>
      <c r="U35" s="400"/>
      <c r="V35" s="400"/>
      <c r="W35" s="400"/>
      <c r="X35" s="401"/>
      <c r="Y35" s="396"/>
      <c r="Z35" s="397"/>
      <c r="AA35" s="397"/>
      <c r="AB35" s="404"/>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8"/>
      <c r="H36" s="349"/>
      <c r="I36" s="349"/>
      <c r="J36" s="349"/>
      <c r="K36" s="350"/>
      <c r="L36" s="399"/>
      <c r="M36" s="400"/>
      <c r="N36" s="400"/>
      <c r="O36" s="400"/>
      <c r="P36" s="400"/>
      <c r="Q36" s="400"/>
      <c r="R36" s="400"/>
      <c r="S36" s="400"/>
      <c r="T36" s="400"/>
      <c r="U36" s="400"/>
      <c r="V36" s="400"/>
      <c r="W36" s="400"/>
      <c r="X36" s="401"/>
      <c r="Y36" s="396"/>
      <c r="Z36" s="397"/>
      <c r="AA36" s="397"/>
      <c r="AB36" s="404"/>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8"/>
      <c r="H37" s="349"/>
      <c r="I37" s="349"/>
      <c r="J37" s="349"/>
      <c r="K37" s="350"/>
      <c r="L37" s="399"/>
      <c r="M37" s="400"/>
      <c r="N37" s="400"/>
      <c r="O37" s="400"/>
      <c r="P37" s="400"/>
      <c r="Q37" s="400"/>
      <c r="R37" s="400"/>
      <c r="S37" s="400"/>
      <c r="T37" s="400"/>
      <c r="U37" s="400"/>
      <c r="V37" s="400"/>
      <c r="W37" s="400"/>
      <c r="X37" s="401"/>
      <c r="Y37" s="396"/>
      <c r="Z37" s="397"/>
      <c r="AA37" s="397"/>
      <c r="AB37" s="404"/>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8"/>
      <c r="H38" s="349"/>
      <c r="I38" s="349"/>
      <c r="J38" s="349"/>
      <c r="K38" s="350"/>
      <c r="L38" s="399"/>
      <c r="M38" s="400"/>
      <c r="N38" s="400"/>
      <c r="O38" s="400"/>
      <c r="P38" s="400"/>
      <c r="Q38" s="400"/>
      <c r="R38" s="400"/>
      <c r="S38" s="400"/>
      <c r="T38" s="400"/>
      <c r="U38" s="400"/>
      <c r="V38" s="400"/>
      <c r="W38" s="400"/>
      <c r="X38" s="401"/>
      <c r="Y38" s="396"/>
      <c r="Z38" s="397"/>
      <c r="AA38" s="397"/>
      <c r="AB38" s="404"/>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8"/>
      <c r="H39" s="349"/>
      <c r="I39" s="349"/>
      <c r="J39" s="349"/>
      <c r="K39" s="350"/>
      <c r="L39" s="399"/>
      <c r="M39" s="400"/>
      <c r="N39" s="400"/>
      <c r="O39" s="400"/>
      <c r="P39" s="400"/>
      <c r="Q39" s="400"/>
      <c r="R39" s="400"/>
      <c r="S39" s="400"/>
      <c r="T39" s="400"/>
      <c r="U39" s="400"/>
      <c r="V39" s="400"/>
      <c r="W39" s="400"/>
      <c r="X39" s="401"/>
      <c r="Y39" s="396"/>
      <c r="Z39" s="397"/>
      <c r="AA39" s="397"/>
      <c r="AB39" s="404"/>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1"/>
      <c r="B41" s="1032"/>
      <c r="C41" s="1032"/>
      <c r="D41" s="1032"/>
      <c r="E41" s="1032"/>
      <c r="F41" s="1033"/>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1"/>
      <c r="B42" s="1032"/>
      <c r="C42" s="1032"/>
      <c r="D42" s="1032"/>
      <c r="E42" s="1032"/>
      <c r="F42" s="103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1"/>
      <c r="B43" s="1032"/>
      <c r="C43" s="1032"/>
      <c r="D43" s="1032"/>
      <c r="E43" s="1032"/>
      <c r="F43" s="103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1"/>
      <c r="B44" s="1032"/>
      <c r="C44" s="1032"/>
      <c r="D44" s="1032"/>
      <c r="E44" s="1032"/>
      <c r="F44" s="1033"/>
      <c r="G44" s="348"/>
      <c r="H44" s="349"/>
      <c r="I44" s="349"/>
      <c r="J44" s="349"/>
      <c r="K44" s="350"/>
      <c r="L44" s="399"/>
      <c r="M44" s="400"/>
      <c r="N44" s="400"/>
      <c r="O44" s="400"/>
      <c r="P44" s="400"/>
      <c r="Q44" s="400"/>
      <c r="R44" s="400"/>
      <c r="S44" s="400"/>
      <c r="T44" s="400"/>
      <c r="U44" s="400"/>
      <c r="V44" s="400"/>
      <c r="W44" s="400"/>
      <c r="X44" s="401"/>
      <c r="Y44" s="396"/>
      <c r="Z44" s="397"/>
      <c r="AA44" s="397"/>
      <c r="AB44" s="404"/>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8"/>
      <c r="H45" s="349"/>
      <c r="I45" s="349"/>
      <c r="J45" s="349"/>
      <c r="K45" s="350"/>
      <c r="L45" s="399"/>
      <c r="M45" s="400"/>
      <c r="N45" s="400"/>
      <c r="O45" s="400"/>
      <c r="P45" s="400"/>
      <c r="Q45" s="400"/>
      <c r="R45" s="400"/>
      <c r="S45" s="400"/>
      <c r="T45" s="400"/>
      <c r="U45" s="400"/>
      <c r="V45" s="400"/>
      <c r="W45" s="400"/>
      <c r="X45" s="401"/>
      <c r="Y45" s="396"/>
      <c r="Z45" s="397"/>
      <c r="AA45" s="397"/>
      <c r="AB45" s="404"/>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8"/>
      <c r="H46" s="349"/>
      <c r="I46" s="349"/>
      <c r="J46" s="349"/>
      <c r="K46" s="350"/>
      <c r="L46" s="399"/>
      <c r="M46" s="400"/>
      <c r="N46" s="400"/>
      <c r="O46" s="400"/>
      <c r="P46" s="400"/>
      <c r="Q46" s="400"/>
      <c r="R46" s="400"/>
      <c r="S46" s="400"/>
      <c r="T46" s="400"/>
      <c r="U46" s="400"/>
      <c r="V46" s="400"/>
      <c r="W46" s="400"/>
      <c r="X46" s="401"/>
      <c r="Y46" s="396"/>
      <c r="Z46" s="397"/>
      <c r="AA46" s="397"/>
      <c r="AB46" s="404"/>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8"/>
      <c r="H47" s="349"/>
      <c r="I47" s="349"/>
      <c r="J47" s="349"/>
      <c r="K47" s="350"/>
      <c r="L47" s="399"/>
      <c r="M47" s="400"/>
      <c r="N47" s="400"/>
      <c r="O47" s="400"/>
      <c r="P47" s="400"/>
      <c r="Q47" s="400"/>
      <c r="R47" s="400"/>
      <c r="S47" s="400"/>
      <c r="T47" s="400"/>
      <c r="U47" s="400"/>
      <c r="V47" s="400"/>
      <c r="W47" s="400"/>
      <c r="X47" s="401"/>
      <c r="Y47" s="396"/>
      <c r="Z47" s="397"/>
      <c r="AA47" s="397"/>
      <c r="AB47" s="404"/>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8"/>
      <c r="H48" s="349"/>
      <c r="I48" s="349"/>
      <c r="J48" s="349"/>
      <c r="K48" s="350"/>
      <c r="L48" s="399"/>
      <c r="M48" s="400"/>
      <c r="N48" s="400"/>
      <c r="O48" s="400"/>
      <c r="P48" s="400"/>
      <c r="Q48" s="400"/>
      <c r="R48" s="400"/>
      <c r="S48" s="400"/>
      <c r="T48" s="400"/>
      <c r="U48" s="400"/>
      <c r="V48" s="400"/>
      <c r="W48" s="400"/>
      <c r="X48" s="401"/>
      <c r="Y48" s="396"/>
      <c r="Z48" s="397"/>
      <c r="AA48" s="397"/>
      <c r="AB48" s="404"/>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8"/>
      <c r="H49" s="349"/>
      <c r="I49" s="349"/>
      <c r="J49" s="349"/>
      <c r="K49" s="350"/>
      <c r="L49" s="399"/>
      <c r="M49" s="400"/>
      <c r="N49" s="400"/>
      <c r="O49" s="400"/>
      <c r="P49" s="400"/>
      <c r="Q49" s="400"/>
      <c r="R49" s="400"/>
      <c r="S49" s="400"/>
      <c r="T49" s="400"/>
      <c r="U49" s="400"/>
      <c r="V49" s="400"/>
      <c r="W49" s="400"/>
      <c r="X49" s="401"/>
      <c r="Y49" s="396"/>
      <c r="Z49" s="397"/>
      <c r="AA49" s="397"/>
      <c r="AB49" s="404"/>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8"/>
      <c r="H50" s="349"/>
      <c r="I50" s="349"/>
      <c r="J50" s="349"/>
      <c r="K50" s="350"/>
      <c r="L50" s="399"/>
      <c r="M50" s="400"/>
      <c r="N50" s="400"/>
      <c r="O50" s="400"/>
      <c r="P50" s="400"/>
      <c r="Q50" s="400"/>
      <c r="R50" s="400"/>
      <c r="S50" s="400"/>
      <c r="T50" s="400"/>
      <c r="U50" s="400"/>
      <c r="V50" s="400"/>
      <c r="W50" s="400"/>
      <c r="X50" s="401"/>
      <c r="Y50" s="396"/>
      <c r="Z50" s="397"/>
      <c r="AA50" s="397"/>
      <c r="AB50" s="404"/>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8"/>
      <c r="H51" s="349"/>
      <c r="I51" s="349"/>
      <c r="J51" s="349"/>
      <c r="K51" s="350"/>
      <c r="L51" s="399"/>
      <c r="M51" s="400"/>
      <c r="N51" s="400"/>
      <c r="O51" s="400"/>
      <c r="P51" s="400"/>
      <c r="Q51" s="400"/>
      <c r="R51" s="400"/>
      <c r="S51" s="400"/>
      <c r="T51" s="400"/>
      <c r="U51" s="400"/>
      <c r="V51" s="400"/>
      <c r="W51" s="400"/>
      <c r="X51" s="401"/>
      <c r="Y51" s="396"/>
      <c r="Z51" s="397"/>
      <c r="AA51" s="397"/>
      <c r="AB51" s="404"/>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8"/>
      <c r="H52" s="349"/>
      <c r="I52" s="349"/>
      <c r="J52" s="349"/>
      <c r="K52" s="350"/>
      <c r="L52" s="399"/>
      <c r="M52" s="400"/>
      <c r="N52" s="400"/>
      <c r="O52" s="400"/>
      <c r="P52" s="400"/>
      <c r="Q52" s="400"/>
      <c r="R52" s="400"/>
      <c r="S52" s="400"/>
      <c r="T52" s="400"/>
      <c r="U52" s="400"/>
      <c r="V52" s="400"/>
      <c r="W52" s="400"/>
      <c r="X52" s="401"/>
      <c r="Y52" s="396"/>
      <c r="Z52" s="397"/>
      <c r="AA52" s="397"/>
      <c r="AB52" s="404"/>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1"/>
      <c r="B56" s="1032"/>
      <c r="C56" s="1032"/>
      <c r="D56" s="1032"/>
      <c r="E56" s="1032"/>
      <c r="F56" s="103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1"/>
      <c r="B57" s="1032"/>
      <c r="C57" s="1032"/>
      <c r="D57" s="1032"/>
      <c r="E57" s="1032"/>
      <c r="F57" s="103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1"/>
      <c r="B58" s="1032"/>
      <c r="C58" s="1032"/>
      <c r="D58" s="1032"/>
      <c r="E58" s="1032"/>
      <c r="F58" s="1033"/>
      <c r="G58" s="348"/>
      <c r="H58" s="349"/>
      <c r="I58" s="349"/>
      <c r="J58" s="349"/>
      <c r="K58" s="350"/>
      <c r="L58" s="399"/>
      <c r="M58" s="400"/>
      <c r="N58" s="400"/>
      <c r="O58" s="400"/>
      <c r="P58" s="400"/>
      <c r="Q58" s="400"/>
      <c r="R58" s="400"/>
      <c r="S58" s="400"/>
      <c r="T58" s="400"/>
      <c r="U58" s="400"/>
      <c r="V58" s="400"/>
      <c r="W58" s="400"/>
      <c r="X58" s="401"/>
      <c r="Y58" s="396"/>
      <c r="Z58" s="397"/>
      <c r="AA58" s="397"/>
      <c r="AB58" s="404"/>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8"/>
      <c r="H59" s="349"/>
      <c r="I59" s="349"/>
      <c r="J59" s="349"/>
      <c r="K59" s="350"/>
      <c r="L59" s="399"/>
      <c r="M59" s="400"/>
      <c r="N59" s="400"/>
      <c r="O59" s="400"/>
      <c r="P59" s="400"/>
      <c r="Q59" s="400"/>
      <c r="R59" s="400"/>
      <c r="S59" s="400"/>
      <c r="T59" s="400"/>
      <c r="U59" s="400"/>
      <c r="V59" s="400"/>
      <c r="W59" s="400"/>
      <c r="X59" s="401"/>
      <c r="Y59" s="396"/>
      <c r="Z59" s="397"/>
      <c r="AA59" s="397"/>
      <c r="AB59" s="404"/>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8"/>
      <c r="H60" s="349"/>
      <c r="I60" s="349"/>
      <c r="J60" s="349"/>
      <c r="K60" s="350"/>
      <c r="L60" s="399"/>
      <c r="M60" s="400"/>
      <c r="N60" s="400"/>
      <c r="O60" s="400"/>
      <c r="P60" s="400"/>
      <c r="Q60" s="400"/>
      <c r="R60" s="400"/>
      <c r="S60" s="400"/>
      <c r="T60" s="400"/>
      <c r="U60" s="400"/>
      <c r="V60" s="400"/>
      <c r="W60" s="400"/>
      <c r="X60" s="401"/>
      <c r="Y60" s="396"/>
      <c r="Z60" s="397"/>
      <c r="AA60" s="397"/>
      <c r="AB60" s="404"/>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8"/>
      <c r="H61" s="349"/>
      <c r="I61" s="349"/>
      <c r="J61" s="349"/>
      <c r="K61" s="350"/>
      <c r="L61" s="399"/>
      <c r="M61" s="400"/>
      <c r="N61" s="400"/>
      <c r="O61" s="400"/>
      <c r="P61" s="400"/>
      <c r="Q61" s="400"/>
      <c r="R61" s="400"/>
      <c r="S61" s="400"/>
      <c r="T61" s="400"/>
      <c r="U61" s="400"/>
      <c r="V61" s="400"/>
      <c r="W61" s="400"/>
      <c r="X61" s="401"/>
      <c r="Y61" s="396"/>
      <c r="Z61" s="397"/>
      <c r="AA61" s="397"/>
      <c r="AB61" s="404"/>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8"/>
      <c r="H62" s="349"/>
      <c r="I62" s="349"/>
      <c r="J62" s="349"/>
      <c r="K62" s="350"/>
      <c r="L62" s="399"/>
      <c r="M62" s="400"/>
      <c r="N62" s="400"/>
      <c r="O62" s="400"/>
      <c r="P62" s="400"/>
      <c r="Q62" s="400"/>
      <c r="R62" s="400"/>
      <c r="S62" s="400"/>
      <c r="T62" s="400"/>
      <c r="U62" s="400"/>
      <c r="V62" s="400"/>
      <c r="W62" s="400"/>
      <c r="X62" s="401"/>
      <c r="Y62" s="396"/>
      <c r="Z62" s="397"/>
      <c r="AA62" s="397"/>
      <c r="AB62" s="404"/>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8"/>
      <c r="H63" s="349"/>
      <c r="I63" s="349"/>
      <c r="J63" s="349"/>
      <c r="K63" s="350"/>
      <c r="L63" s="399"/>
      <c r="M63" s="400"/>
      <c r="N63" s="400"/>
      <c r="O63" s="400"/>
      <c r="P63" s="400"/>
      <c r="Q63" s="400"/>
      <c r="R63" s="400"/>
      <c r="S63" s="400"/>
      <c r="T63" s="400"/>
      <c r="U63" s="400"/>
      <c r="V63" s="400"/>
      <c r="W63" s="400"/>
      <c r="X63" s="401"/>
      <c r="Y63" s="396"/>
      <c r="Z63" s="397"/>
      <c r="AA63" s="397"/>
      <c r="AB63" s="404"/>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8"/>
      <c r="H64" s="349"/>
      <c r="I64" s="349"/>
      <c r="J64" s="349"/>
      <c r="K64" s="350"/>
      <c r="L64" s="399"/>
      <c r="M64" s="400"/>
      <c r="N64" s="400"/>
      <c r="O64" s="400"/>
      <c r="P64" s="400"/>
      <c r="Q64" s="400"/>
      <c r="R64" s="400"/>
      <c r="S64" s="400"/>
      <c r="T64" s="400"/>
      <c r="U64" s="400"/>
      <c r="V64" s="400"/>
      <c r="W64" s="400"/>
      <c r="X64" s="401"/>
      <c r="Y64" s="396"/>
      <c r="Z64" s="397"/>
      <c r="AA64" s="397"/>
      <c r="AB64" s="404"/>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8"/>
      <c r="H65" s="349"/>
      <c r="I65" s="349"/>
      <c r="J65" s="349"/>
      <c r="K65" s="350"/>
      <c r="L65" s="399"/>
      <c r="M65" s="400"/>
      <c r="N65" s="400"/>
      <c r="O65" s="400"/>
      <c r="P65" s="400"/>
      <c r="Q65" s="400"/>
      <c r="R65" s="400"/>
      <c r="S65" s="400"/>
      <c r="T65" s="400"/>
      <c r="U65" s="400"/>
      <c r="V65" s="400"/>
      <c r="W65" s="400"/>
      <c r="X65" s="401"/>
      <c r="Y65" s="396"/>
      <c r="Z65" s="397"/>
      <c r="AA65" s="397"/>
      <c r="AB65" s="404"/>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8"/>
      <c r="H66" s="349"/>
      <c r="I66" s="349"/>
      <c r="J66" s="349"/>
      <c r="K66" s="350"/>
      <c r="L66" s="399"/>
      <c r="M66" s="400"/>
      <c r="N66" s="400"/>
      <c r="O66" s="400"/>
      <c r="P66" s="400"/>
      <c r="Q66" s="400"/>
      <c r="R66" s="400"/>
      <c r="S66" s="400"/>
      <c r="T66" s="400"/>
      <c r="U66" s="400"/>
      <c r="V66" s="400"/>
      <c r="W66" s="400"/>
      <c r="X66" s="401"/>
      <c r="Y66" s="396"/>
      <c r="Z66" s="397"/>
      <c r="AA66" s="397"/>
      <c r="AB66" s="404"/>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1"/>
      <c r="B68" s="1032"/>
      <c r="C68" s="1032"/>
      <c r="D68" s="1032"/>
      <c r="E68" s="1032"/>
      <c r="F68" s="1033"/>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1"/>
      <c r="B69" s="1032"/>
      <c r="C69" s="1032"/>
      <c r="D69" s="1032"/>
      <c r="E69" s="1032"/>
      <c r="F69" s="103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1"/>
      <c r="B70" s="1032"/>
      <c r="C70" s="1032"/>
      <c r="D70" s="1032"/>
      <c r="E70" s="1032"/>
      <c r="F70" s="103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1"/>
      <c r="B71" s="1032"/>
      <c r="C71" s="1032"/>
      <c r="D71" s="1032"/>
      <c r="E71" s="1032"/>
      <c r="F71" s="1033"/>
      <c r="G71" s="348"/>
      <c r="H71" s="349"/>
      <c r="I71" s="349"/>
      <c r="J71" s="349"/>
      <c r="K71" s="350"/>
      <c r="L71" s="399"/>
      <c r="M71" s="400"/>
      <c r="N71" s="400"/>
      <c r="O71" s="400"/>
      <c r="P71" s="400"/>
      <c r="Q71" s="400"/>
      <c r="R71" s="400"/>
      <c r="S71" s="400"/>
      <c r="T71" s="400"/>
      <c r="U71" s="400"/>
      <c r="V71" s="400"/>
      <c r="W71" s="400"/>
      <c r="X71" s="401"/>
      <c r="Y71" s="396"/>
      <c r="Z71" s="397"/>
      <c r="AA71" s="397"/>
      <c r="AB71" s="404"/>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8"/>
      <c r="H72" s="349"/>
      <c r="I72" s="349"/>
      <c r="J72" s="349"/>
      <c r="K72" s="350"/>
      <c r="L72" s="399"/>
      <c r="M72" s="400"/>
      <c r="N72" s="400"/>
      <c r="O72" s="400"/>
      <c r="P72" s="400"/>
      <c r="Q72" s="400"/>
      <c r="R72" s="400"/>
      <c r="S72" s="400"/>
      <c r="T72" s="400"/>
      <c r="U72" s="400"/>
      <c r="V72" s="400"/>
      <c r="W72" s="400"/>
      <c r="X72" s="401"/>
      <c r="Y72" s="396"/>
      <c r="Z72" s="397"/>
      <c r="AA72" s="397"/>
      <c r="AB72" s="404"/>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8"/>
      <c r="H73" s="349"/>
      <c r="I73" s="349"/>
      <c r="J73" s="349"/>
      <c r="K73" s="350"/>
      <c r="L73" s="399"/>
      <c r="M73" s="400"/>
      <c r="N73" s="400"/>
      <c r="O73" s="400"/>
      <c r="P73" s="400"/>
      <c r="Q73" s="400"/>
      <c r="R73" s="400"/>
      <c r="S73" s="400"/>
      <c r="T73" s="400"/>
      <c r="U73" s="400"/>
      <c r="V73" s="400"/>
      <c r="W73" s="400"/>
      <c r="X73" s="401"/>
      <c r="Y73" s="396"/>
      <c r="Z73" s="397"/>
      <c r="AA73" s="397"/>
      <c r="AB73" s="404"/>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8"/>
      <c r="H74" s="349"/>
      <c r="I74" s="349"/>
      <c r="J74" s="349"/>
      <c r="K74" s="350"/>
      <c r="L74" s="399"/>
      <c r="M74" s="400"/>
      <c r="N74" s="400"/>
      <c r="O74" s="400"/>
      <c r="P74" s="400"/>
      <c r="Q74" s="400"/>
      <c r="R74" s="400"/>
      <c r="S74" s="400"/>
      <c r="T74" s="400"/>
      <c r="U74" s="400"/>
      <c r="V74" s="400"/>
      <c r="W74" s="400"/>
      <c r="X74" s="401"/>
      <c r="Y74" s="396"/>
      <c r="Z74" s="397"/>
      <c r="AA74" s="397"/>
      <c r="AB74" s="404"/>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8"/>
      <c r="H75" s="349"/>
      <c r="I75" s="349"/>
      <c r="J75" s="349"/>
      <c r="K75" s="350"/>
      <c r="L75" s="399"/>
      <c r="M75" s="400"/>
      <c r="N75" s="400"/>
      <c r="O75" s="400"/>
      <c r="P75" s="400"/>
      <c r="Q75" s="400"/>
      <c r="R75" s="400"/>
      <c r="S75" s="400"/>
      <c r="T75" s="400"/>
      <c r="U75" s="400"/>
      <c r="V75" s="400"/>
      <c r="W75" s="400"/>
      <c r="X75" s="401"/>
      <c r="Y75" s="396"/>
      <c r="Z75" s="397"/>
      <c r="AA75" s="397"/>
      <c r="AB75" s="404"/>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8"/>
      <c r="H76" s="349"/>
      <c r="I76" s="349"/>
      <c r="J76" s="349"/>
      <c r="K76" s="350"/>
      <c r="L76" s="399"/>
      <c r="M76" s="400"/>
      <c r="N76" s="400"/>
      <c r="O76" s="400"/>
      <c r="P76" s="400"/>
      <c r="Q76" s="400"/>
      <c r="R76" s="400"/>
      <c r="S76" s="400"/>
      <c r="T76" s="400"/>
      <c r="U76" s="400"/>
      <c r="V76" s="400"/>
      <c r="W76" s="400"/>
      <c r="X76" s="401"/>
      <c r="Y76" s="396"/>
      <c r="Z76" s="397"/>
      <c r="AA76" s="397"/>
      <c r="AB76" s="404"/>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8"/>
      <c r="H77" s="349"/>
      <c r="I77" s="349"/>
      <c r="J77" s="349"/>
      <c r="K77" s="350"/>
      <c r="L77" s="399"/>
      <c r="M77" s="400"/>
      <c r="N77" s="400"/>
      <c r="O77" s="400"/>
      <c r="P77" s="400"/>
      <c r="Q77" s="400"/>
      <c r="R77" s="400"/>
      <c r="S77" s="400"/>
      <c r="T77" s="400"/>
      <c r="U77" s="400"/>
      <c r="V77" s="400"/>
      <c r="W77" s="400"/>
      <c r="X77" s="401"/>
      <c r="Y77" s="396"/>
      <c r="Z77" s="397"/>
      <c r="AA77" s="397"/>
      <c r="AB77" s="404"/>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8"/>
      <c r="H78" s="349"/>
      <c r="I78" s="349"/>
      <c r="J78" s="349"/>
      <c r="K78" s="350"/>
      <c r="L78" s="399"/>
      <c r="M78" s="400"/>
      <c r="N78" s="400"/>
      <c r="O78" s="400"/>
      <c r="P78" s="400"/>
      <c r="Q78" s="400"/>
      <c r="R78" s="400"/>
      <c r="S78" s="400"/>
      <c r="T78" s="400"/>
      <c r="U78" s="400"/>
      <c r="V78" s="400"/>
      <c r="W78" s="400"/>
      <c r="X78" s="401"/>
      <c r="Y78" s="396"/>
      <c r="Z78" s="397"/>
      <c r="AA78" s="397"/>
      <c r="AB78" s="404"/>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8"/>
      <c r="H79" s="349"/>
      <c r="I79" s="349"/>
      <c r="J79" s="349"/>
      <c r="K79" s="350"/>
      <c r="L79" s="399"/>
      <c r="M79" s="400"/>
      <c r="N79" s="400"/>
      <c r="O79" s="400"/>
      <c r="P79" s="400"/>
      <c r="Q79" s="400"/>
      <c r="R79" s="400"/>
      <c r="S79" s="400"/>
      <c r="T79" s="400"/>
      <c r="U79" s="400"/>
      <c r="V79" s="400"/>
      <c r="W79" s="400"/>
      <c r="X79" s="401"/>
      <c r="Y79" s="396"/>
      <c r="Z79" s="397"/>
      <c r="AA79" s="397"/>
      <c r="AB79" s="404"/>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1"/>
      <c r="B81" s="1032"/>
      <c r="C81" s="1032"/>
      <c r="D81" s="1032"/>
      <c r="E81" s="1032"/>
      <c r="F81" s="1033"/>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1"/>
      <c r="B82" s="1032"/>
      <c r="C82" s="1032"/>
      <c r="D82" s="1032"/>
      <c r="E82" s="1032"/>
      <c r="F82" s="103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1"/>
      <c r="B83" s="1032"/>
      <c r="C83" s="1032"/>
      <c r="D83" s="1032"/>
      <c r="E83" s="1032"/>
      <c r="F83" s="103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1"/>
      <c r="B84" s="1032"/>
      <c r="C84" s="1032"/>
      <c r="D84" s="1032"/>
      <c r="E84" s="1032"/>
      <c r="F84" s="1033"/>
      <c r="G84" s="348"/>
      <c r="H84" s="349"/>
      <c r="I84" s="349"/>
      <c r="J84" s="349"/>
      <c r="K84" s="350"/>
      <c r="L84" s="399"/>
      <c r="M84" s="400"/>
      <c r="N84" s="400"/>
      <c r="O84" s="400"/>
      <c r="P84" s="400"/>
      <c r="Q84" s="400"/>
      <c r="R84" s="400"/>
      <c r="S84" s="400"/>
      <c r="T84" s="400"/>
      <c r="U84" s="400"/>
      <c r="V84" s="400"/>
      <c r="W84" s="400"/>
      <c r="X84" s="401"/>
      <c r="Y84" s="396"/>
      <c r="Z84" s="397"/>
      <c r="AA84" s="397"/>
      <c r="AB84" s="404"/>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8"/>
      <c r="H85" s="349"/>
      <c r="I85" s="349"/>
      <c r="J85" s="349"/>
      <c r="K85" s="350"/>
      <c r="L85" s="399"/>
      <c r="M85" s="400"/>
      <c r="N85" s="400"/>
      <c r="O85" s="400"/>
      <c r="P85" s="400"/>
      <c r="Q85" s="400"/>
      <c r="R85" s="400"/>
      <c r="S85" s="400"/>
      <c r="T85" s="400"/>
      <c r="U85" s="400"/>
      <c r="V85" s="400"/>
      <c r="W85" s="400"/>
      <c r="X85" s="401"/>
      <c r="Y85" s="396"/>
      <c r="Z85" s="397"/>
      <c r="AA85" s="397"/>
      <c r="AB85" s="404"/>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8"/>
      <c r="H86" s="349"/>
      <c r="I86" s="349"/>
      <c r="J86" s="349"/>
      <c r="K86" s="350"/>
      <c r="L86" s="399"/>
      <c r="M86" s="400"/>
      <c r="N86" s="400"/>
      <c r="O86" s="400"/>
      <c r="P86" s="400"/>
      <c r="Q86" s="400"/>
      <c r="R86" s="400"/>
      <c r="S86" s="400"/>
      <c r="T86" s="400"/>
      <c r="U86" s="400"/>
      <c r="V86" s="400"/>
      <c r="W86" s="400"/>
      <c r="X86" s="401"/>
      <c r="Y86" s="396"/>
      <c r="Z86" s="397"/>
      <c r="AA86" s="397"/>
      <c r="AB86" s="404"/>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8"/>
      <c r="H87" s="349"/>
      <c r="I87" s="349"/>
      <c r="J87" s="349"/>
      <c r="K87" s="350"/>
      <c r="L87" s="399"/>
      <c r="M87" s="400"/>
      <c r="N87" s="400"/>
      <c r="O87" s="400"/>
      <c r="P87" s="400"/>
      <c r="Q87" s="400"/>
      <c r="R87" s="400"/>
      <c r="S87" s="400"/>
      <c r="T87" s="400"/>
      <c r="U87" s="400"/>
      <c r="V87" s="400"/>
      <c r="W87" s="400"/>
      <c r="X87" s="401"/>
      <c r="Y87" s="396"/>
      <c r="Z87" s="397"/>
      <c r="AA87" s="397"/>
      <c r="AB87" s="404"/>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8"/>
      <c r="H88" s="349"/>
      <c r="I88" s="349"/>
      <c r="J88" s="349"/>
      <c r="K88" s="350"/>
      <c r="L88" s="399"/>
      <c r="M88" s="400"/>
      <c r="N88" s="400"/>
      <c r="O88" s="400"/>
      <c r="P88" s="400"/>
      <c r="Q88" s="400"/>
      <c r="R88" s="400"/>
      <c r="S88" s="400"/>
      <c r="T88" s="400"/>
      <c r="U88" s="400"/>
      <c r="V88" s="400"/>
      <c r="W88" s="400"/>
      <c r="X88" s="401"/>
      <c r="Y88" s="396"/>
      <c r="Z88" s="397"/>
      <c r="AA88" s="397"/>
      <c r="AB88" s="404"/>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8"/>
      <c r="H89" s="349"/>
      <c r="I89" s="349"/>
      <c r="J89" s="349"/>
      <c r="K89" s="350"/>
      <c r="L89" s="399"/>
      <c r="M89" s="400"/>
      <c r="N89" s="400"/>
      <c r="O89" s="400"/>
      <c r="P89" s="400"/>
      <c r="Q89" s="400"/>
      <c r="R89" s="400"/>
      <c r="S89" s="400"/>
      <c r="T89" s="400"/>
      <c r="U89" s="400"/>
      <c r="V89" s="400"/>
      <c r="W89" s="400"/>
      <c r="X89" s="401"/>
      <c r="Y89" s="396"/>
      <c r="Z89" s="397"/>
      <c r="AA89" s="397"/>
      <c r="AB89" s="404"/>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8"/>
      <c r="H90" s="349"/>
      <c r="I90" s="349"/>
      <c r="J90" s="349"/>
      <c r="K90" s="350"/>
      <c r="L90" s="399"/>
      <c r="M90" s="400"/>
      <c r="N90" s="400"/>
      <c r="O90" s="400"/>
      <c r="P90" s="400"/>
      <c r="Q90" s="400"/>
      <c r="R90" s="400"/>
      <c r="S90" s="400"/>
      <c r="T90" s="400"/>
      <c r="U90" s="400"/>
      <c r="V90" s="400"/>
      <c r="W90" s="400"/>
      <c r="X90" s="401"/>
      <c r="Y90" s="396"/>
      <c r="Z90" s="397"/>
      <c r="AA90" s="397"/>
      <c r="AB90" s="404"/>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8"/>
      <c r="H91" s="349"/>
      <c r="I91" s="349"/>
      <c r="J91" s="349"/>
      <c r="K91" s="350"/>
      <c r="L91" s="399"/>
      <c r="M91" s="400"/>
      <c r="N91" s="400"/>
      <c r="O91" s="400"/>
      <c r="P91" s="400"/>
      <c r="Q91" s="400"/>
      <c r="R91" s="400"/>
      <c r="S91" s="400"/>
      <c r="T91" s="400"/>
      <c r="U91" s="400"/>
      <c r="V91" s="400"/>
      <c r="W91" s="400"/>
      <c r="X91" s="401"/>
      <c r="Y91" s="396"/>
      <c r="Z91" s="397"/>
      <c r="AA91" s="397"/>
      <c r="AB91" s="404"/>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8"/>
      <c r="H92" s="349"/>
      <c r="I92" s="349"/>
      <c r="J92" s="349"/>
      <c r="K92" s="350"/>
      <c r="L92" s="399"/>
      <c r="M92" s="400"/>
      <c r="N92" s="400"/>
      <c r="O92" s="400"/>
      <c r="P92" s="400"/>
      <c r="Q92" s="400"/>
      <c r="R92" s="400"/>
      <c r="S92" s="400"/>
      <c r="T92" s="400"/>
      <c r="U92" s="400"/>
      <c r="V92" s="400"/>
      <c r="W92" s="400"/>
      <c r="X92" s="401"/>
      <c r="Y92" s="396"/>
      <c r="Z92" s="397"/>
      <c r="AA92" s="397"/>
      <c r="AB92" s="404"/>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1"/>
      <c r="B94" s="1032"/>
      <c r="C94" s="1032"/>
      <c r="D94" s="1032"/>
      <c r="E94" s="1032"/>
      <c r="F94" s="1033"/>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1"/>
      <c r="B95" s="1032"/>
      <c r="C95" s="1032"/>
      <c r="D95" s="1032"/>
      <c r="E95" s="1032"/>
      <c r="F95" s="103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1"/>
      <c r="B96" s="1032"/>
      <c r="C96" s="1032"/>
      <c r="D96" s="1032"/>
      <c r="E96" s="1032"/>
      <c r="F96" s="103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1"/>
      <c r="B97" s="1032"/>
      <c r="C97" s="1032"/>
      <c r="D97" s="1032"/>
      <c r="E97" s="1032"/>
      <c r="F97" s="1033"/>
      <c r="G97" s="348"/>
      <c r="H97" s="349"/>
      <c r="I97" s="349"/>
      <c r="J97" s="349"/>
      <c r="K97" s="350"/>
      <c r="L97" s="399"/>
      <c r="M97" s="400"/>
      <c r="N97" s="400"/>
      <c r="O97" s="400"/>
      <c r="P97" s="400"/>
      <c r="Q97" s="400"/>
      <c r="R97" s="400"/>
      <c r="S97" s="400"/>
      <c r="T97" s="400"/>
      <c r="U97" s="400"/>
      <c r="V97" s="400"/>
      <c r="W97" s="400"/>
      <c r="X97" s="401"/>
      <c r="Y97" s="396"/>
      <c r="Z97" s="397"/>
      <c r="AA97" s="397"/>
      <c r="AB97" s="404"/>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8"/>
      <c r="H98" s="349"/>
      <c r="I98" s="349"/>
      <c r="J98" s="349"/>
      <c r="K98" s="350"/>
      <c r="L98" s="399"/>
      <c r="M98" s="400"/>
      <c r="N98" s="400"/>
      <c r="O98" s="400"/>
      <c r="P98" s="400"/>
      <c r="Q98" s="400"/>
      <c r="R98" s="400"/>
      <c r="S98" s="400"/>
      <c r="T98" s="400"/>
      <c r="U98" s="400"/>
      <c r="V98" s="400"/>
      <c r="W98" s="400"/>
      <c r="X98" s="401"/>
      <c r="Y98" s="396"/>
      <c r="Z98" s="397"/>
      <c r="AA98" s="397"/>
      <c r="AB98" s="404"/>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8"/>
      <c r="H99" s="349"/>
      <c r="I99" s="349"/>
      <c r="J99" s="349"/>
      <c r="K99" s="350"/>
      <c r="L99" s="399"/>
      <c r="M99" s="400"/>
      <c r="N99" s="400"/>
      <c r="O99" s="400"/>
      <c r="P99" s="400"/>
      <c r="Q99" s="400"/>
      <c r="R99" s="400"/>
      <c r="S99" s="400"/>
      <c r="T99" s="400"/>
      <c r="U99" s="400"/>
      <c r="V99" s="400"/>
      <c r="W99" s="400"/>
      <c r="X99" s="401"/>
      <c r="Y99" s="396"/>
      <c r="Z99" s="397"/>
      <c r="AA99" s="397"/>
      <c r="AB99" s="404"/>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4"/>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4"/>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4"/>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4"/>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4"/>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4"/>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1"/>
      <c r="B109" s="1032"/>
      <c r="C109" s="1032"/>
      <c r="D109" s="1032"/>
      <c r="E109" s="1032"/>
      <c r="F109" s="103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1"/>
      <c r="B110" s="1032"/>
      <c r="C110" s="1032"/>
      <c r="D110" s="1032"/>
      <c r="E110" s="1032"/>
      <c r="F110" s="103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1"/>
      <c r="B111" s="1032"/>
      <c r="C111" s="1032"/>
      <c r="D111" s="1032"/>
      <c r="E111" s="1032"/>
      <c r="F111" s="1033"/>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4"/>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4"/>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4"/>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4"/>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4"/>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4"/>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4"/>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4"/>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4"/>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1"/>
      <c r="B121" s="1032"/>
      <c r="C121" s="1032"/>
      <c r="D121" s="1032"/>
      <c r="E121" s="1032"/>
      <c r="F121" s="1033"/>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1"/>
      <c r="B122" s="1032"/>
      <c r="C122" s="1032"/>
      <c r="D122" s="1032"/>
      <c r="E122" s="1032"/>
      <c r="F122" s="103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1"/>
      <c r="B123" s="1032"/>
      <c r="C123" s="1032"/>
      <c r="D123" s="1032"/>
      <c r="E123" s="1032"/>
      <c r="F123" s="103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1"/>
      <c r="B124" s="1032"/>
      <c r="C124" s="1032"/>
      <c r="D124" s="1032"/>
      <c r="E124" s="1032"/>
      <c r="F124" s="1033"/>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4"/>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4"/>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4"/>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4"/>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4"/>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4"/>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4"/>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4"/>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4"/>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1"/>
      <c r="B134" s="1032"/>
      <c r="C134" s="1032"/>
      <c r="D134" s="1032"/>
      <c r="E134" s="1032"/>
      <c r="F134" s="1033"/>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1"/>
      <c r="B135" s="1032"/>
      <c r="C135" s="1032"/>
      <c r="D135" s="1032"/>
      <c r="E135" s="1032"/>
      <c r="F135" s="103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1"/>
      <c r="B136" s="1032"/>
      <c r="C136" s="1032"/>
      <c r="D136" s="1032"/>
      <c r="E136" s="1032"/>
      <c r="F136" s="103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1"/>
      <c r="B137" s="1032"/>
      <c r="C137" s="1032"/>
      <c r="D137" s="1032"/>
      <c r="E137" s="1032"/>
      <c r="F137" s="1033"/>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4"/>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4"/>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4"/>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4"/>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4"/>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4"/>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4"/>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4"/>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4"/>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1"/>
      <c r="B147" s="1032"/>
      <c r="C147" s="1032"/>
      <c r="D147" s="1032"/>
      <c r="E147" s="1032"/>
      <c r="F147" s="1033"/>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1"/>
      <c r="B148" s="1032"/>
      <c r="C148" s="1032"/>
      <c r="D148" s="1032"/>
      <c r="E148" s="1032"/>
      <c r="F148" s="103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1"/>
      <c r="B149" s="1032"/>
      <c r="C149" s="1032"/>
      <c r="D149" s="1032"/>
      <c r="E149" s="1032"/>
      <c r="F149" s="103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1"/>
      <c r="B150" s="1032"/>
      <c r="C150" s="1032"/>
      <c r="D150" s="1032"/>
      <c r="E150" s="1032"/>
      <c r="F150" s="1033"/>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4"/>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4"/>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4"/>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4"/>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4"/>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4"/>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4"/>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4"/>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4"/>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1"/>
      <c r="B162" s="1032"/>
      <c r="C162" s="1032"/>
      <c r="D162" s="1032"/>
      <c r="E162" s="1032"/>
      <c r="F162" s="103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1"/>
      <c r="B163" s="1032"/>
      <c r="C163" s="1032"/>
      <c r="D163" s="1032"/>
      <c r="E163" s="1032"/>
      <c r="F163" s="103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1"/>
      <c r="B164" s="1032"/>
      <c r="C164" s="1032"/>
      <c r="D164" s="1032"/>
      <c r="E164" s="1032"/>
      <c r="F164" s="1033"/>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4"/>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4"/>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4"/>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4"/>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4"/>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4"/>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4"/>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4"/>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4"/>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1"/>
      <c r="B174" s="1032"/>
      <c r="C174" s="1032"/>
      <c r="D174" s="1032"/>
      <c r="E174" s="1032"/>
      <c r="F174" s="1033"/>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1"/>
      <c r="B175" s="1032"/>
      <c r="C175" s="1032"/>
      <c r="D175" s="1032"/>
      <c r="E175" s="1032"/>
      <c r="F175" s="103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1"/>
      <c r="B176" s="1032"/>
      <c r="C176" s="1032"/>
      <c r="D176" s="1032"/>
      <c r="E176" s="1032"/>
      <c r="F176" s="103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1"/>
      <c r="B177" s="1032"/>
      <c r="C177" s="1032"/>
      <c r="D177" s="1032"/>
      <c r="E177" s="1032"/>
      <c r="F177" s="1033"/>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4"/>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4"/>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4"/>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4"/>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4"/>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4"/>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4"/>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4"/>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4"/>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1"/>
      <c r="B187" s="1032"/>
      <c r="C187" s="1032"/>
      <c r="D187" s="1032"/>
      <c r="E187" s="1032"/>
      <c r="F187" s="1033"/>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1"/>
      <c r="B188" s="1032"/>
      <c r="C188" s="1032"/>
      <c r="D188" s="1032"/>
      <c r="E188" s="1032"/>
      <c r="F188" s="103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1"/>
      <c r="B189" s="1032"/>
      <c r="C189" s="1032"/>
      <c r="D189" s="1032"/>
      <c r="E189" s="1032"/>
      <c r="F189" s="103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1"/>
      <c r="B190" s="1032"/>
      <c r="C190" s="1032"/>
      <c r="D190" s="1032"/>
      <c r="E190" s="1032"/>
      <c r="F190" s="1033"/>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4"/>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4"/>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4"/>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4"/>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4"/>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4"/>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4"/>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4"/>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4"/>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1"/>
      <c r="B200" s="1032"/>
      <c r="C200" s="1032"/>
      <c r="D200" s="1032"/>
      <c r="E200" s="1032"/>
      <c r="F200" s="1033"/>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1"/>
      <c r="B201" s="1032"/>
      <c r="C201" s="1032"/>
      <c r="D201" s="1032"/>
      <c r="E201" s="1032"/>
      <c r="F201" s="103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1"/>
      <c r="B202" s="1032"/>
      <c r="C202" s="1032"/>
      <c r="D202" s="1032"/>
      <c r="E202" s="1032"/>
      <c r="F202" s="103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1"/>
      <c r="B203" s="1032"/>
      <c r="C203" s="1032"/>
      <c r="D203" s="1032"/>
      <c r="E203" s="1032"/>
      <c r="F203" s="1033"/>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4"/>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4"/>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4"/>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4"/>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4"/>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4"/>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4"/>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4"/>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4"/>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1"/>
      <c r="B215" s="1032"/>
      <c r="C215" s="1032"/>
      <c r="D215" s="1032"/>
      <c r="E215" s="1032"/>
      <c r="F215" s="103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1"/>
      <c r="B216" s="1032"/>
      <c r="C216" s="1032"/>
      <c r="D216" s="1032"/>
      <c r="E216" s="1032"/>
      <c r="F216" s="103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1"/>
      <c r="B217" s="1032"/>
      <c r="C217" s="1032"/>
      <c r="D217" s="1032"/>
      <c r="E217" s="1032"/>
      <c r="F217" s="1033"/>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4"/>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4"/>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4"/>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4"/>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4"/>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4"/>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4"/>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4"/>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4"/>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1"/>
      <c r="B227" s="1032"/>
      <c r="C227" s="1032"/>
      <c r="D227" s="1032"/>
      <c r="E227" s="1032"/>
      <c r="F227" s="1033"/>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1"/>
      <c r="B228" s="1032"/>
      <c r="C228" s="1032"/>
      <c r="D228" s="1032"/>
      <c r="E228" s="1032"/>
      <c r="F228" s="103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1"/>
      <c r="B229" s="1032"/>
      <c r="C229" s="1032"/>
      <c r="D229" s="1032"/>
      <c r="E229" s="1032"/>
      <c r="F229" s="103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1"/>
      <c r="B230" s="1032"/>
      <c r="C230" s="1032"/>
      <c r="D230" s="1032"/>
      <c r="E230" s="1032"/>
      <c r="F230" s="1033"/>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4"/>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4"/>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4"/>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4"/>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4"/>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4"/>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4"/>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4"/>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4"/>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1"/>
      <c r="B240" s="1032"/>
      <c r="C240" s="1032"/>
      <c r="D240" s="1032"/>
      <c r="E240" s="1032"/>
      <c r="F240" s="1033"/>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1"/>
      <c r="B241" s="1032"/>
      <c r="C241" s="1032"/>
      <c r="D241" s="1032"/>
      <c r="E241" s="1032"/>
      <c r="F241" s="103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1"/>
      <c r="B242" s="1032"/>
      <c r="C242" s="1032"/>
      <c r="D242" s="1032"/>
      <c r="E242" s="1032"/>
      <c r="F242" s="103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1"/>
      <c r="B243" s="1032"/>
      <c r="C243" s="1032"/>
      <c r="D243" s="1032"/>
      <c r="E243" s="1032"/>
      <c r="F243" s="1033"/>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4"/>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4"/>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4"/>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4"/>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4"/>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4"/>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4"/>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4"/>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4"/>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1"/>
      <c r="B253" s="1032"/>
      <c r="C253" s="1032"/>
      <c r="D253" s="1032"/>
      <c r="E253" s="1032"/>
      <c r="F253" s="1033"/>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1"/>
      <c r="B254" s="1032"/>
      <c r="C254" s="1032"/>
      <c r="D254" s="1032"/>
      <c r="E254" s="1032"/>
      <c r="F254" s="103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1"/>
      <c r="B255" s="1032"/>
      <c r="C255" s="1032"/>
      <c r="D255" s="1032"/>
      <c r="E255" s="1032"/>
      <c r="F255" s="103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1"/>
      <c r="B256" s="1032"/>
      <c r="C256" s="1032"/>
      <c r="D256" s="1032"/>
      <c r="E256" s="1032"/>
      <c r="F256" s="1033"/>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4"/>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4"/>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4"/>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4"/>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4"/>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4"/>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4"/>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4"/>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4"/>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4"/>
      <c r="AP3" s="425" t="s">
        <v>298</v>
      </c>
      <c r="AQ3" s="425"/>
      <c r="AR3" s="425"/>
      <c r="AS3" s="425"/>
      <c r="AT3" s="425"/>
      <c r="AU3" s="425"/>
      <c r="AV3" s="425"/>
      <c r="AW3" s="425"/>
      <c r="AX3" s="425"/>
      <c r="AY3">
        <f>$AY$2</f>
        <v>0</v>
      </c>
    </row>
    <row r="4" spans="1:51" ht="26.25" customHeight="1" x14ac:dyDescent="0.15">
      <c r="A4" s="1052">
        <v>1</v>
      </c>
      <c r="B4" s="1052">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4"/>
      <c r="AP36" s="425" t="s">
        <v>298</v>
      </c>
      <c r="AQ36" s="425"/>
      <c r="AR36" s="425"/>
      <c r="AS36" s="425"/>
      <c r="AT36" s="425"/>
      <c r="AU36" s="425"/>
      <c r="AV36" s="425"/>
      <c r="AW36" s="425"/>
      <c r="AX36" s="425"/>
      <c r="AY36">
        <f>$AY$34</f>
        <v>0</v>
      </c>
    </row>
    <row r="37" spans="1:51" ht="26.25" customHeight="1" x14ac:dyDescent="0.15">
      <c r="A37" s="1052">
        <v>1</v>
      </c>
      <c r="B37" s="1052">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4"/>
      <c r="AP69" s="425" t="s">
        <v>298</v>
      </c>
      <c r="AQ69" s="425"/>
      <c r="AR69" s="425"/>
      <c r="AS69" s="425"/>
      <c r="AT69" s="425"/>
      <c r="AU69" s="425"/>
      <c r="AV69" s="425"/>
      <c r="AW69" s="425"/>
      <c r="AX69" s="425"/>
      <c r="AY69" s="34">
        <f t="shared" ref="AY69:AY70" si="0">$AY$67</f>
        <v>0</v>
      </c>
    </row>
    <row r="70" spans="1:51" ht="26.25" customHeight="1" x14ac:dyDescent="0.15">
      <c r="A70" s="1052">
        <v>1</v>
      </c>
      <c r="B70" s="1052">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4"/>
      <c r="AP102" s="425" t="s">
        <v>298</v>
      </c>
      <c r="AQ102" s="425"/>
      <c r="AR102" s="425"/>
      <c r="AS102" s="425"/>
      <c r="AT102" s="425"/>
      <c r="AU102" s="425"/>
      <c r="AV102" s="425"/>
      <c r="AW102" s="425"/>
      <c r="AX102" s="425"/>
      <c r="AY102" s="34">
        <f t="shared" ref="AY102:AY103" si="1">$AY$100</f>
        <v>0</v>
      </c>
    </row>
    <row r="103" spans="1:51" ht="26.25" customHeight="1" x14ac:dyDescent="0.15">
      <c r="A103" s="1052">
        <v>1</v>
      </c>
      <c r="B103" s="1052">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4"/>
      <c r="AP135" s="425" t="s">
        <v>298</v>
      </c>
      <c r="AQ135" s="425"/>
      <c r="AR135" s="425"/>
      <c r="AS135" s="425"/>
      <c r="AT135" s="425"/>
      <c r="AU135" s="425"/>
      <c r="AV135" s="425"/>
      <c r="AW135" s="425"/>
      <c r="AX135" s="425"/>
      <c r="AY135" s="34">
        <f t="shared" ref="AY135:AY136" si="2">$AY$133</f>
        <v>0</v>
      </c>
    </row>
    <row r="136" spans="1:51" ht="26.25" customHeight="1" x14ac:dyDescent="0.15">
      <c r="A136" s="1052">
        <v>1</v>
      </c>
      <c r="B136" s="1052">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4"/>
      <c r="AP168" s="425" t="s">
        <v>298</v>
      </c>
      <c r="AQ168" s="425"/>
      <c r="AR168" s="425"/>
      <c r="AS168" s="425"/>
      <c r="AT168" s="425"/>
      <c r="AU168" s="425"/>
      <c r="AV168" s="425"/>
      <c r="AW168" s="425"/>
      <c r="AX168" s="425"/>
      <c r="AY168" s="34">
        <f t="shared" ref="AY168:AY169" si="3">$AY$166</f>
        <v>0</v>
      </c>
    </row>
    <row r="169" spans="1:51" ht="26.25" customHeight="1" x14ac:dyDescent="0.15">
      <c r="A169" s="1052">
        <v>1</v>
      </c>
      <c r="B169" s="1052">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4"/>
      <c r="AP201" s="425" t="s">
        <v>298</v>
      </c>
      <c r="AQ201" s="425"/>
      <c r="AR201" s="425"/>
      <c r="AS201" s="425"/>
      <c r="AT201" s="425"/>
      <c r="AU201" s="425"/>
      <c r="AV201" s="425"/>
      <c r="AW201" s="425"/>
      <c r="AX201" s="425"/>
      <c r="AY201" s="34">
        <f t="shared" ref="AY201:AY202" si="4">$AY$199</f>
        <v>0</v>
      </c>
    </row>
    <row r="202" spans="1:51" ht="26.25" customHeight="1" x14ac:dyDescent="0.15">
      <c r="A202" s="1052">
        <v>1</v>
      </c>
      <c r="B202" s="1052">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4"/>
      <c r="AP234" s="425" t="s">
        <v>298</v>
      </c>
      <c r="AQ234" s="425"/>
      <c r="AR234" s="425"/>
      <c r="AS234" s="425"/>
      <c r="AT234" s="425"/>
      <c r="AU234" s="425"/>
      <c r="AV234" s="425"/>
      <c r="AW234" s="425"/>
      <c r="AX234" s="425"/>
      <c r="AY234" s="91">
        <f>$AY$232</f>
        <v>0</v>
      </c>
    </row>
    <row r="235" spans="1:51" ht="26.25" customHeight="1" x14ac:dyDescent="0.15">
      <c r="A235" s="1052">
        <v>1</v>
      </c>
      <c r="B235" s="1052">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4"/>
      <c r="AP267" s="425" t="s">
        <v>298</v>
      </c>
      <c r="AQ267" s="425"/>
      <c r="AR267" s="425"/>
      <c r="AS267" s="425"/>
      <c r="AT267" s="425"/>
      <c r="AU267" s="425"/>
      <c r="AV267" s="425"/>
      <c r="AW267" s="425"/>
      <c r="AX267" s="425"/>
      <c r="AY267" s="34">
        <f t="shared" ref="AY267:AY268" si="5">$AY$265</f>
        <v>0</v>
      </c>
    </row>
    <row r="268" spans="1:51" ht="26.25" customHeight="1" x14ac:dyDescent="0.15">
      <c r="A268" s="1052">
        <v>1</v>
      </c>
      <c r="B268" s="1052">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4"/>
      <c r="AP300" s="425" t="s">
        <v>298</v>
      </c>
      <c r="AQ300" s="425"/>
      <c r="AR300" s="425"/>
      <c r="AS300" s="425"/>
      <c r="AT300" s="425"/>
      <c r="AU300" s="425"/>
      <c r="AV300" s="425"/>
      <c r="AW300" s="425"/>
      <c r="AX300" s="425"/>
      <c r="AY300" s="34">
        <f t="shared" ref="AY300:AY301" si="6">$AY$298</f>
        <v>0</v>
      </c>
    </row>
    <row r="301" spans="1:51" ht="26.25" customHeight="1" x14ac:dyDescent="0.15">
      <c r="A301" s="1052">
        <v>1</v>
      </c>
      <c r="B301" s="1052">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4"/>
      <c r="AP333" s="425" t="s">
        <v>298</v>
      </c>
      <c r="AQ333" s="425"/>
      <c r="AR333" s="425"/>
      <c r="AS333" s="425"/>
      <c r="AT333" s="425"/>
      <c r="AU333" s="425"/>
      <c r="AV333" s="425"/>
      <c r="AW333" s="425"/>
      <c r="AX333" s="425"/>
      <c r="AY333" s="34">
        <f t="shared" ref="AY333:AY334" si="7">$AY$331</f>
        <v>0</v>
      </c>
    </row>
    <row r="334" spans="1:51" ht="26.25" customHeight="1" x14ac:dyDescent="0.15">
      <c r="A334" s="1052">
        <v>1</v>
      </c>
      <c r="B334" s="1052">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4"/>
      <c r="AP366" s="425" t="s">
        <v>298</v>
      </c>
      <c r="AQ366" s="425"/>
      <c r="AR366" s="425"/>
      <c r="AS366" s="425"/>
      <c r="AT366" s="425"/>
      <c r="AU366" s="425"/>
      <c r="AV366" s="425"/>
      <c r="AW366" s="425"/>
      <c r="AX366" s="425"/>
      <c r="AY366" s="34">
        <f t="shared" ref="AY366:AY367" si="8">$AY$364</f>
        <v>0</v>
      </c>
    </row>
    <row r="367" spans="1:51" ht="26.25" customHeight="1" x14ac:dyDescent="0.15">
      <c r="A367" s="1052">
        <v>1</v>
      </c>
      <c r="B367" s="1052">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4"/>
      <c r="AP399" s="425" t="s">
        <v>298</v>
      </c>
      <c r="AQ399" s="425"/>
      <c r="AR399" s="425"/>
      <c r="AS399" s="425"/>
      <c r="AT399" s="425"/>
      <c r="AU399" s="425"/>
      <c r="AV399" s="425"/>
      <c r="AW399" s="425"/>
      <c r="AX399" s="425"/>
      <c r="AY399" s="34">
        <f t="shared" ref="AY399:AY400" si="9">$AY$397</f>
        <v>0</v>
      </c>
    </row>
    <row r="400" spans="1:51" ht="26.25" customHeight="1" x14ac:dyDescent="0.15">
      <c r="A400" s="1052">
        <v>1</v>
      </c>
      <c r="B400" s="1052">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4"/>
      <c r="AP432" s="425" t="s">
        <v>298</v>
      </c>
      <c r="AQ432" s="425"/>
      <c r="AR432" s="425"/>
      <c r="AS432" s="425"/>
      <c r="AT432" s="425"/>
      <c r="AU432" s="425"/>
      <c r="AV432" s="425"/>
      <c r="AW432" s="425"/>
      <c r="AX432" s="425"/>
      <c r="AY432" s="34">
        <f t="shared" ref="AY432:AY433" si="10">$AY$430</f>
        <v>0</v>
      </c>
    </row>
    <row r="433" spans="1:51" ht="26.25" customHeight="1" x14ac:dyDescent="0.15">
      <c r="A433" s="1052">
        <v>1</v>
      </c>
      <c r="B433" s="1052">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4"/>
      <c r="AP465" s="425" t="s">
        <v>298</v>
      </c>
      <c r="AQ465" s="425"/>
      <c r="AR465" s="425"/>
      <c r="AS465" s="425"/>
      <c r="AT465" s="425"/>
      <c r="AU465" s="425"/>
      <c r="AV465" s="425"/>
      <c r="AW465" s="425"/>
      <c r="AX465" s="425"/>
      <c r="AY465" s="34">
        <f t="shared" ref="AY465:AY466" si="11">$AY$463</f>
        <v>0</v>
      </c>
    </row>
    <row r="466" spans="1:51" ht="26.25" customHeight="1" x14ac:dyDescent="0.15">
      <c r="A466" s="1052">
        <v>1</v>
      </c>
      <c r="B466" s="1052">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4"/>
      <c r="AP498" s="425" t="s">
        <v>298</v>
      </c>
      <c r="AQ498" s="425"/>
      <c r="AR498" s="425"/>
      <c r="AS498" s="425"/>
      <c r="AT498" s="425"/>
      <c r="AU498" s="425"/>
      <c r="AV498" s="425"/>
      <c r="AW498" s="425"/>
      <c r="AX498" s="425"/>
      <c r="AY498" s="34">
        <f t="shared" ref="AY498:AY499" si="12">$AY$496</f>
        <v>0</v>
      </c>
    </row>
    <row r="499" spans="1:51" ht="26.25" customHeight="1" x14ac:dyDescent="0.15">
      <c r="A499" s="1052">
        <v>1</v>
      </c>
      <c r="B499" s="1052">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4"/>
      <c r="AP531" s="425" t="s">
        <v>298</v>
      </c>
      <c r="AQ531" s="425"/>
      <c r="AR531" s="425"/>
      <c r="AS531" s="425"/>
      <c r="AT531" s="425"/>
      <c r="AU531" s="425"/>
      <c r="AV531" s="425"/>
      <c r="AW531" s="425"/>
      <c r="AX531" s="425"/>
      <c r="AY531" s="34">
        <f t="shared" ref="AY531:AY532" si="13">$AY$529</f>
        <v>0</v>
      </c>
    </row>
    <row r="532" spans="1:51" ht="26.25" customHeight="1" x14ac:dyDescent="0.15">
      <c r="A532" s="1052">
        <v>1</v>
      </c>
      <c r="B532" s="1052">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4"/>
      <c r="AP564" s="425" t="s">
        <v>298</v>
      </c>
      <c r="AQ564" s="425"/>
      <c r="AR564" s="425"/>
      <c r="AS564" s="425"/>
      <c r="AT564" s="425"/>
      <c r="AU564" s="425"/>
      <c r="AV564" s="425"/>
      <c r="AW564" s="425"/>
      <c r="AX564" s="425"/>
      <c r="AY564" s="34">
        <f t="shared" ref="AY564:AY565" si="14">$AY$562</f>
        <v>0</v>
      </c>
    </row>
    <row r="565" spans="1:51" ht="26.25" customHeight="1" x14ac:dyDescent="0.15">
      <c r="A565" s="1052">
        <v>1</v>
      </c>
      <c r="B565" s="1052">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4"/>
      <c r="AP597" s="425" t="s">
        <v>298</v>
      </c>
      <c r="AQ597" s="425"/>
      <c r="AR597" s="425"/>
      <c r="AS597" s="425"/>
      <c r="AT597" s="425"/>
      <c r="AU597" s="425"/>
      <c r="AV597" s="425"/>
      <c r="AW597" s="425"/>
      <c r="AX597" s="425"/>
      <c r="AY597" s="34">
        <f t="shared" ref="AY597:AY598" si="15">$AY$595</f>
        <v>0</v>
      </c>
    </row>
    <row r="598" spans="1:51" ht="26.25" customHeight="1" x14ac:dyDescent="0.15">
      <c r="A598" s="1052">
        <v>1</v>
      </c>
      <c r="B598" s="1052">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4"/>
      <c r="AP630" s="425" t="s">
        <v>298</v>
      </c>
      <c r="AQ630" s="425"/>
      <c r="AR630" s="425"/>
      <c r="AS630" s="425"/>
      <c r="AT630" s="425"/>
      <c r="AU630" s="425"/>
      <c r="AV630" s="425"/>
      <c r="AW630" s="425"/>
      <c r="AX630" s="425"/>
      <c r="AY630" s="34">
        <f t="shared" ref="AY630:AY631" si="16">$AY$628</f>
        <v>0</v>
      </c>
    </row>
    <row r="631" spans="1:51" ht="26.25" customHeight="1" x14ac:dyDescent="0.15">
      <c r="A631" s="1052">
        <v>1</v>
      </c>
      <c r="B631" s="1052">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4"/>
      <c r="AP663" s="425" t="s">
        <v>298</v>
      </c>
      <c r="AQ663" s="425"/>
      <c r="AR663" s="425"/>
      <c r="AS663" s="425"/>
      <c r="AT663" s="425"/>
      <c r="AU663" s="425"/>
      <c r="AV663" s="425"/>
      <c r="AW663" s="425"/>
      <c r="AX663" s="425"/>
      <c r="AY663" s="34">
        <f t="shared" ref="AY663:AY664" si="17">$AY$661</f>
        <v>0</v>
      </c>
    </row>
    <row r="664" spans="1:51" ht="26.25" customHeight="1" x14ac:dyDescent="0.15">
      <c r="A664" s="1052">
        <v>1</v>
      </c>
      <c r="B664" s="1052">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4"/>
      <c r="AP696" s="425" t="s">
        <v>298</v>
      </c>
      <c r="AQ696" s="425"/>
      <c r="AR696" s="425"/>
      <c r="AS696" s="425"/>
      <c r="AT696" s="425"/>
      <c r="AU696" s="425"/>
      <c r="AV696" s="425"/>
      <c r="AW696" s="425"/>
      <c r="AX696" s="425"/>
      <c r="AY696" s="34">
        <f t="shared" ref="AY696:AY697" si="18">$AY$694</f>
        <v>0</v>
      </c>
    </row>
    <row r="697" spans="1:51" ht="26.25" customHeight="1" x14ac:dyDescent="0.15">
      <c r="A697" s="1052">
        <v>1</v>
      </c>
      <c r="B697" s="1052">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4"/>
      <c r="AP729" s="425" t="s">
        <v>298</v>
      </c>
      <c r="AQ729" s="425"/>
      <c r="AR729" s="425"/>
      <c r="AS729" s="425"/>
      <c r="AT729" s="425"/>
      <c r="AU729" s="425"/>
      <c r="AV729" s="425"/>
      <c r="AW729" s="425"/>
      <c r="AX729" s="425"/>
      <c r="AY729" s="34">
        <f t="shared" ref="AY729:AY730" si="19">$AY$727</f>
        <v>0</v>
      </c>
    </row>
    <row r="730" spans="1:51" ht="26.25" customHeight="1" x14ac:dyDescent="0.15">
      <c r="A730" s="1052">
        <v>1</v>
      </c>
      <c r="B730" s="1052">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4"/>
      <c r="AP762" s="425" t="s">
        <v>298</v>
      </c>
      <c r="AQ762" s="425"/>
      <c r="AR762" s="425"/>
      <c r="AS762" s="425"/>
      <c r="AT762" s="425"/>
      <c r="AU762" s="425"/>
      <c r="AV762" s="425"/>
      <c r="AW762" s="425"/>
      <c r="AX762" s="425"/>
      <c r="AY762" s="34">
        <f t="shared" ref="AY762:AY763" si="20">$AY$760</f>
        <v>0</v>
      </c>
    </row>
    <row r="763" spans="1:51" ht="26.25" customHeight="1" x14ac:dyDescent="0.15">
      <c r="A763" s="1052">
        <v>1</v>
      </c>
      <c r="B763" s="1052">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4"/>
      <c r="AP795" s="425" t="s">
        <v>298</v>
      </c>
      <c r="AQ795" s="425"/>
      <c r="AR795" s="425"/>
      <c r="AS795" s="425"/>
      <c r="AT795" s="425"/>
      <c r="AU795" s="425"/>
      <c r="AV795" s="425"/>
      <c r="AW795" s="425"/>
      <c r="AX795" s="425"/>
      <c r="AY795" s="34">
        <f t="shared" ref="AY795:AY796" si="21">$AY$793</f>
        <v>0</v>
      </c>
    </row>
    <row r="796" spans="1:51" ht="26.25" customHeight="1" x14ac:dyDescent="0.15">
      <c r="A796" s="1052">
        <v>1</v>
      </c>
      <c r="B796" s="1052">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4"/>
      <c r="AP828" s="425" t="s">
        <v>298</v>
      </c>
      <c r="AQ828" s="425"/>
      <c r="AR828" s="425"/>
      <c r="AS828" s="425"/>
      <c r="AT828" s="425"/>
      <c r="AU828" s="425"/>
      <c r="AV828" s="425"/>
      <c r="AW828" s="425"/>
      <c r="AX828" s="425"/>
      <c r="AY828" s="34">
        <f t="shared" ref="AY828:AY829" si="22">$AY$826</f>
        <v>0</v>
      </c>
    </row>
    <row r="829" spans="1:51" ht="26.25" customHeight="1" x14ac:dyDescent="0.15">
      <c r="A829" s="1052">
        <v>1</v>
      </c>
      <c r="B829" s="1052">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4"/>
      <c r="AP861" s="425" t="s">
        <v>298</v>
      </c>
      <c r="AQ861" s="425"/>
      <c r="AR861" s="425"/>
      <c r="AS861" s="425"/>
      <c r="AT861" s="425"/>
      <c r="AU861" s="425"/>
      <c r="AV861" s="425"/>
      <c r="AW861" s="425"/>
      <c r="AX861" s="425"/>
      <c r="AY861" s="34">
        <f t="shared" ref="AY861:AY862" si="23">$AY$859</f>
        <v>0</v>
      </c>
    </row>
    <row r="862" spans="1:51" ht="26.25" customHeight="1" x14ac:dyDescent="0.15">
      <c r="A862" s="1052">
        <v>1</v>
      </c>
      <c r="B862" s="1052">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4"/>
      <c r="AP894" s="425" t="s">
        <v>298</v>
      </c>
      <c r="AQ894" s="425"/>
      <c r="AR894" s="425"/>
      <c r="AS894" s="425"/>
      <c r="AT894" s="425"/>
      <c r="AU894" s="425"/>
      <c r="AV894" s="425"/>
      <c r="AW894" s="425"/>
      <c r="AX894" s="425"/>
      <c r="AY894" s="34">
        <f t="shared" ref="AY894:AY895" si="24">$AY$892</f>
        <v>0</v>
      </c>
    </row>
    <row r="895" spans="1:51" ht="26.25" customHeight="1" x14ac:dyDescent="0.15">
      <c r="A895" s="1052">
        <v>1</v>
      </c>
      <c r="B895" s="1052">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4"/>
      <c r="AP927" s="425" t="s">
        <v>298</v>
      </c>
      <c r="AQ927" s="425"/>
      <c r="AR927" s="425"/>
      <c r="AS927" s="425"/>
      <c r="AT927" s="425"/>
      <c r="AU927" s="425"/>
      <c r="AV927" s="425"/>
      <c r="AW927" s="425"/>
      <c r="AX927" s="425"/>
      <c r="AY927" s="34">
        <f t="shared" ref="AY927:AY928" si="25">$AY$925</f>
        <v>0</v>
      </c>
    </row>
    <row r="928" spans="1:51" ht="26.25" customHeight="1" x14ac:dyDescent="0.15">
      <c r="A928" s="1052">
        <v>1</v>
      </c>
      <c r="B928" s="1052">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4"/>
      <c r="AP960" s="425" t="s">
        <v>298</v>
      </c>
      <c r="AQ960" s="425"/>
      <c r="AR960" s="425"/>
      <c r="AS960" s="425"/>
      <c r="AT960" s="425"/>
      <c r="AU960" s="425"/>
      <c r="AV960" s="425"/>
      <c r="AW960" s="425"/>
      <c r="AX960" s="425"/>
      <c r="AY960" s="34">
        <f t="shared" ref="AY960:AY961" si="26">$AY$958</f>
        <v>0</v>
      </c>
    </row>
    <row r="961" spans="1:51" ht="26.25" customHeight="1" x14ac:dyDescent="0.15">
      <c r="A961" s="1052">
        <v>1</v>
      </c>
      <c r="B961" s="1052">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4"/>
      <c r="AP993" s="425" t="s">
        <v>298</v>
      </c>
      <c r="AQ993" s="425"/>
      <c r="AR993" s="425"/>
      <c r="AS993" s="425"/>
      <c r="AT993" s="425"/>
      <c r="AU993" s="425"/>
      <c r="AV993" s="425"/>
      <c r="AW993" s="425"/>
      <c r="AX993" s="425"/>
      <c r="AY993" s="34">
        <f t="shared" ref="AY993:AY994" si="27">$AY$991</f>
        <v>0</v>
      </c>
    </row>
    <row r="994" spans="1:51" ht="26.25" customHeight="1" x14ac:dyDescent="0.15">
      <c r="A994" s="1052">
        <v>1</v>
      </c>
      <c r="B994" s="1052">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2">
        <v>1</v>
      </c>
      <c r="B1027" s="1052">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2">
        <v>1</v>
      </c>
      <c r="B1060" s="1052">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2">
        <v>1</v>
      </c>
      <c r="B1093" s="1052">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2">
        <v>1</v>
      </c>
      <c r="B1126" s="1052">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2">
        <v>1</v>
      </c>
      <c r="B1159" s="1052">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2">
        <v>1</v>
      </c>
      <c r="B1192" s="1052">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2">
        <v>1</v>
      </c>
      <c r="B1225" s="1052">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2">
        <v>1</v>
      </c>
      <c r="B1258" s="1052">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2">
        <v>1</v>
      </c>
      <c r="B1291" s="1052">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2021-05-23T05:37:01Z</cp:lastPrinted>
  <dcterms:modified xsi:type="dcterms:W3CDTF">2021-05-25T00:40:43Z</dcterms:modified>
</cp:coreProperties>
</file>