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18 老健\"/>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<sst xmlns="http://schemas.openxmlformats.org/spreadsheetml/2006/main" count="2352" uniqueCount="682">
  <si>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</si>
  <si>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</si>
  <si>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</si>
  <si>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</si>
  <si>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</si>
  <si>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</si>
  <si>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</si>
  <si>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</si>
  <si>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</si>
  <si>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</si>
  <si>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</si>
  <si>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</si>
  <si>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</si>
  <si>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</si>
  <si>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</si>
  <si>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</si>
  <si>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</si>
  <si>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</si>
  <si>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</si>
  <si>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</si>
  <si>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</si>
  <si>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</si>
  <si>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</si>
  <si>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</si>
  <si>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</si>
  <si>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</si>
  <si>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</si>
  <si>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</si>
  <si>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</si>
  <si>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</si>
  <si>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</si>
  <si>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</si>
  <si>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</si>
  <si>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</si>
  <si>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</si>
  <si>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</si>
  <si>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</si>
  <si>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</si>
  <si>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</si>
  <si>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</si>
  <si>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</si>
  <si>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</si>
  <si>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</si>
  <si>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</si>
  <si>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</si>
  <si>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</si>
  <si>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</si>
  <si>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</si>
  <si>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</si>
  <si>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</si>
  <si>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</si>
  <si>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</si>
  <si>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</si>
  <si>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</si>
  <si>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</si>
  <si>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</si>
  <si>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</si>
  <si>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</si>
  <si>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</si>
  <si>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</si>
  <si>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</si>
  <si>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</si>
  <si>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</si>
  <si>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</si>
  <si>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</si>
  <si>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</si>
  <si>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</si>
  <si>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</si>
  <si>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</si>
  <si>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</si>
  <si>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</si>
  <si>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</si>
  <si>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</si>
  <si>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</si>
  <si>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</si>
  <si>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</si>
  <si>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</si>
  <si>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</si>
  <si>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</si>
  <si>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</si>
  <si>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</si>
  <si>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</si>
  <si>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</si>
  <si>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</si>
  <si>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</si>
  <si>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</si>
  <si>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</si>
  <si>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</si>
  <si>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</si>
  <si>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</si>
  <si>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</si>
  <si>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</si>
  <si>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</si>
  <si>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</si>
  <si>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</si>
  <si>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</si>
  <si>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</si>
  <si>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</si>
  <si>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</si>
  <si>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</si>
  <si>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</si>
  <si>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</si>
  <si>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</si>
  <si>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</si>
  <si>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</si>
  <si>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</si>
  <si>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</si>
  <si>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</si>
  <si>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</si>
  <si>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</si>
  <si>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</si>
  <si>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</si>
  <si>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</si>
  <si>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</si>
  <si>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</si>
  <si>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</si>
  <si>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</si>
  <si>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</si>
  <si>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</si>
  <si>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</si>
  <si>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</si>
  <si>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</si>
  <si>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</si>
  <si>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</si>
  <si>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</si>
  <si>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</si>
  <si>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</si>
  <si>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</si>
  <si>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</si>
  <si>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</si>
  <si>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</si>
  <si>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</si>
  <si>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</si>
  <si>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</si>
  <si>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</si>
  <si>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</si>
  <si>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</si>
  <si>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</si>
  <si>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</si>
  <si>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</si>
  <si>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</si>
  <si>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</si>
  <si>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</si>
  <si>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</si>
  <si>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</si>
  <si>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</si>
  <si>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</si>
  <si>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</si>
  <si>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</si>
  <si>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</si>
  <si>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</si>
  <si>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</si>
  <si>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</si>
  <si>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</si>
  <si>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</si>
  <si>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</si>
  <si>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</si>
  <si>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</si>
  <si>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</si>
  <si>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</si>
  <si>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</si>
  <si>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</si>
  <si>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</si>
  <si>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</si>
  <si>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</si>
  <si>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</si>
  <si>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</si>
  <si>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</si>
  <si>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</si>
  <si>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</si>
  <si>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</si>
  <si>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</si>
  <si>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</si>
  <si>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</si>
  <si>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</si>
  <si>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</si>
  <si>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</si>
  <si>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</si>
  <si>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</si>
  <si>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</si>
  <si>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</si>
  <si>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</si>
  <si>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</si>
  <si>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</si>
  <si>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</si>
  <si>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</si>
  <si>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</si>
  <si>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</si>
  <si>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</si>
  <si>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</si>
  <si>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</si>
  <si>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</si>
  <si>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</si>
  <si>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</si>
  <si>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</si>
  <si>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</si>
  <si>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</si>
  <si>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</si>
  <si>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</si>
  <si>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</si>
  <si>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</si>
  <si>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</si>
  <si>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</si>
  <si>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</si>
  <si>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</si>
  <si>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</si>
  <si>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</si>
  <si>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</si>
  <si>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</si>
  <si>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</si>
  <si>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</si>
  <si>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</si>
  <si>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</si>
  <si>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</si>
  <si>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</si>
  <si>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</si>
  <si>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</si>
  <si>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</si>
  <si>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</si>
  <si>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</si>
  <si>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</si>
  <si>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</si>
  <si>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</si>
  <si>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</si>
  <si>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</si>
  <si>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</si>
  <si>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</si>
  <si>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</si>
  <si>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</si>
  <si>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</si>
  <si>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</si>
  <si>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</si>
  <si>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</si>
  <si>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</si>
  <si>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</si>
  <si>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</si>
  <si>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</si>
  <si>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</si>
  <si>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</si>
  <si>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</si>
  <si>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</si>
  <si>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</si>
  <si>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</si>
  <si>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</si>
  <si>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</si>
  <si>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</si>
  <si>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</si>
  <si>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</si>
  <si>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</si>
  <si>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</si>
  <si>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</si>
  <si>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</si>
  <si>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</si>
  <si>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</si>
  <si>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</si>
  <si>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</si>
  <si>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</si>
  <si>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</si>
  <si>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</si>
  <si>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</si>
  <si>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</si>
  <si>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</si>
  <si>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</si>
  <si>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</si>
  <si>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</si>
  <si>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</si>
  <si>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</si>
  <si>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</si>
  <si>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</si>
  <si>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</si>
  <si>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</si>
  <si>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</si>
  <si>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</si>
  <si>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</si>
  <si>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</si>
  <si>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</si>
  <si>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</si>
  <si>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</si>
  <si>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</si>
  <si>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</si>
  <si>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</si>
  <si>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</si>
  <si>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</si>
  <si>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</si>
  <si>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</si>
  <si>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</si>
  <si>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</si>
  <si>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</si>
  <si>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</si>
  <si>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</si>
  <si>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</si>
  <si>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</si>
  <si>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</si>
  <si>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</si>
  <si>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</si>
  <si>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</si>
  <si>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</si>
  <si>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</si>
  <si>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</si>
  <si>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</si>
  <si>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</si>
  <si>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</si>
  <si>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</si>
  <si>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</si>
  <si>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</si>
  <si>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</si>
  <si>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</si>
  <si>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</si>
  <si>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</si>
  <si>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</si>
  <si>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</si>
  <si>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</si>
  <si>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</si>
  <si>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</si>
  <si>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</si>
  <si>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</si>
  <si>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</si>
  <si>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</si>
  <si>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</si>
  <si>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</si>
  <si>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</si>
  <si>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</si>
  <si>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</si>
  <si>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</si>
  <si>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</si>
  <si>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</si>
  <si>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</si>
  <si>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</si>
  <si>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</si>
  <si>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</si>
  <si>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</si>
  <si>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</si>
  <si>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</si>
  <si>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</si>
  <si>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</si>
  <si>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</si>
  <si>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</si>
  <si>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</si>
  <si>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</si>
  <si>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</si>
  <si>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</si>
  <si>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</si>
  <si>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</si>
  <si>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</si>
  <si>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</si>
  <si>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</si>
  <si>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</si>
  <si>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</si>
  <si>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</si>
  <si>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</si>
  <si>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</si>
  <si>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</si>
  <si>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</si>
  <si>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</si>
  <si>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</si>
  <si>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</si>
  <si>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</si>
  <si>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</si>
  <si>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</si>
  <si>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</si>
  <si>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</si>
  <si>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</si>
  <si>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</si>
  <si>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</si>
  <si>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</si>
  <si>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</si>
  <si>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</si>
  <si>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</si>
  <si>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</si>
  <si>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</si>
  <si>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</si>
  <si>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</si>
  <si>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</si>
  <si>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</si>
  <si>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</si>
  <si>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</si>
  <si>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</si>
  <si>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</si>
  <si>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</si>
  <si>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</si>
  <si>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</si>
  <si>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</si>
  <si>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</si>
  <si>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</si>
  <si>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</si>
  <si>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</si>
  <si>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</si>
  <si>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</si>
  <si>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</si>
  <si>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</si>
  <si>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</si>
  <si>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</si>
  <si>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</si>
  <si>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</si>
  <si>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</si>
  <si>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</si>
  <si>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</si>
  <si>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</si>
  <si>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</si>
  <si>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</si>
  <si>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</si>
  <si>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</si>
  <si>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</si>
  <si>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</si>
  <si>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</si>
  <si>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</si>
  <si>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</si>
  <si>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</si>
  <si>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</si>
  <si>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</si>
  <si>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</si>
  <si>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</si>
  <si>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</si>
  <si>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</si>
  <si>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</si>
  <si>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</si>
  <si>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</si>
  <si>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</si>
  <si>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</si>
  <si>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</si>
  <si>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</si>
  <si>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</si>
  <si>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</si>
  <si>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</si>
  <si>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</si>
  <si>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</si>
  <si>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</si>
  <si>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</si>
  <si>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</si>
  <si>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</si>
  <si>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</si>
  <si>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</si>
  <si>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</si>
  <si>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</si>
  <si>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</si>
  <si>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</si>
  <si>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</si>
  <si>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</si>
  <si>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</si>
  <si>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</si>
  <si>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</si>
  <si>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</si>
  <si>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</si>
  <si>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</si>
  <si>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</si>
  <si>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</si>
  <si>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</si>
  <si>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</si>
  <si>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</si>
  <si>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</si>
  <si>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</si>
  <si>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</si>
  <si>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</si>
  <si>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</si>
  <si>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</si>
  <si>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</si>
  <si>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</si>
  <si>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</si>
  <si>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</si>
  <si>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</si>
  <si>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</si>
  <si>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</si>
  <si>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</si>
  <si>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</si>
  <si>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</si>
  <si>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</si>
  <si>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</si>
  <si>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</si>
  <si>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</si>
  <si>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</si>
  <si>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</si>
  <si>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</si>
  <si>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</si>
  <si>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</si>
  <si>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</si>
  <si>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</si>
  <si>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</si>
  <si>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</si>
  <si>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</si>
  <si>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</si>
  <si>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</si>
  <si>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</si>
  <si>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</si>
  <si>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</si>
  <si>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</si>
  <si>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</si>
  <si>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</si>
  <si>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</si>
  <si>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</si>
  <si>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</si>
  <si>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</si>
  <si>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</si>
  <si>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</si>
  <si>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</si>
  <si>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</si>
  <si>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</si>
  <si>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</si>
  <si>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</si>
  <si>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</si>
  <si>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</si>
  <si>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</si>
  <si>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</si>
  <si>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</si>
  <si>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</si>
  <si>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</si>
  <si>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</si>
  <si>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</si>
  <si>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</si>
  <si>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</si>
  <si>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</si>
  <si>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</si>
  <si>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</si>
  <si>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</si>
  <si>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</si>
  <si>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</si>
  <si>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</si>
  <si>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</si>
  <si>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</si>
  <si>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</si>
  <si>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</si>
  <si>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</si>
  <si>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</si>
  <si>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</si>
  <si>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</si>
  <si>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</si>
  <si>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</si>
  <si>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</si>
  <si>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</si>
  <si>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</si>
  <si>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</si>
  <si>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</si>
  <si>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</si>
  <si>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</si>
  <si>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</si>
  <si>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</si>
  <si>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</si>
  <si>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</si>
  <si>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</si>
  <si>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</si>
  <si>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</si>
  <si>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</si>
  <si>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</si>
  <si>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</si>
  <si>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</si>
  <si>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</si>
  <si>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</si>
  <si>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</si>
  <si>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</si>
  <si>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</si>
  <si>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</si>
  <si>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</si>
  <si>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</si>
  <si>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</si>
  <si>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</si>
  <si>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</si>
  <si>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</si>
  <si>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</si>
  <si>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</si>
  <si>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</si>
  <si>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</si>
  <si>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</si>
  <si>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</si>
  <si>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</si>
  <si>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</si>
  <si>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</si>
  <si>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</si>
  <si>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</si>
  <si>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</si>
  <si>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</si>
  <si>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</si>
  <si>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</si>
  <si>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</si>
  <si>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</si>
  <si>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</si>
  <si>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</si>
  <si>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</si>
  <si>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</si>
  <si>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</si>
  <si>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</si>
  <si>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</si>
  <si>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</si>
  <si>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</si>
  <si>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</si>
  <si>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</si>
  <si>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</si>
  <si>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</si>
  <si>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</si>
  <si>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</si>
  <si>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</si>
  <si>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</si>
  <si>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</si>
  <si>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</si>
  <si>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</si>
  <si>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</si>
  <si>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</si>
  <si>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</si>
  <si>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</si>
  <si>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</si>
  <si>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</si>
  <si>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</si>
  <si>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</si>
  <si>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</si>
  <si>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</si>
  <si>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</si>
  <si>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</si>
  <si>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</si>
  <si>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</si>
  <si>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</si>
  <si>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</si>
  <si>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</si>
  <si>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</si>
  <si>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</si>
  <si>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</si>
  <si>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</si>
  <si>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</si>
  <si>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</si>
  <si>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</si>
  <si>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</si>
  <si>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</si>
  <si>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</si>
  <si>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</si>
  <si>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</si>
  <si>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</si>
  <si>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</si>
  <si>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</si>
  <si>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</si>
  <si>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</si>
  <si>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</si>
  <si>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</si>
  <si>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</si>
  <si>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</si>
  <si>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</si>
  <si>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ケアプランデータ連携システム構築事業</t>
    <phoneticPr fontId="5"/>
  </si>
  <si>
    <t>老健局</t>
    <rPh sb="0" eb="3">
      <t>ロウケンキョク</t>
    </rPh>
    <phoneticPr fontId="5"/>
  </si>
  <si>
    <t>認知症施策・地域介護推進課</t>
    <phoneticPr fontId="5"/>
  </si>
  <si>
    <t>笹子　宗一郎</t>
    <phoneticPr fontId="5"/>
  </si>
  <si>
    <t>厚生労働省</t>
  </si>
  <si>
    <t>○</t>
  </si>
  <si>
    <t>介護保険事業費補助金</t>
    <phoneticPr fontId="5"/>
  </si>
  <si>
    <t>システム構築費</t>
    <rPh sb="4" eb="7">
      <t>コウチクヒ</t>
    </rPh>
    <phoneticPr fontId="5"/>
  </si>
  <si>
    <t>雑役務費</t>
    <rPh sb="0" eb="1">
      <t>ザツ</t>
    </rPh>
    <rPh sb="1" eb="4">
      <t>エキムヒ</t>
    </rPh>
    <phoneticPr fontId="5"/>
  </si>
  <si>
    <t>-</t>
    <phoneticPr fontId="5"/>
  </si>
  <si>
    <t>件</t>
    <rPh sb="0" eb="1">
      <t>ケン</t>
    </rPh>
    <phoneticPr fontId="5"/>
  </si>
  <si>
    <t>介護事業所における業務効率化を図るためには、紙による手渡しやＦＡＸ等で連携されていた情報をＩＣＴを活用するデータ連携で省力化することが有効である。このため、居宅介護支援事業所と介護サービス事業所との間で安全にケアプランデータのやり取りをするためのシステム（ケアプランデータ連携システム）を構築し、介護サービス事業所等の業務の効率化を図ることを目的とする。</t>
    <phoneticPr fontId="5"/>
  </si>
  <si>
    <t>居宅介護支援事業所と介護サービス事業所との間で安全にケアプランデータのやり取りをするためのデータ連携基盤システムを構築することで、介護現場の業務の効率化、業務負担の軽減を推進する。</t>
    <phoneticPr fontId="5"/>
  </si>
  <si>
    <t>本事業は、令和２年度単年度事業としてケアプランデータ連携システムを構築することを目的としており、介護現場の業務の効率化など実際の成果につながるシステムの運用は令和４年度以降となるため。</t>
    <phoneticPr fontId="5"/>
  </si>
  <si>
    <t>-</t>
  </si>
  <si>
    <t>-</t>
    <phoneticPr fontId="5"/>
  </si>
  <si>
    <t>ケアプランデータ連携基盤の構築</t>
    <rPh sb="8" eb="10">
      <t>レンケイ</t>
    </rPh>
    <rPh sb="10" eb="12">
      <t>キバン</t>
    </rPh>
    <rPh sb="13" eb="15">
      <t>コウチク</t>
    </rPh>
    <phoneticPr fontId="5"/>
  </si>
  <si>
    <t>基</t>
    <rPh sb="0" eb="1">
      <t>キ</t>
    </rPh>
    <phoneticPr fontId="5"/>
  </si>
  <si>
    <t>単位当たりコスト＝　Ｘ／Ｙ
Ｘ：「交付決定額」
Ｙ：「データ連携基盤の構築数」　　　　　　　　　　　　　　</t>
    <phoneticPr fontId="5"/>
  </si>
  <si>
    <t>円</t>
    <rPh sb="0" eb="1">
      <t>エン</t>
    </rPh>
    <phoneticPr fontId="5"/>
  </si>
  <si>
    <t>　　X/Y</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</si>
  <si>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</si>
  <si>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介護保険制度の適切な運営を図るとともに、質・量両面にわたり介護サービス基盤の整備を図ること（基本目標Ⅺ－１－４）</t>
  </si>
  <si>
    <t>少子高齢化が進展し、介護ニーズが増大する一方で、現役世代の減少が顕著となることが見込まれる中、ＩＣＴの活用により介護現場の業務の効率化や業務負担の軽減を図ることは、介護保険制度の安定性・持続可能性を高めることが期待される。</t>
    <rPh sb="51" eb="53">
      <t>カツヨウ</t>
    </rPh>
    <rPh sb="56" eb="58">
      <t>カイゴ</t>
    </rPh>
    <rPh sb="58" eb="60">
      <t>ゲンバ</t>
    </rPh>
    <rPh sb="61" eb="63">
      <t>ギョウム</t>
    </rPh>
    <rPh sb="64" eb="67">
      <t>コウリツカ</t>
    </rPh>
    <rPh sb="68" eb="70">
      <t>ギョウム</t>
    </rPh>
    <rPh sb="70" eb="72">
      <t>フタン</t>
    </rPh>
    <rPh sb="73" eb="75">
      <t>ケイゲン</t>
    </rPh>
    <rPh sb="76" eb="77">
      <t>ハカ</t>
    </rPh>
    <rPh sb="82" eb="84">
      <t>カイゴ</t>
    </rPh>
    <rPh sb="84" eb="86">
      <t>ホケン</t>
    </rPh>
    <rPh sb="105" eb="107">
      <t>キタイ</t>
    </rPh>
    <phoneticPr fontId="5"/>
  </si>
  <si>
    <t>地域医療介護総合確保基金によるＩＣＴ導入支援事業を実施する都道府県数</t>
    <rPh sb="0" eb="2">
      <t>チイキ</t>
    </rPh>
    <rPh sb="2" eb="4">
      <t>イリョウ</t>
    </rPh>
    <rPh sb="4" eb="6">
      <t>カイゴ</t>
    </rPh>
    <rPh sb="6" eb="8">
      <t>ソウゴウ</t>
    </rPh>
    <rPh sb="8" eb="10">
      <t>カクホ</t>
    </rPh>
    <rPh sb="10" eb="12">
      <t>キキン</t>
    </rPh>
    <rPh sb="18" eb="20">
      <t>ドウニュウ</t>
    </rPh>
    <rPh sb="20" eb="22">
      <t>シエン</t>
    </rPh>
    <rPh sb="22" eb="24">
      <t>ジギョウ</t>
    </rPh>
    <rPh sb="25" eb="27">
      <t>ジッシ</t>
    </rPh>
    <rPh sb="29" eb="33">
      <t>トドウフケン</t>
    </rPh>
    <rPh sb="33" eb="34">
      <t>スウ</t>
    </rPh>
    <phoneticPr fontId="5"/>
  </si>
  <si>
    <t>本事業により、全国に対応したケアプランのデータ連携システムが構築されることにより、地域医療総合確保基金によるＩＣＴ導入支援事業を活用して情報連携の標準仕様に対応した介護ソフトやタブレット端末等を導入する介護サービス事業所等が増加することが想定され、当該支援事業の実施都道府県数の増加に大きく寄与するものと考えられる。また、ケアプランについて、多くの居宅介護事業所と介護サービス事業所との間で郵送やＦＡＸ等により紙媒体でやり取りされている現状を踏まえれば、本事業によりデータでの授受が推進されることで、これまで郵送等に要していた時間や実績データの手入力等に割く時間の削減等が進み、介護労働者の労働時間が縮減されることが期待される。</t>
    <phoneticPr fontId="5"/>
  </si>
  <si>
    <t>少子高齢化が進展し、介護ニーズが増大する一方で、現役世代の減少が顕著となることが見込まれる中、ＩＣＴの活用により介護業務の効率化を図ることは、介護保険制度の安定性・持続可能性を高めることが期待され、国民や社会のニーズを的確に反映しているものと考えられる。</t>
    <rPh sb="61" eb="64">
      <t>コウリツカ</t>
    </rPh>
    <rPh sb="99" eb="101">
      <t>コクミン</t>
    </rPh>
    <rPh sb="102" eb="104">
      <t>シャカイ</t>
    </rPh>
    <rPh sb="109" eb="111">
      <t>テキカク</t>
    </rPh>
    <rPh sb="112" eb="114">
      <t>ハンエイ</t>
    </rPh>
    <rPh sb="121" eb="122">
      <t>カンガ</t>
    </rPh>
    <phoneticPr fontId="5"/>
  </si>
  <si>
    <t>県域・市域をまたいで複数地域で運営する法人・事業所も少なくないことから、地方自治体、民間等に委ねて、地域ごとに独自の連携基盤を構築するのではなく、国が全国一律の連携基盤を構築することが必要である。</t>
    <rPh sb="0" eb="1">
      <t>ケン</t>
    </rPh>
    <rPh sb="1" eb="2">
      <t>イキ</t>
    </rPh>
    <rPh sb="3" eb="5">
      <t>シイキ</t>
    </rPh>
    <rPh sb="10" eb="12">
      <t>フクスウ</t>
    </rPh>
    <rPh sb="12" eb="14">
      <t>チイキ</t>
    </rPh>
    <rPh sb="36" eb="38">
      <t>チホウ</t>
    </rPh>
    <rPh sb="38" eb="41">
      <t>ジチタイ</t>
    </rPh>
    <rPh sb="42" eb="44">
      <t>ミンカン</t>
    </rPh>
    <rPh sb="44" eb="45">
      <t>トウ</t>
    </rPh>
    <rPh sb="46" eb="47">
      <t>ユダ</t>
    </rPh>
    <rPh sb="55" eb="57">
      <t>ドクジ</t>
    </rPh>
    <rPh sb="75" eb="77">
      <t>ゼンコク</t>
    </rPh>
    <rPh sb="77" eb="79">
      <t>イチリツ</t>
    </rPh>
    <rPh sb="80" eb="82">
      <t>レンケイ</t>
    </rPh>
    <rPh sb="82" eb="84">
      <t>キバン</t>
    </rPh>
    <rPh sb="85" eb="87">
      <t>コウチク</t>
    </rPh>
    <phoneticPr fontId="5"/>
  </si>
  <si>
    <t>少子高齢化が進展し、介護ニーズが増大する一方で、現役世代の減少が顕著となることが見込まれる中、ＩＣＴの活用により介護業務の省力化を図ることは、介護保険制度の安定性・持続可能性を高める上で、必要かつ優先度の高い事業である。</t>
    <rPh sb="91" eb="92">
      <t>ウエ</t>
    </rPh>
    <rPh sb="94" eb="96">
      <t>ヒツヨウ</t>
    </rPh>
    <rPh sb="98" eb="100">
      <t>ユウセン</t>
    </rPh>
    <rPh sb="100" eb="101">
      <t>ド</t>
    </rPh>
    <rPh sb="102" eb="103">
      <t>タカ</t>
    </rPh>
    <rPh sb="104" eb="106">
      <t>ジギョウ</t>
    </rPh>
    <phoneticPr fontId="5"/>
  </si>
  <si>
    <t>無</t>
  </si>
  <si>
    <t>ケアプランデータ連携システムは、全国の多くの介護事業所が容易に接続することが可能なことに加えて、接続した介護事業所が実存する介護事業所であることを認証する仕組みが必要であることから、全国の介護事業所に対して既に確立された電子証明書による認証の仕組みを有する国保中央会にて構築し、運用することが妥当である。</t>
    <rPh sb="8" eb="10">
      <t>レンケイ</t>
    </rPh>
    <rPh sb="16" eb="18">
      <t>ゼンコク</t>
    </rPh>
    <rPh sb="19" eb="20">
      <t>オオ</t>
    </rPh>
    <rPh sb="22" eb="24">
      <t>カイゴ</t>
    </rPh>
    <rPh sb="24" eb="27">
      <t>ジギョウショ</t>
    </rPh>
    <rPh sb="28" eb="30">
      <t>ヨウイ</t>
    </rPh>
    <rPh sb="31" eb="33">
      <t>セツゾク</t>
    </rPh>
    <rPh sb="38" eb="40">
      <t>カノウ</t>
    </rPh>
    <rPh sb="44" eb="45">
      <t>クワ</t>
    </rPh>
    <rPh sb="48" eb="50">
      <t>セツゾク</t>
    </rPh>
    <rPh sb="52" eb="54">
      <t>カイゴ</t>
    </rPh>
    <rPh sb="54" eb="57">
      <t>ジギョウショ</t>
    </rPh>
    <rPh sb="58" eb="60">
      <t>ジツゾン</t>
    </rPh>
    <rPh sb="62" eb="64">
      <t>カイゴ</t>
    </rPh>
    <rPh sb="64" eb="67">
      <t>ジギョウショ</t>
    </rPh>
    <rPh sb="73" eb="75">
      <t>ニンショウ</t>
    </rPh>
    <rPh sb="77" eb="79">
      <t>シク</t>
    </rPh>
    <rPh sb="81" eb="83">
      <t>ヒツヨウ</t>
    </rPh>
    <rPh sb="91" eb="93">
      <t>ゼンコク</t>
    </rPh>
    <rPh sb="94" eb="96">
      <t>カイゴ</t>
    </rPh>
    <rPh sb="96" eb="99">
      <t>ジギョウショ</t>
    </rPh>
    <rPh sb="100" eb="101">
      <t>タイ</t>
    </rPh>
    <rPh sb="103" eb="104">
      <t>スデ</t>
    </rPh>
    <rPh sb="105" eb="107">
      <t>カクリツ</t>
    </rPh>
    <rPh sb="110" eb="112">
      <t>デンシ</t>
    </rPh>
    <rPh sb="112" eb="115">
      <t>ショウメイショ</t>
    </rPh>
    <rPh sb="118" eb="120">
      <t>ニンショウ</t>
    </rPh>
    <rPh sb="121" eb="123">
      <t>シク</t>
    </rPh>
    <rPh sb="125" eb="126">
      <t>ユウ</t>
    </rPh>
    <rPh sb="128" eb="130">
      <t>コクホ</t>
    </rPh>
    <rPh sb="130" eb="133">
      <t>チュウオウカイ</t>
    </rPh>
    <rPh sb="135" eb="137">
      <t>コウチク</t>
    </rPh>
    <rPh sb="139" eb="141">
      <t>ウンヨウ</t>
    </rPh>
    <rPh sb="146" eb="148">
      <t>ダトウ</t>
    </rPh>
    <phoneticPr fontId="5"/>
  </si>
  <si>
    <t>‐</t>
  </si>
  <si>
    <t>電子請求の認証方式として既に確立された既存の仕組みを活用することにより、低コストかつ確実に実施することができる。</t>
    <rPh sb="0" eb="2">
      <t>デンシ</t>
    </rPh>
    <rPh sb="2" eb="4">
      <t>セイキュウ</t>
    </rPh>
    <rPh sb="5" eb="7">
      <t>ニンショウ</t>
    </rPh>
    <rPh sb="7" eb="9">
      <t>ホウシキ</t>
    </rPh>
    <rPh sb="12" eb="13">
      <t>スデ</t>
    </rPh>
    <rPh sb="14" eb="16">
      <t>カクリツ</t>
    </rPh>
    <rPh sb="19" eb="21">
      <t>キソン</t>
    </rPh>
    <rPh sb="22" eb="24">
      <t>シク</t>
    </rPh>
    <rPh sb="26" eb="28">
      <t>カツヨウ</t>
    </rPh>
    <rPh sb="36" eb="37">
      <t>テイ</t>
    </rPh>
    <rPh sb="42" eb="44">
      <t>カクジツ</t>
    </rPh>
    <rPh sb="45" eb="47">
      <t>ジッシ</t>
    </rPh>
    <phoneticPr fontId="5"/>
  </si>
  <si>
    <t>介護労働者の平均労働時間・残業時間数</t>
    <rPh sb="0" eb="2">
      <t>カイゴ</t>
    </rPh>
    <rPh sb="2" eb="5">
      <t>ロウドウシャ</t>
    </rPh>
    <rPh sb="6" eb="8">
      <t>ヘイキン</t>
    </rPh>
    <rPh sb="8" eb="10">
      <t>ロウドウ</t>
    </rPh>
    <rPh sb="10" eb="12">
      <t>ジカン</t>
    </rPh>
    <rPh sb="13" eb="15">
      <t>ザンギョウ</t>
    </rPh>
    <rPh sb="15" eb="17">
      <t>ジカン</t>
    </rPh>
    <rPh sb="17" eb="18">
      <t>スウ</t>
    </rPh>
    <phoneticPr fontId="5"/>
  </si>
  <si>
    <t>ケアプランデータ連携システム構築に必要な経費を補正予算に計上したが、補正予算成立後に、システム仕様に関する調整に不測の日数を要したことによる事業計画の変更等のため。</t>
    <rPh sb="40" eb="41">
      <t>ゴ</t>
    </rPh>
    <phoneticPr fontId="5"/>
  </si>
  <si>
    <t>・令和３年度は予算の適正な執行に努めるとともに、令和４年度のケアプランデータ連携システムの稼働に向けて円滑かつ適切な運用を行える環境の構築を図る。</t>
    <phoneticPr fontId="5"/>
  </si>
  <si>
    <t>・居宅介護支援事業所と介護サービス事業所との間で安全にケアプランデータのやり取りをするためのシステム（ケアプランデータ連携システム）を構築するために必要な経費である。</t>
    <rPh sb="74" eb="76">
      <t>ヒツヨウ</t>
    </rPh>
    <rPh sb="77" eb="79">
      <t>ケイヒ</t>
    </rPh>
    <phoneticPr fontId="5"/>
  </si>
  <si>
    <t>厚労</t>
  </si>
  <si>
    <t>（現時点での予定）</t>
    <rPh sb="1" eb="4">
      <t>ゲンジテン</t>
    </rPh>
    <rPh sb="6" eb="8">
      <t>ヨテイ</t>
    </rPh>
    <phoneticPr fontId="5"/>
  </si>
  <si>
    <t>○負担割合</t>
    <rPh sb="1" eb="3">
      <t>フタン</t>
    </rPh>
    <rPh sb="3" eb="5">
      <t>ワリアイ</t>
    </rPh>
    <phoneticPr fontId="5"/>
  </si>
  <si>
    <t>国・・・定額</t>
    <rPh sb="0" eb="1">
      <t>クニ</t>
    </rPh>
    <rPh sb="4" eb="6">
      <t>テイガク</t>
    </rPh>
    <phoneticPr fontId="5"/>
  </si>
  <si>
    <t>-</t>
    <phoneticPr fontId="5"/>
  </si>
  <si>
    <t xml:space="preserve">全国の居宅介護支援事業所及び介護サービス事業所が利用することを念頭にケアプランデータ連携システムを構築し、本格運用に向けた試験運用、動作検証等を一部の地域において実施する。
　○介護保険事業費補助金（ケアプランデータ連携システム構築事業に係る分）　（補助率：定額）
　　・ケアプランデータ連携システムの構築に向けた実証検証及び要件定義
　　・ケアプランデータ連携システムの構築
　　・試験運用
</t>
    <rPh sb="126" eb="129">
      <t>ホジョリツ</t>
    </rPh>
    <rPh sb="130" eb="132">
      <t>テイガク</t>
    </rPh>
    <phoneticPr fontId="5"/>
  </si>
  <si>
    <t>-</t>
    <phoneticPr fontId="5"/>
  </si>
  <si>
    <t>委託費</t>
    <rPh sb="0" eb="3">
      <t>イタクヒ</t>
    </rPh>
    <phoneticPr fontId="5"/>
  </si>
  <si>
    <t>システム構築費</t>
    <rPh sb="4" eb="7">
      <t>コウチクヒ</t>
    </rPh>
    <phoneticPr fontId="5"/>
  </si>
  <si>
    <t>雑役務費</t>
    <rPh sb="0" eb="1">
      <t>ザツ</t>
    </rPh>
    <rPh sb="1" eb="3">
      <t>エキム</t>
    </rPh>
    <rPh sb="3" eb="4">
      <t>ヒ</t>
    </rPh>
    <phoneticPr fontId="5"/>
  </si>
  <si>
    <t>-</t>
    <phoneticPr fontId="5"/>
  </si>
  <si>
    <t>A.公益社団法人国民健康保険中央会</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</si>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</sst>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52151</xdr:colOff>
      <xdr:row>748</xdr:row>
      <xdr:rowOff>265493</xdr:rowOff>
    </xdr:from>
    <xdr:to>
      <xdr:col>34</xdr:col>
      <xdr:colOff>73699</xdr:colOff>
      <xdr:row>750</xdr:row>
      <xdr:rowOff>29059</xdr:rowOff>
    </xdr:to>
    <xdr:sp macro="" textlink="">
      <xdr:nvSpPr>
        <xdr:cNvPr id="3" name="正方形/長方形 2"/>
        <xdr:cNvSpPr/>
      </xdr:nvSpPr>
      <xdr:spPr>
        <a:xfrm>
          <a:off x="4287975" y="45032993"/>
          <a:ext cx="2643724" cy="45833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１，７０５百万円</a:t>
          </a:r>
        </a:p>
      </xdr:txBody>
    </xdr:sp>
    <xdr:clientData/>
  </xdr:twoCellAnchor>
  <xdr:twoCellAnchor>
    <xdr:from>
      <xdr:col>27</xdr:col>
      <xdr:colOff>154726</xdr:colOff>
      <xdr:row>750</xdr:row>
      <xdr:rowOff>107751</xdr:rowOff>
    </xdr:from>
    <xdr:to>
      <xdr:col>27</xdr:col>
      <xdr:colOff>154726</xdr:colOff>
      <xdr:row>751</xdr:row>
      <xdr:rowOff>123825</xdr:rowOff>
    </xdr:to>
    <xdr:cxnSp macro="">
      <xdr:nvCxnSpPr>
        <xdr:cNvPr id="4" name="直線矢印コネクタ 3"/>
        <xdr:cNvCxnSpPr/>
      </xdr:nvCxnSpPr>
      <xdr:spPr>
        <a:xfrm>
          <a:off x="5555401" y="46151601"/>
          <a:ext cx="0" cy="36849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32756</xdr:colOff>
      <xdr:row>752</xdr:row>
      <xdr:rowOff>35949</xdr:rowOff>
    </xdr:from>
    <xdr:to>
      <xdr:col>37</xdr:col>
      <xdr:colOff>24365</xdr:colOff>
      <xdr:row>753</xdr:row>
      <xdr:rowOff>266004</xdr:rowOff>
    </xdr:to>
    <xdr:sp macro="" textlink="">
      <xdr:nvSpPr>
        <xdr:cNvPr id="5" name="正方形/長方形 4"/>
        <xdr:cNvSpPr/>
      </xdr:nvSpPr>
      <xdr:spPr>
        <a:xfrm>
          <a:off x="3633206" y="46784649"/>
          <a:ext cx="3792084" cy="58248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Ａ．公益社団法人国民健康保険中央会</a:t>
          </a:r>
          <a:endParaRPr kumimoji="1" lang="en-US" altLang="ja-JP" sz="1100">
            <a:solidFill>
              <a:schemeClr val="tx1"/>
            </a:solidFill>
          </a:endParaRPr>
        </a:p>
      </xdr:txBody>
    </xdr:sp>
    <xdr:clientData/>
  </xdr:twoCellAnchor>
  <xdr:twoCellAnchor>
    <xdr:from>
      <xdr:col>37</xdr:col>
      <xdr:colOff>97665</xdr:colOff>
      <xdr:row>752</xdr:row>
      <xdr:rowOff>64780</xdr:rowOff>
    </xdr:from>
    <xdr:to>
      <xdr:col>49</xdr:col>
      <xdr:colOff>381001</xdr:colOff>
      <xdr:row>753</xdr:row>
      <xdr:rowOff>239456</xdr:rowOff>
    </xdr:to>
    <xdr:sp macro="" textlink="">
      <xdr:nvSpPr>
        <xdr:cNvPr id="6" name="大かっこ 5"/>
        <xdr:cNvSpPr/>
      </xdr:nvSpPr>
      <xdr:spPr>
        <a:xfrm>
          <a:off x="7498590" y="46813480"/>
          <a:ext cx="2683636" cy="527101"/>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ケアプランデータ連携システムの構築</a:t>
          </a:r>
        </a:p>
      </xdr:txBody>
    </xdr:sp>
    <xdr:clientData/>
  </xdr:twoCellAnchor>
  <xdr:twoCellAnchor>
    <xdr:from>
      <xdr:col>24</xdr:col>
      <xdr:colOff>134472</xdr:colOff>
      <xdr:row>751</xdr:row>
      <xdr:rowOff>127919</xdr:rowOff>
    </xdr:from>
    <xdr:to>
      <xdr:col>32</xdr:col>
      <xdr:colOff>112493</xdr:colOff>
      <xdr:row>752</xdr:row>
      <xdr:rowOff>113717</xdr:rowOff>
    </xdr:to>
    <xdr:sp macro="" textlink="">
      <xdr:nvSpPr>
        <xdr:cNvPr id="8" name="テキスト ボックス 7"/>
        <xdr:cNvSpPr txBox="1"/>
      </xdr:nvSpPr>
      <xdr:spPr>
        <a:xfrm>
          <a:off x="4935072" y="46524194"/>
          <a:ext cx="1578221" cy="33822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47</xdr:col>
      <xdr:colOff>100852</xdr:colOff>
      <xdr:row>458</xdr:row>
      <xdr:rowOff>11206</xdr:rowOff>
    </xdr:from>
    <xdr:to>
      <xdr:col>49</xdr:col>
      <xdr:colOff>281827</xdr:colOff>
      <xdr:row>458</xdr:row>
      <xdr:rowOff>239806</xdr:rowOff>
    </xdr:to>
    <xdr:sp macro="" textlink="">
      <xdr:nvSpPr>
        <xdr:cNvPr id="7" name="正方形/長方形 6"/>
        <xdr:cNvSpPr/>
      </xdr:nvSpPr>
      <xdr:spPr>
        <a:xfrm>
          <a:off x="9581028" y="24630530"/>
          <a:ext cx="584387"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縮減</a:t>
          </a:r>
        </a:p>
      </xdr:txBody>
    </xdr:sp>
    <xdr:clientData/>
  </xdr:twoCellAnchor>
  <xdr:twoCellAnchor>
    <xdr:from>
      <xdr:col>27</xdr:col>
      <xdr:colOff>152400</xdr:colOff>
      <xdr:row>753</xdr:row>
      <xdr:rowOff>314325</xdr:rowOff>
    </xdr:from>
    <xdr:to>
      <xdr:col>27</xdr:col>
      <xdr:colOff>152400</xdr:colOff>
      <xdr:row>754</xdr:row>
      <xdr:rowOff>330399</xdr:rowOff>
    </xdr:to>
    <xdr:cxnSp macro="">
      <xdr:nvCxnSpPr>
        <xdr:cNvPr id="10" name="直線矢印コネクタ 9"/>
        <xdr:cNvCxnSpPr/>
      </xdr:nvCxnSpPr>
      <xdr:spPr>
        <a:xfrm>
          <a:off x="5553075" y="47415450"/>
          <a:ext cx="0" cy="36849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xdr:colOff>
      <xdr:row>755</xdr:row>
      <xdr:rowOff>0</xdr:rowOff>
    </xdr:from>
    <xdr:to>
      <xdr:col>33</xdr:col>
      <xdr:colOff>197096</xdr:colOff>
      <xdr:row>755</xdr:row>
      <xdr:rowOff>338223</xdr:rowOff>
    </xdr:to>
    <xdr:sp macro="" textlink="">
      <xdr:nvSpPr>
        <xdr:cNvPr id="11" name="テキスト ボックス 10"/>
        <xdr:cNvSpPr txBox="1"/>
      </xdr:nvSpPr>
      <xdr:spPr>
        <a:xfrm>
          <a:off x="5219700" y="47805975"/>
          <a:ext cx="1578221" cy="33822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28575</xdr:colOff>
      <xdr:row>755</xdr:row>
      <xdr:rowOff>314325</xdr:rowOff>
    </xdr:from>
    <xdr:to>
      <xdr:col>37</xdr:col>
      <xdr:colOff>20184</xdr:colOff>
      <xdr:row>757</xdr:row>
      <xdr:rowOff>191955</xdr:rowOff>
    </xdr:to>
    <xdr:sp macro="" textlink="">
      <xdr:nvSpPr>
        <xdr:cNvPr id="12" name="正方形/長方形 11"/>
        <xdr:cNvSpPr/>
      </xdr:nvSpPr>
      <xdr:spPr>
        <a:xfrm>
          <a:off x="3629025" y="48120300"/>
          <a:ext cx="3792084" cy="58248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Ｂ．民間企業等</a:t>
          </a:r>
          <a:endParaRPr kumimoji="1" lang="en-US" altLang="ja-JP" sz="1100">
            <a:solidFill>
              <a:schemeClr val="tx1"/>
            </a:solidFill>
          </a:endParaRPr>
        </a:p>
      </xdr:txBody>
    </xdr:sp>
    <xdr:clientData/>
  </xdr:twoCellAnchor>
  <xdr:twoCellAnchor>
    <xdr:from>
      <xdr:col>37</xdr:col>
      <xdr:colOff>66675</xdr:colOff>
      <xdr:row>755</xdr:row>
      <xdr:rowOff>333375</xdr:rowOff>
    </xdr:from>
    <xdr:to>
      <xdr:col>49</xdr:col>
      <xdr:colOff>350011</xdr:colOff>
      <xdr:row>757</xdr:row>
      <xdr:rowOff>155626</xdr:rowOff>
    </xdr:to>
    <xdr:sp macro="" textlink="">
      <xdr:nvSpPr>
        <xdr:cNvPr id="13" name="大かっこ 12"/>
        <xdr:cNvSpPr/>
      </xdr:nvSpPr>
      <xdr:spPr>
        <a:xfrm>
          <a:off x="7467600" y="48139350"/>
          <a:ext cx="2683636" cy="527101"/>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ケアプランデータ連携システムの構築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E1108" sqref="AE11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326</v>
      </c>
      <c r="AJ2" s="925" t="s">
        <v>669</v>
      </c>
      <c r="AK2" s="925"/>
      <c r="AL2" s="925"/>
      <c r="AM2" s="925"/>
      <c r="AN2" s="83" t="s">
        <v>326</v>
      </c>
      <c r="AO2" s="925">
        <v>20</v>
      </c>
      <c r="AP2" s="925"/>
      <c r="AQ2" s="925"/>
      <c r="AR2" s="84" t="s">
        <v>631</v>
      </c>
      <c r="AS2" s="931">
        <v>924</v>
      </c>
      <c r="AT2" s="931"/>
      <c r="AU2" s="931"/>
      <c r="AV2" s="83" t="str">
        <f>IF(AW2="","","-")</f>
        <v/>
      </c>
      <c r="AW2" s="894"/>
      <c r="AX2" s="894"/>
    </row>
    <row r="3" spans="1:50" ht="21" customHeight="1" thickBot="1" x14ac:dyDescent="0.2">
      <c r="A3" s="850" t="s">
        <v>624</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636</v>
      </c>
      <c r="AK3" s="852"/>
      <c r="AL3" s="852"/>
      <c r="AM3" s="852"/>
      <c r="AN3" s="852"/>
      <c r="AO3" s="852"/>
      <c r="AP3" s="852"/>
      <c r="AQ3" s="852"/>
      <c r="AR3" s="852"/>
      <c r="AS3" s="852"/>
      <c r="AT3" s="852"/>
      <c r="AU3" s="852"/>
      <c r="AV3" s="852"/>
      <c r="AW3" s="852"/>
      <c r="AX3" s="24" t="s">
        <v>64</v>
      </c>
    </row>
    <row r="4" spans="1:50" ht="24.75" customHeight="1" x14ac:dyDescent="0.15">
      <c r="A4" s="687" t="s">
        <v>25</v>
      </c>
      <c r="B4" s="688"/>
      <c r="C4" s="688"/>
      <c r="D4" s="688"/>
      <c r="E4" s="688"/>
      <c r="F4" s="688"/>
      <c r="G4" s="665" t="s">
        <v>632</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633</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2" t="s">
        <v>429</v>
      </c>
      <c r="H5" s="823"/>
      <c r="I5" s="823"/>
      <c r="J5" s="823"/>
      <c r="K5" s="823"/>
      <c r="L5" s="823"/>
      <c r="M5" s="824" t="s">
        <v>65</v>
      </c>
      <c r="N5" s="825"/>
      <c r="O5" s="825"/>
      <c r="P5" s="825"/>
      <c r="Q5" s="825"/>
      <c r="R5" s="826"/>
      <c r="S5" s="827" t="s">
        <v>432</v>
      </c>
      <c r="T5" s="823"/>
      <c r="U5" s="823"/>
      <c r="V5" s="823"/>
      <c r="W5" s="823"/>
      <c r="X5" s="828"/>
      <c r="Y5" s="681" t="s">
        <v>3</v>
      </c>
      <c r="Z5" s="527"/>
      <c r="AA5" s="527"/>
      <c r="AB5" s="527"/>
      <c r="AC5" s="527"/>
      <c r="AD5" s="528"/>
      <c r="AE5" s="682" t="s">
        <v>634</v>
      </c>
      <c r="AF5" s="682"/>
      <c r="AG5" s="682"/>
      <c r="AH5" s="682"/>
      <c r="AI5" s="682"/>
      <c r="AJ5" s="682"/>
      <c r="AK5" s="682"/>
      <c r="AL5" s="682"/>
      <c r="AM5" s="682"/>
      <c r="AN5" s="682"/>
      <c r="AO5" s="682"/>
      <c r="AP5" s="683"/>
      <c r="AQ5" s="684" t="s">
        <v>635</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647</v>
      </c>
      <c r="H7" s="483"/>
      <c r="I7" s="483"/>
      <c r="J7" s="483"/>
      <c r="K7" s="483"/>
      <c r="L7" s="483"/>
      <c r="M7" s="483"/>
      <c r="N7" s="483"/>
      <c r="O7" s="483"/>
      <c r="P7" s="483"/>
      <c r="Q7" s="483"/>
      <c r="R7" s="483"/>
      <c r="S7" s="483"/>
      <c r="T7" s="483"/>
      <c r="U7" s="483"/>
      <c r="V7" s="483"/>
      <c r="W7" s="483"/>
      <c r="X7" s="484"/>
      <c r="Y7" s="904" t="s">
        <v>309</v>
      </c>
      <c r="Z7" s="424"/>
      <c r="AA7" s="424"/>
      <c r="AB7" s="424"/>
      <c r="AC7" s="424"/>
      <c r="AD7" s="905"/>
      <c r="AE7" s="895" t="s">
        <v>647</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79" t="s">
        <v>208</v>
      </c>
      <c r="B8" s="480"/>
      <c r="C8" s="480"/>
      <c r="D8" s="480"/>
      <c r="E8" s="480"/>
      <c r="F8" s="481"/>
      <c r="G8" s="926" t="str">
        <f>入力規則等!A27</f>
        <v>高齢社会対策</v>
      </c>
      <c r="H8" s="703"/>
      <c r="I8" s="703"/>
      <c r="J8" s="703"/>
      <c r="K8" s="703"/>
      <c r="L8" s="703"/>
      <c r="M8" s="703"/>
      <c r="N8" s="703"/>
      <c r="O8" s="703"/>
      <c r="P8" s="703"/>
      <c r="Q8" s="703"/>
      <c r="R8" s="703"/>
      <c r="S8" s="703"/>
      <c r="T8" s="703"/>
      <c r="U8" s="703"/>
      <c r="V8" s="703"/>
      <c r="W8" s="703"/>
      <c r="X8" s="927"/>
      <c r="Y8" s="829" t="s">
        <v>209</v>
      </c>
      <c r="Z8" s="830"/>
      <c r="AA8" s="830"/>
      <c r="AB8" s="830"/>
      <c r="AC8" s="830"/>
      <c r="AD8" s="831"/>
      <c r="AE8" s="702" t="str">
        <f>入力規則等!K13</f>
        <v>社会保障</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32" t="s">
        <v>23</v>
      </c>
      <c r="B9" s="833"/>
      <c r="C9" s="833"/>
      <c r="D9" s="833"/>
      <c r="E9" s="833"/>
      <c r="F9" s="833"/>
      <c r="G9" s="834" t="s">
        <v>643</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103.5" customHeight="1" x14ac:dyDescent="0.15">
      <c r="A10" s="643" t="s">
        <v>29</v>
      </c>
      <c r="B10" s="644"/>
      <c r="C10" s="644"/>
      <c r="D10" s="644"/>
      <c r="E10" s="644"/>
      <c r="F10" s="644"/>
      <c r="G10" s="737" t="s">
        <v>674</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6"/>
      <c r="H12" s="747"/>
      <c r="I12" s="747"/>
      <c r="J12" s="747"/>
      <c r="K12" s="747"/>
      <c r="L12" s="747"/>
      <c r="M12" s="747"/>
      <c r="N12" s="747"/>
      <c r="O12" s="747"/>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5"/>
    </row>
    <row r="13" spans="1:50" ht="21" customHeight="1" x14ac:dyDescent="0.15">
      <c r="A13" s="597"/>
      <c r="B13" s="598"/>
      <c r="C13" s="598"/>
      <c r="D13" s="598"/>
      <c r="E13" s="598"/>
      <c r="F13" s="599"/>
      <c r="G13" s="706" t="s">
        <v>6</v>
      </c>
      <c r="H13" s="707"/>
      <c r="I13" s="750" t="s">
        <v>7</v>
      </c>
      <c r="J13" s="751"/>
      <c r="K13" s="751"/>
      <c r="L13" s="751"/>
      <c r="M13" s="751"/>
      <c r="N13" s="751"/>
      <c r="O13" s="752"/>
      <c r="P13" s="740" t="s">
        <v>646</v>
      </c>
      <c r="Q13" s="741"/>
      <c r="R13" s="741"/>
      <c r="S13" s="741"/>
      <c r="T13" s="741"/>
      <c r="U13" s="741"/>
      <c r="V13" s="742"/>
      <c r="W13" s="640" t="s">
        <v>646</v>
      </c>
      <c r="X13" s="641"/>
      <c r="Y13" s="641"/>
      <c r="Z13" s="641"/>
      <c r="AA13" s="641"/>
      <c r="AB13" s="641"/>
      <c r="AC13" s="642"/>
      <c r="AD13" s="640" t="s">
        <v>646</v>
      </c>
      <c r="AE13" s="641"/>
      <c r="AF13" s="641"/>
      <c r="AG13" s="641"/>
      <c r="AH13" s="641"/>
      <c r="AI13" s="641"/>
      <c r="AJ13" s="642"/>
      <c r="AK13" s="640" t="s">
        <v>646</v>
      </c>
      <c r="AL13" s="641"/>
      <c r="AM13" s="641"/>
      <c r="AN13" s="641"/>
      <c r="AO13" s="641"/>
      <c r="AP13" s="641"/>
      <c r="AQ13" s="642"/>
      <c r="AR13" s="740"/>
      <c r="AS13" s="741"/>
      <c r="AT13" s="741"/>
      <c r="AU13" s="741"/>
      <c r="AV13" s="741"/>
      <c r="AW13" s="741"/>
      <c r="AX13" s="903"/>
    </row>
    <row r="14" spans="1:50" ht="21" customHeight="1" x14ac:dyDescent="0.15">
      <c r="A14" s="597"/>
      <c r="B14" s="598"/>
      <c r="C14" s="598"/>
      <c r="D14" s="598"/>
      <c r="E14" s="598"/>
      <c r="F14" s="599"/>
      <c r="G14" s="708"/>
      <c r="H14" s="709"/>
      <c r="I14" s="694" t="s">
        <v>8</v>
      </c>
      <c r="J14" s="748"/>
      <c r="K14" s="748"/>
      <c r="L14" s="748"/>
      <c r="M14" s="748"/>
      <c r="N14" s="748"/>
      <c r="O14" s="749"/>
      <c r="P14" s="640" t="s">
        <v>646</v>
      </c>
      <c r="Q14" s="641"/>
      <c r="R14" s="641"/>
      <c r="S14" s="641"/>
      <c r="T14" s="641"/>
      <c r="U14" s="641"/>
      <c r="V14" s="642"/>
      <c r="W14" s="640" t="s">
        <v>646</v>
      </c>
      <c r="X14" s="641"/>
      <c r="Y14" s="641"/>
      <c r="Z14" s="641"/>
      <c r="AA14" s="641"/>
      <c r="AB14" s="641"/>
      <c r="AC14" s="642"/>
      <c r="AD14" s="640">
        <v>1705</v>
      </c>
      <c r="AE14" s="641"/>
      <c r="AF14" s="641"/>
      <c r="AG14" s="641"/>
      <c r="AH14" s="641"/>
      <c r="AI14" s="641"/>
      <c r="AJ14" s="642"/>
      <c r="AK14" s="640" t="s">
        <v>646</v>
      </c>
      <c r="AL14" s="641"/>
      <c r="AM14" s="641"/>
      <c r="AN14" s="641"/>
      <c r="AO14" s="641"/>
      <c r="AP14" s="641"/>
      <c r="AQ14" s="642"/>
      <c r="AR14" s="774"/>
      <c r="AS14" s="774"/>
      <c r="AT14" s="774"/>
      <c r="AU14" s="774"/>
      <c r="AV14" s="774"/>
      <c r="AW14" s="774"/>
      <c r="AX14" s="775"/>
    </row>
    <row r="15" spans="1:50" ht="21" customHeight="1" x14ac:dyDescent="0.15">
      <c r="A15" s="597"/>
      <c r="B15" s="598"/>
      <c r="C15" s="598"/>
      <c r="D15" s="598"/>
      <c r="E15" s="598"/>
      <c r="F15" s="599"/>
      <c r="G15" s="708"/>
      <c r="H15" s="709"/>
      <c r="I15" s="694" t="s">
        <v>50</v>
      </c>
      <c r="J15" s="695"/>
      <c r="K15" s="695"/>
      <c r="L15" s="695"/>
      <c r="M15" s="695"/>
      <c r="N15" s="695"/>
      <c r="O15" s="696"/>
      <c r="P15" s="640" t="s">
        <v>646</v>
      </c>
      <c r="Q15" s="641"/>
      <c r="R15" s="641"/>
      <c r="S15" s="641"/>
      <c r="T15" s="641"/>
      <c r="U15" s="641"/>
      <c r="V15" s="642"/>
      <c r="W15" s="640" t="s">
        <v>646</v>
      </c>
      <c r="X15" s="641"/>
      <c r="Y15" s="641"/>
      <c r="Z15" s="641"/>
      <c r="AA15" s="641"/>
      <c r="AB15" s="641"/>
      <c r="AC15" s="642"/>
      <c r="AD15" s="640" t="s">
        <v>646</v>
      </c>
      <c r="AE15" s="641"/>
      <c r="AF15" s="641"/>
      <c r="AG15" s="641"/>
      <c r="AH15" s="641"/>
      <c r="AI15" s="641"/>
      <c r="AJ15" s="642"/>
      <c r="AK15" s="640">
        <v>1705</v>
      </c>
      <c r="AL15" s="641"/>
      <c r="AM15" s="641"/>
      <c r="AN15" s="641"/>
      <c r="AO15" s="641"/>
      <c r="AP15" s="641"/>
      <c r="AQ15" s="642"/>
      <c r="AR15" s="640"/>
      <c r="AS15" s="641"/>
      <c r="AT15" s="641"/>
      <c r="AU15" s="641"/>
      <c r="AV15" s="641"/>
      <c r="AW15" s="641"/>
      <c r="AX15" s="789"/>
    </row>
    <row r="16" spans="1:50" ht="21" customHeight="1" x14ac:dyDescent="0.15">
      <c r="A16" s="597"/>
      <c r="B16" s="598"/>
      <c r="C16" s="598"/>
      <c r="D16" s="598"/>
      <c r="E16" s="598"/>
      <c r="F16" s="599"/>
      <c r="G16" s="708"/>
      <c r="H16" s="709"/>
      <c r="I16" s="694" t="s">
        <v>51</v>
      </c>
      <c r="J16" s="695"/>
      <c r="K16" s="695"/>
      <c r="L16" s="695"/>
      <c r="M16" s="695"/>
      <c r="N16" s="695"/>
      <c r="O16" s="696"/>
      <c r="P16" s="640" t="s">
        <v>646</v>
      </c>
      <c r="Q16" s="641"/>
      <c r="R16" s="641"/>
      <c r="S16" s="641"/>
      <c r="T16" s="641"/>
      <c r="U16" s="641"/>
      <c r="V16" s="642"/>
      <c r="W16" s="640" t="s">
        <v>646</v>
      </c>
      <c r="X16" s="641"/>
      <c r="Y16" s="641"/>
      <c r="Z16" s="641"/>
      <c r="AA16" s="641"/>
      <c r="AB16" s="641"/>
      <c r="AC16" s="642"/>
      <c r="AD16" s="640">
        <v>-1705</v>
      </c>
      <c r="AE16" s="641"/>
      <c r="AF16" s="641"/>
      <c r="AG16" s="641"/>
      <c r="AH16" s="641"/>
      <c r="AI16" s="641"/>
      <c r="AJ16" s="642"/>
      <c r="AK16" s="640" t="s">
        <v>646</v>
      </c>
      <c r="AL16" s="641"/>
      <c r="AM16" s="641"/>
      <c r="AN16" s="641"/>
      <c r="AO16" s="641"/>
      <c r="AP16" s="641"/>
      <c r="AQ16" s="642"/>
      <c r="AR16" s="743"/>
      <c r="AS16" s="744"/>
      <c r="AT16" s="744"/>
      <c r="AU16" s="744"/>
      <c r="AV16" s="744"/>
      <c r="AW16" s="744"/>
      <c r="AX16" s="745"/>
    </row>
    <row r="17" spans="1:50" ht="24.75" customHeight="1" x14ac:dyDescent="0.15">
      <c r="A17" s="597"/>
      <c r="B17" s="598"/>
      <c r="C17" s="598"/>
      <c r="D17" s="598"/>
      <c r="E17" s="598"/>
      <c r="F17" s="599"/>
      <c r="G17" s="708"/>
      <c r="H17" s="709"/>
      <c r="I17" s="694" t="s">
        <v>49</v>
      </c>
      <c r="J17" s="748"/>
      <c r="K17" s="748"/>
      <c r="L17" s="748"/>
      <c r="M17" s="748"/>
      <c r="N17" s="748"/>
      <c r="O17" s="749"/>
      <c r="P17" s="640" t="s">
        <v>646</v>
      </c>
      <c r="Q17" s="641"/>
      <c r="R17" s="641"/>
      <c r="S17" s="641"/>
      <c r="T17" s="641"/>
      <c r="U17" s="641"/>
      <c r="V17" s="642"/>
      <c r="W17" s="640" t="s">
        <v>646</v>
      </c>
      <c r="X17" s="641"/>
      <c r="Y17" s="641"/>
      <c r="Z17" s="641"/>
      <c r="AA17" s="641"/>
      <c r="AB17" s="641"/>
      <c r="AC17" s="642"/>
      <c r="AD17" s="640" t="s">
        <v>646</v>
      </c>
      <c r="AE17" s="641"/>
      <c r="AF17" s="641"/>
      <c r="AG17" s="641"/>
      <c r="AH17" s="641"/>
      <c r="AI17" s="641"/>
      <c r="AJ17" s="642"/>
      <c r="AK17" s="640" t="s">
        <v>646</v>
      </c>
      <c r="AL17" s="641"/>
      <c r="AM17" s="641"/>
      <c r="AN17" s="641"/>
      <c r="AO17" s="641"/>
      <c r="AP17" s="641"/>
      <c r="AQ17" s="642"/>
      <c r="AR17" s="901"/>
      <c r="AS17" s="901"/>
      <c r="AT17" s="901"/>
      <c r="AU17" s="901"/>
      <c r="AV17" s="901"/>
      <c r="AW17" s="901"/>
      <c r="AX17" s="902"/>
    </row>
    <row r="18" spans="1:50" ht="24.75" customHeight="1" x14ac:dyDescent="0.15">
      <c r="A18" s="597"/>
      <c r="B18" s="598"/>
      <c r="C18" s="598"/>
      <c r="D18" s="598"/>
      <c r="E18" s="598"/>
      <c r="F18" s="599"/>
      <c r="G18" s="710"/>
      <c r="H18" s="711"/>
      <c r="I18" s="699" t="s">
        <v>20</v>
      </c>
      <c r="J18" s="700"/>
      <c r="K18" s="700"/>
      <c r="L18" s="700"/>
      <c r="M18" s="700"/>
      <c r="N18" s="700"/>
      <c r="O18" s="701"/>
      <c r="P18" s="861">
        <f>SUM(P13:V17)</f>
        <v>0</v>
      </c>
      <c r="Q18" s="862"/>
      <c r="R18" s="862"/>
      <c r="S18" s="862"/>
      <c r="T18" s="862"/>
      <c r="U18" s="862"/>
      <c r="V18" s="863"/>
      <c r="W18" s="861">
        <f>SUM(W13:AC17)</f>
        <v>0</v>
      </c>
      <c r="X18" s="862"/>
      <c r="Y18" s="862"/>
      <c r="Z18" s="862"/>
      <c r="AA18" s="862"/>
      <c r="AB18" s="862"/>
      <c r="AC18" s="863"/>
      <c r="AD18" s="861">
        <f>SUM(AD13:AJ17)</f>
        <v>0</v>
      </c>
      <c r="AE18" s="862"/>
      <c r="AF18" s="862"/>
      <c r="AG18" s="862"/>
      <c r="AH18" s="862"/>
      <c r="AI18" s="862"/>
      <c r="AJ18" s="863"/>
      <c r="AK18" s="861">
        <f>SUM(AK13:AQ17)</f>
        <v>1705</v>
      </c>
      <c r="AL18" s="862"/>
      <c r="AM18" s="862"/>
      <c r="AN18" s="862"/>
      <c r="AO18" s="862"/>
      <c r="AP18" s="862"/>
      <c r="AQ18" s="863"/>
      <c r="AR18" s="861">
        <f>SUM(AR13:AX17)</f>
        <v>0</v>
      </c>
      <c r="AS18" s="862"/>
      <c r="AT18" s="862"/>
      <c r="AU18" s="862"/>
      <c r="AV18" s="862"/>
      <c r="AW18" s="862"/>
      <c r="AX18" s="864"/>
    </row>
    <row r="19" spans="1:50" ht="24.75" customHeight="1" x14ac:dyDescent="0.15">
      <c r="A19" s="597"/>
      <c r="B19" s="598"/>
      <c r="C19" s="598"/>
      <c r="D19" s="598"/>
      <c r="E19" s="598"/>
      <c r="F19" s="599"/>
      <c r="G19" s="859" t="s">
        <v>9</v>
      </c>
      <c r="H19" s="860"/>
      <c r="I19" s="860"/>
      <c r="J19" s="860"/>
      <c r="K19" s="860"/>
      <c r="L19" s="860"/>
      <c r="M19" s="860"/>
      <c r="N19" s="860"/>
      <c r="O19" s="860"/>
      <c r="P19" s="640">
        <v>0</v>
      </c>
      <c r="Q19" s="641"/>
      <c r="R19" s="641"/>
      <c r="S19" s="641"/>
      <c r="T19" s="641"/>
      <c r="U19" s="641"/>
      <c r="V19" s="642"/>
      <c r="W19" s="640">
        <v>0</v>
      </c>
      <c r="X19" s="641"/>
      <c r="Y19" s="641"/>
      <c r="Z19" s="641"/>
      <c r="AA19" s="641"/>
      <c r="AB19" s="641"/>
      <c r="AC19" s="642"/>
      <c r="AD19" s="640">
        <v>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9" t="s">
        <v>10</v>
      </c>
      <c r="H20" s="860"/>
      <c r="I20" s="860"/>
      <c r="J20" s="860"/>
      <c r="K20" s="860"/>
      <c r="L20" s="860"/>
      <c r="M20" s="860"/>
      <c r="N20" s="860"/>
      <c r="O20" s="860"/>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2"/>
      <c r="B21" s="833"/>
      <c r="C21" s="833"/>
      <c r="D21" s="833"/>
      <c r="E21" s="833"/>
      <c r="F21" s="947"/>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629</v>
      </c>
      <c r="B22" s="954"/>
      <c r="C22" s="954"/>
      <c r="D22" s="954"/>
      <c r="E22" s="954"/>
      <c r="F22" s="955"/>
      <c r="G22" s="949" t="s">
        <v>254</v>
      </c>
      <c r="H22" s="207"/>
      <c r="I22" s="207"/>
      <c r="J22" s="207"/>
      <c r="K22" s="207"/>
      <c r="L22" s="207"/>
      <c r="M22" s="207"/>
      <c r="N22" s="207"/>
      <c r="O22" s="208"/>
      <c r="P22" s="915" t="s">
        <v>627</v>
      </c>
      <c r="Q22" s="207"/>
      <c r="R22" s="207"/>
      <c r="S22" s="207"/>
      <c r="T22" s="207"/>
      <c r="U22" s="207"/>
      <c r="V22" s="208"/>
      <c r="W22" s="915" t="s">
        <v>628</v>
      </c>
      <c r="X22" s="207"/>
      <c r="Y22" s="207"/>
      <c r="Z22" s="207"/>
      <c r="AA22" s="207"/>
      <c r="AB22" s="207"/>
      <c r="AC22" s="208"/>
      <c r="AD22" s="915"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638</v>
      </c>
      <c r="H23" s="951"/>
      <c r="I23" s="951"/>
      <c r="J23" s="951"/>
      <c r="K23" s="951"/>
      <c r="L23" s="951"/>
      <c r="M23" s="951"/>
      <c r="N23" s="951"/>
      <c r="O23" s="952"/>
      <c r="P23" s="740">
        <v>0</v>
      </c>
      <c r="Q23" s="741"/>
      <c r="R23" s="741"/>
      <c r="S23" s="741"/>
      <c r="T23" s="741"/>
      <c r="U23" s="741"/>
      <c r="V23" s="742"/>
      <c r="W23" s="740"/>
      <c r="X23" s="741"/>
      <c r="Y23" s="741"/>
      <c r="Z23" s="741"/>
      <c r="AA23" s="741"/>
      <c r="AB23" s="741"/>
      <c r="AC23" s="742"/>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61" t="e">
        <f>P29-SUM(P23:P27)</f>
        <v>#VALUE!</v>
      </c>
      <c r="Q28" s="862"/>
      <c r="R28" s="862"/>
      <c r="S28" s="862"/>
      <c r="T28" s="862"/>
      <c r="U28" s="862"/>
      <c r="V28" s="863"/>
      <c r="W28" s="861">
        <f>W29-SUM(W23:W27)</f>
        <v>0</v>
      </c>
      <c r="X28" s="862"/>
      <c r="Y28" s="862"/>
      <c r="Z28" s="862"/>
      <c r="AA28" s="862"/>
      <c r="AB28" s="862"/>
      <c r="AC28" s="863"/>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t="str">
        <f>AK13</f>
        <v>-</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4" t="s">
        <v>270</v>
      </c>
      <c r="B30" s="845"/>
      <c r="C30" s="845"/>
      <c r="D30" s="845"/>
      <c r="E30" s="845"/>
      <c r="F30" s="846"/>
      <c r="G30" s="759" t="s">
        <v>145</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310</v>
      </c>
      <c r="AF30" s="842"/>
      <c r="AG30" s="842"/>
      <c r="AH30" s="843"/>
      <c r="AI30" s="898" t="s">
        <v>332</v>
      </c>
      <c r="AJ30" s="898"/>
      <c r="AK30" s="898"/>
      <c r="AL30" s="841"/>
      <c r="AM30" s="898" t="s">
        <v>429</v>
      </c>
      <c r="AN30" s="898"/>
      <c r="AO30" s="898"/>
      <c r="AP30" s="841"/>
      <c r="AQ30" s="753" t="s">
        <v>184</v>
      </c>
      <c r="AR30" s="754"/>
      <c r="AS30" s="754"/>
      <c r="AT30" s="755"/>
      <c r="AU30" s="760" t="s">
        <v>133</v>
      </c>
      <c r="AV30" s="760"/>
      <c r="AW30" s="760"/>
      <c r="AX30" s="900"/>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9"/>
      <c r="AJ31" s="899"/>
      <c r="AK31" s="899"/>
      <c r="AL31" s="392"/>
      <c r="AM31" s="899"/>
      <c r="AN31" s="899"/>
      <c r="AO31" s="899"/>
      <c r="AP31" s="392"/>
      <c r="AQ31" s="235" t="s">
        <v>647</v>
      </c>
      <c r="AR31" s="186"/>
      <c r="AS31" s="121" t="s">
        <v>185</v>
      </c>
      <c r="AT31" s="122"/>
      <c r="AU31" s="185" t="s">
        <v>647</v>
      </c>
      <c r="AV31" s="185"/>
      <c r="AW31" s="377" t="s">
        <v>175</v>
      </c>
      <c r="AX31" s="378"/>
    </row>
    <row r="32" spans="1:50" ht="23.25" customHeight="1" x14ac:dyDescent="0.15">
      <c r="A32" s="382"/>
      <c r="B32" s="380"/>
      <c r="C32" s="380"/>
      <c r="D32" s="380"/>
      <c r="E32" s="380"/>
      <c r="F32" s="381"/>
      <c r="G32" s="548" t="s">
        <v>647</v>
      </c>
      <c r="H32" s="549"/>
      <c r="I32" s="549"/>
      <c r="J32" s="549"/>
      <c r="K32" s="549"/>
      <c r="L32" s="549"/>
      <c r="M32" s="549"/>
      <c r="N32" s="549"/>
      <c r="O32" s="550"/>
      <c r="P32" s="93" t="s">
        <v>646</v>
      </c>
      <c r="Q32" s="93"/>
      <c r="R32" s="93"/>
      <c r="S32" s="93"/>
      <c r="T32" s="93"/>
      <c r="U32" s="93"/>
      <c r="V32" s="93"/>
      <c r="W32" s="93"/>
      <c r="X32" s="94"/>
      <c r="Y32" s="455" t="s">
        <v>12</v>
      </c>
      <c r="Z32" s="515"/>
      <c r="AA32" s="516"/>
      <c r="AB32" s="445" t="s">
        <v>646</v>
      </c>
      <c r="AC32" s="445"/>
      <c r="AD32" s="445"/>
      <c r="AE32" s="203" t="s">
        <v>647</v>
      </c>
      <c r="AF32" s="204"/>
      <c r="AG32" s="204"/>
      <c r="AH32" s="204"/>
      <c r="AI32" s="203" t="s">
        <v>647</v>
      </c>
      <c r="AJ32" s="204"/>
      <c r="AK32" s="204"/>
      <c r="AL32" s="204"/>
      <c r="AM32" s="203" t="s">
        <v>647</v>
      </c>
      <c r="AN32" s="204"/>
      <c r="AO32" s="204"/>
      <c r="AP32" s="204"/>
      <c r="AQ32" s="321" t="s">
        <v>647</v>
      </c>
      <c r="AR32" s="193"/>
      <c r="AS32" s="193"/>
      <c r="AT32" s="322"/>
      <c r="AU32" s="204" t="s">
        <v>647</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647</v>
      </c>
      <c r="AC33" s="507"/>
      <c r="AD33" s="507"/>
      <c r="AE33" s="203" t="s">
        <v>647</v>
      </c>
      <c r="AF33" s="204"/>
      <c r="AG33" s="204"/>
      <c r="AH33" s="204"/>
      <c r="AI33" s="203" t="s">
        <v>647</v>
      </c>
      <c r="AJ33" s="204"/>
      <c r="AK33" s="204"/>
      <c r="AL33" s="204"/>
      <c r="AM33" s="203" t="s">
        <v>647</v>
      </c>
      <c r="AN33" s="204"/>
      <c r="AO33" s="204"/>
      <c r="AP33" s="204"/>
      <c r="AQ33" s="321" t="s">
        <v>647</v>
      </c>
      <c r="AR33" s="193"/>
      <c r="AS33" s="193"/>
      <c r="AT33" s="322"/>
      <c r="AU33" s="204" t="s">
        <v>647</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647</v>
      </c>
      <c r="AF34" s="204"/>
      <c r="AG34" s="204"/>
      <c r="AH34" s="204"/>
      <c r="AI34" s="203" t="s">
        <v>647</v>
      </c>
      <c r="AJ34" s="204"/>
      <c r="AK34" s="204"/>
      <c r="AL34" s="204"/>
      <c r="AM34" s="203" t="s">
        <v>647</v>
      </c>
      <c r="AN34" s="204"/>
      <c r="AO34" s="204"/>
      <c r="AP34" s="204"/>
      <c r="AQ34" s="321" t="s">
        <v>647</v>
      </c>
      <c r="AR34" s="193"/>
      <c r="AS34" s="193"/>
      <c r="AT34" s="322"/>
      <c r="AU34" s="204" t="s">
        <v>647</v>
      </c>
      <c r="AV34" s="204"/>
      <c r="AW34" s="204"/>
      <c r="AX34" s="206"/>
    </row>
    <row r="35" spans="1:51" ht="23.25" customHeight="1" x14ac:dyDescent="0.15">
      <c r="A35" s="213" t="s">
        <v>300</v>
      </c>
      <c r="B35" s="214"/>
      <c r="C35" s="214"/>
      <c r="D35" s="214"/>
      <c r="E35" s="214"/>
      <c r="F35" s="215"/>
      <c r="G35" s="219" t="s">
        <v>647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270</v>
      </c>
      <c r="B37" s="757"/>
      <c r="C37" s="757"/>
      <c r="D37" s="757"/>
      <c r="E37" s="757"/>
      <c r="F37" s="758"/>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3"/>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270</v>
      </c>
      <c r="B44" s="757"/>
      <c r="C44" s="757"/>
      <c r="D44" s="757"/>
      <c r="E44" s="757"/>
      <c r="F44" s="758"/>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3"/>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3"/>
      <c r="AF77" s="874"/>
      <c r="AG77" s="874"/>
      <c r="AH77" s="874"/>
      <c r="AI77" s="873"/>
      <c r="AJ77" s="874"/>
      <c r="AK77" s="874"/>
      <c r="AL77" s="874"/>
      <c r="AM77" s="873"/>
      <c r="AN77" s="874"/>
      <c r="AO77" s="874"/>
      <c r="AP77" s="874"/>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8"/>
      <c r="AY79">
        <f>COUNTIF($AR$79,"☑")</f>
        <v>0</v>
      </c>
    </row>
    <row r="80" spans="1:51" ht="18.75" customHeight="1" x14ac:dyDescent="0.15">
      <c r="A80" s="847"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1</v>
      </c>
    </row>
    <row r="81" spans="1:60" ht="22.5" customHeight="1" x14ac:dyDescent="0.15">
      <c r="A81" s="848"/>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2.5" customHeight="1" x14ac:dyDescent="0.15">
      <c r="A82" s="848"/>
      <c r="B82" s="511"/>
      <c r="C82" s="409"/>
      <c r="D82" s="409"/>
      <c r="E82" s="409"/>
      <c r="F82" s="410"/>
      <c r="G82" s="659" t="s">
        <v>645</v>
      </c>
      <c r="H82" s="659"/>
      <c r="I82" s="659"/>
      <c r="J82" s="659"/>
      <c r="K82" s="659"/>
      <c r="L82" s="659"/>
      <c r="M82" s="659"/>
      <c r="N82" s="659"/>
      <c r="O82" s="659"/>
      <c r="P82" s="659"/>
      <c r="Q82" s="659"/>
      <c r="R82" s="659"/>
      <c r="S82" s="659"/>
      <c r="T82" s="659"/>
      <c r="U82" s="659"/>
      <c r="V82" s="659"/>
      <c r="W82" s="659"/>
      <c r="X82" s="659"/>
      <c r="Y82" s="659"/>
      <c r="Z82" s="659"/>
      <c r="AA82" s="660"/>
      <c r="AB82" s="867" t="s">
        <v>644</v>
      </c>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8"/>
      <c r="AY82">
        <f t="shared" ref="AY82:AY89" si="10">$AY$80</f>
        <v>1</v>
      </c>
    </row>
    <row r="83" spans="1:60" ht="22.5" customHeight="1" x14ac:dyDescent="0.15">
      <c r="A83" s="848"/>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9"/>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0"/>
      <c r="AY83">
        <f t="shared" si="10"/>
        <v>1</v>
      </c>
    </row>
    <row r="84" spans="1:60" ht="19.5" customHeight="1" x14ac:dyDescent="0.15">
      <c r="A84" s="848"/>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71"/>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2"/>
      <c r="AY84">
        <f t="shared" si="10"/>
        <v>1</v>
      </c>
    </row>
    <row r="85" spans="1:60" ht="18.75" customHeight="1" x14ac:dyDescent="0.15">
      <c r="A85" s="848"/>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1</v>
      </c>
      <c r="AZ85" s="10"/>
      <c r="BA85" s="10"/>
      <c r="BB85" s="10"/>
      <c r="BC85" s="10"/>
    </row>
    <row r="86" spans="1:60" ht="18.75" customHeight="1" x14ac:dyDescent="0.15">
      <c r="A86" s="848"/>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t="s">
        <v>647</v>
      </c>
      <c r="AR86" s="185"/>
      <c r="AS86" s="121" t="s">
        <v>185</v>
      </c>
      <c r="AT86" s="122"/>
      <c r="AU86" s="185" t="s">
        <v>647</v>
      </c>
      <c r="AV86" s="185"/>
      <c r="AW86" s="377" t="s">
        <v>175</v>
      </c>
      <c r="AX86" s="378"/>
      <c r="AY86">
        <f t="shared" si="10"/>
        <v>1</v>
      </c>
      <c r="AZ86" s="10"/>
      <c r="BA86" s="10"/>
      <c r="BB86" s="10"/>
      <c r="BC86" s="10"/>
      <c r="BD86" s="10"/>
      <c r="BE86" s="10"/>
      <c r="BF86" s="10"/>
      <c r="BG86" s="10"/>
      <c r="BH86" s="10"/>
    </row>
    <row r="87" spans="1:60" ht="23.25" customHeight="1" x14ac:dyDescent="0.15">
      <c r="A87" s="848"/>
      <c r="B87" s="409"/>
      <c r="C87" s="409"/>
      <c r="D87" s="409"/>
      <c r="E87" s="409"/>
      <c r="F87" s="410"/>
      <c r="G87" s="92" t="s">
        <v>647</v>
      </c>
      <c r="H87" s="93"/>
      <c r="I87" s="93"/>
      <c r="J87" s="93"/>
      <c r="K87" s="93"/>
      <c r="L87" s="93"/>
      <c r="M87" s="93"/>
      <c r="N87" s="93"/>
      <c r="O87" s="94"/>
      <c r="P87" s="93" t="s">
        <v>647</v>
      </c>
      <c r="Q87" s="498"/>
      <c r="R87" s="498"/>
      <c r="S87" s="498"/>
      <c r="T87" s="498"/>
      <c r="U87" s="498"/>
      <c r="V87" s="498"/>
      <c r="W87" s="498"/>
      <c r="X87" s="499"/>
      <c r="Y87" s="545" t="s">
        <v>61</v>
      </c>
      <c r="Z87" s="546"/>
      <c r="AA87" s="547"/>
      <c r="AB87" s="445" t="s">
        <v>647</v>
      </c>
      <c r="AC87" s="445"/>
      <c r="AD87" s="445"/>
      <c r="AE87" s="203" t="s">
        <v>647</v>
      </c>
      <c r="AF87" s="204"/>
      <c r="AG87" s="204"/>
      <c r="AH87" s="204"/>
      <c r="AI87" s="203" t="s">
        <v>647</v>
      </c>
      <c r="AJ87" s="204"/>
      <c r="AK87" s="204"/>
      <c r="AL87" s="204"/>
      <c r="AM87" s="203" t="s">
        <v>647</v>
      </c>
      <c r="AN87" s="204"/>
      <c r="AO87" s="204"/>
      <c r="AP87" s="204"/>
      <c r="AQ87" s="321" t="s">
        <v>647</v>
      </c>
      <c r="AR87" s="193"/>
      <c r="AS87" s="193"/>
      <c r="AT87" s="322"/>
      <c r="AU87" s="204" t="s">
        <v>647</v>
      </c>
      <c r="AV87" s="204"/>
      <c r="AW87" s="204"/>
      <c r="AX87" s="206"/>
      <c r="AY87">
        <f t="shared" si="10"/>
        <v>1</v>
      </c>
    </row>
    <row r="88" spans="1:60" ht="23.25" customHeight="1" x14ac:dyDescent="0.15">
      <c r="A88" s="848"/>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t="s">
        <v>647</v>
      </c>
      <c r="AC88" s="507"/>
      <c r="AD88" s="507"/>
      <c r="AE88" s="203" t="s">
        <v>647</v>
      </c>
      <c r="AF88" s="204"/>
      <c r="AG88" s="204"/>
      <c r="AH88" s="204"/>
      <c r="AI88" s="203" t="s">
        <v>647</v>
      </c>
      <c r="AJ88" s="204"/>
      <c r="AK88" s="204"/>
      <c r="AL88" s="204"/>
      <c r="AM88" s="203" t="s">
        <v>647</v>
      </c>
      <c r="AN88" s="204"/>
      <c r="AO88" s="204"/>
      <c r="AP88" s="204"/>
      <c r="AQ88" s="321" t="s">
        <v>647</v>
      </c>
      <c r="AR88" s="193"/>
      <c r="AS88" s="193"/>
      <c r="AT88" s="322"/>
      <c r="AU88" s="204" t="s">
        <v>647</v>
      </c>
      <c r="AV88" s="204"/>
      <c r="AW88" s="204"/>
      <c r="AX88" s="206"/>
      <c r="AY88">
        <f t="shared" si="10"/>
        <v>1</v>
      </c>
      <c r="AZ88" s="10"/>
      <c r="BA88" s="10"/>
      <c r="BB88" s="10"/>
      <c r="BC88" s="10"/>
    </row>
    <row r="89" spans="1:60" ht="23.25" customHeight="1" thickBot="1" x14ac:dyDescent="0.2">
      <c r="A89" s="848"/>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t="s">
        <v>647</v>
      </c>
      <c r="AF89" s="211"/>
      <c r="AG89" s="211"/>
      <c r="AH89" s="211"/>
      <c r="AI89" s="210" t="s">
        <v>647</v>
      </c>
      <c r="AJ89" s="211"/>
      <c r="AK89" s="211"/>
      <c r="AL89" s="211"/>
      <c r="AM89" s="210" t="s">
        <v>647</v>
      </c>
      <c r="AN89" s="211"/>
      <c r="AO89" s="211"/>
      <c r="AP89" s="211"/>
      <c r="AQ89" s="321" t="s">
        <v>647</v>
      </c>
      <c r="AR89" s="193"/>
      <c r="AS89" s="193"/>
      <c r="AT89" s="322"/>
      <c r="AU89" s="204" t="s">
        <v>647</v>
      </c>
      <c r="AV89" s="204"/>
      <c r="AW89" s="204"/>
      <c r="AX89" s="206"/>
      <c r="AY89">
        <f t="shared" si="10"/>
        <v>1</v>
      </c>
      <c r="AZ89" s="10"/>
      <c r="BA89" s="10"/>
      <c r="BB89" s="10"/>
      <c r="BC89" s="10"/>
      <c r="BD89" s="10"/>
      <c r="BE89" s="10"/>
      <c r="BF89" s="10"/>
      <c r="BG89" s="10"/>
      <c r="BH89" s="10"/>
    </row>
    <row r="90" spans="1:60" ht="18.75" hidden="1" customHeight="1" x14ac:dyDescent="0.15">
      <c r="A90" s="848"/>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1</v>
      </c>
    </row>
    <row r="91" spans="1:60" ht="18.75" hidden="1" customHeight="1" x14ac:dyDescent="0.15">
      <c r="A91" s="848"/>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t="s">
        <v>647</v>
      </c>
      <c r="AR91" s="185"/>
      <c r="AS91" s="121" t="s">
        <v>185</v>
      </c>
      <c r="AT91" s="122"/>
      <c r="AU91" s="185" t="s">
        <v>647</v>
      </c>
      <c r="AV91" s="185"/>
      <c r="AW91" s="377" t="s">
        <v>175</v>
      </c>
      <c r="AX91" s="378"/>
      <c r="AY91">
        <f>$AY$90</f>
        <v>1</v>
      </c>
      <c r="AZ91" s="10"/>
      <c r="BA91" s="10"/>
      <c r="BB91" s="10"/>
      <c r="BC91" s="10"/>
    </row>
    <row r="92" spans="1:60" ht="23.25" hidden="1" customHeight="1" x14ac:dyDescent="0.15">
      <c r="A92" s="848"/>
      <c r="B92" s="409"/>
      <c r="C92" s="409"/>
      <c r="D92" s="409"/>
      <c r="E92" s="409"/>
      <c r="F92" s="410"/>
      <c r="G92" s="92" t="s">
        <v>647</v>
      </c>
      <c r="H92" s="93"/>
      <c r="I92" s="93"/>
      <c r="J92" s="93"/>
      <c r="K92" s="93"/>
      <c r="L92" s="93"/>
      <c r="M92" s="93"/>
      <c r="N92" s="93"/>
      <c r="O92" s="94"/>
      <c r="P92" s="93" t="s">
        <v>647</v>
      </c>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1</v>
      </c>
      <c r="AZ92" s="10"/>
      <c r="BA92" s="10"/>
      <c r="BB92" s="10"/>
      <c r="BC92" s="10"/>
      <c r="BD92" s="10"/>
      <c r="BE92" s="10"/>
      <c r="BF92" s="10"/>
      <c r="BG92" s="10"/>
      <c r="BH92" s="10"/>
    </row>
    <row r="93" spans="1:60" ht="23.25" hidden="1" customHeight="1" x14ac:dyDescent="0.15">
      <c r="A93" s="848"/>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1</v>
      </c>
    </row>
    <row r="94" spans="1:60" ht="23.25" hidden="1" customHeight="1" thickBot="1" x14ac:dyDescent="0.2">
      <c r="A94" s="848"/>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1</v>
      </c>
      <c r="AZ94" s="10"/>
      <c r="BA94" s="10"/>
      <c r="BB94" s="10"/>
      <c r="BC94" s="10"/>
    </row>
    <row r="95" spans="1:60" ht="18.75" hidden="1" customHeight="1" x14ac:dyDescent="0.15">
      <c r="A95" s="848"/>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8"/>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8"/>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8"/>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9"/>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8" t="s">
        <v>13</v>
      </c>
      <c r="Z99" s="879"/>
      <c r="AA99" s="880"/>
      <c r="AB99" s="875" t="s">
        <v>14</v>
      </c>
      <c r="AC99" s="876"/>
      <c r="AD99" s="877"/>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7"/>
      <c r="Z100" s="838"/>
      <c r="AA100" s="839"/>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648</v>
      </c>
      <c r="H101" s="93"/>
      <c r="I101" s="93"/>
      <c r="J101" s="93"/>
      <c r="K101" s="93"/>
      <c r="L101" s="93"/>
      <c r="M101" s="93"/>
      <c r="N101" s="93"/>
      <c r="O101" s="93"/>
      <c r="P101" s="93"/>
      <c r="Q101" s="93"/>
      <c r="R101" s="93"/>
      <c r="S101" s="93"/>
      <c r="T101" s="93"/>
      <c r="U101" s="93"/>
      <c r="V101" s="93"/>
      <c r="W101" s="93"/>
      <c r="X101" s="94"/>
      <c r="Y101" s="526" t="s">
        <v>54</v>
      </c>
      <c r="Z101" s="527"/>
      <c r="AA101" s="528"/>
      <c r="AB101" s="445" t="s">
        <v>649</v>
      </c>
      <c r="AC101" s="445"/>
      <c r="AD101" s="445"/>
      <c r="AE101" s="267" t="s">
        <v>647</v>
      </c>
      <c r="AF101" s="267"/>
      <c r="AG101" s="267"/>
      <c r="AH101" s="267"/>
      <c r="AI101" s="267" t="s">
        <v>647</v>
      </c>
      <c r="AJ101" s="267"/>
      <c r="AK101" s="267"/>
      <c r="AL101" s="267"/>
      <c r="AM101" s="267" t="s">
        <v>647</v>
      </c>
      <c r="AN101" s="267"/>
      <c r="AO101" s="267"/>
      <c r="AP101" s="267"/>
      <c r="AQ101" s="267" t="s">
        <v>679</v>
      </c>
      <c r="AR101" s="267"/>
      <c r="AS101" s="267"/>
      <c r="AT101" s="267"/>
      <c r="AU101" s="203" t="s">
        <v>647</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649</v>
      </c>
      <c r="AC102" s="445"/>
      <c r="AD102" s="445"/>
      <c r="AE102" s="267" t="s">
        <v>647</v>
      </c>
      <c r="AF102" s="267"/>
      <c r="AG102" s="267"/>
      <c r="AH102" s="267"/>
      <c r="AI102" s="267" t="s">
        <v>647</v>
      </c>
      <c r="AJ102" s="267"/>
      <c r="AK102" s="267"/>
      <c r="AL102" s="267"/>
      <c r="AM102" s="267" t="s">
        <v>647</v>
      </c>
      <c r="AN102" s="267"/>
      <c r="AO102" s="267"/>
      <c r="AP102" s="267"/>
      <c r="AQ102" s="267">
        <v>1</v>
      </c>
      <c r="AR102" s="267"/>
      <c r="AS102" s="267"/>
      <c r="AT102" s="267"/>
      <c r="AU102" s="210" t="s">
        <v>647</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t="s">
        <v>642</v>
      </c>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642</v>
      </c>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650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651</v>
      </c>
      <c r="AC116" s="447"/>
      <c r="AD116" s="448"/>
      <c r="AE116" s="267" t="s">
        <v>647</v>
      </c>
      <c r="AF116" s="267"/>
      <c r="AG116" s="267"/>
      <c r="AH116" s="267"/>
      <c r="AI116" s="267" t="s">
        <v>647</v>
      </c>
      <c r="AJ116" s="267"/>
      <c r="AK116" s="267"/>
      <c r="AL116" s="267"/>
      <c r="AM116" s="267" t="s">
        <v>647</v>
      </c>
      <c r="AN116" s="267"/>
      <c r="AO116" s="267"/>
      <c r="AP116" s="267"/>
      <c r="AQ116" s="203"/>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652</v>
      </c>
      <c r="AC117" s="457"/>
      <c r="AD117" s="458"/>
      <c r="AE117" s="535" t="s">
        <v>647</v>
      </c>
      <c r="AF117" s="535"/>
      <c r="AG117" s="535"/>
      <c r="AH117" s="535"/>
      <c r="AI117" s="535" t="s">
        <v>647</v>
      </c>
      <c r="AJ117" s="535"/>
      <c r="AK117" s="535"/>
      <c r="AL117" s="535"/>
      <c r="AM117" s="535" t="s">
        <v>647</v>
      </c>
      <c r="AN117" s="535"/>
      <c r="AO117" s="535"/>
      <c r="AP117" s="535"/>
      <c r="AQ117" s="535"/>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653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647</v>
      </c>
      <c r="AR133" s="185"/>
      <c r="AS133" s="121" t="s">
        <v>185</v>
      </c>
      <c r="AT133" s="122"/>
      <c r="AU133" s="186" t="s">
        <v>647</v>
      </c>
      <c r="AV133" s="186"/>
      <c r="AW133" s="121" t="s">
        <v>175</v>
      </c>
      <c r="AX133" s="181"/>
      <c r="AY133">
        <f>$AY$132</f>
        <v>1</v>
      </c>
    </row>
    <row r="134" spans="1:51" ht="39.75" customHeight="1" x14ac:dyDescent="0.15">
      <c r="A134" s="175"/>
      <c r="B134" s="172"/>
      <c r="C134" s="166"/>
      <c r="D134" s="172"/>
      <c r="E134" s="166"/>
      <c r="F134" s="167"/>
      <c r="G134" s="92" t="s">
        <v>647</v>
      </c>
      <c r="H134" s="93"/>
      <c r="I134" s="93"/>
      <c r="J134" s="93"/>
      <c r="K134" s="93"/>
      <c r="L134" s="93"/>
      <c r="M134" s="93"/>
      <c r="N134" s="93"/>
      <c r="O134" s="93"/>
      <c r="P134" s="93"/>
      <c r="Q134" s="93"/>
      <c r="R134" s="93"/>
      <c r="S134" s="93"/>
      <c r="T134" s="93"/>
      <c r="U134" s="93"/>
      <c r="V134" s="93"/>
      <c r="W134" s="93"/>
      <c r="X134" s="94"/>
      <c r="Y134" s="187" t="s">
        <v>199</v>
      </c>
      <c r="Z134" s="188"/>
      <c r="AA134" s="189"/>
      <c r="AB134" s="190" t="s">
        <v>647</v>
      </c>
      <c r="AC134" s="191"/>
      <c r="AD134" s="191"/>
      <c r="AE134" s="192" t="s">
        <v>647</v>
      </c>
      <c r="AF134" s="193"/>
      <c r="AG134" s="193"/>
      <c r="AH134" s="193"/>
      <c r="AI134" s="192" t="s">
        <v>647</v>
      </c>
      <c r="AJ134" s="193"/>
      <c r="AK134" s="193"/>
      <c r="AL134" s="193"/>
      <c r="AM134" s="192" t="s">
        <v>647</v>
      </c>
      <c r="AN134" s="193"/>
      <c r="AO134" s="193"/>
      <c r="AP134" s="193"/>
      <c r="AQ134" s="192" t="s">
        <v>647</v>
      </c>
      <c r="AR134" s="193"/>
      <c r="AS134" s="193"/>
      <c r="AT134" s="193"/>
      <c r="AU134" s="192" t="s">
        <v>647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647</v>
      </c>
      <c r="AC135" s="199"/>
      <c r="AD135" s="199"/>
      <c r="AE135" s="192" t="s">
        <v>647</v>
      </c>
      <c r="AF135" s="193"/>
      <c r="AG135" s="193"/>
      <c r="AH135" s="193"/>
      <c r="AI135" s="192" t="s">
        <v>647</v>
      </c>
      <c r="AJ135" s="193"/>
      <c r="AK135" s="193"/>
      <c r="AL135" s="193"/>
      <c r="AM135" s="192" t="s">
        <v>647</v>
      </c>
      <c r="AN135" s="193"/>
      <c r="AO135" s="193"/>
      <c r="AP135" s="193"/>
      <c r="AQ135" s="192" t="s">
        <v>647</v>
      </c>
      <c r="AR135" s="193"/>
      <c r="AS135" s="193"/>
      <c r="AT135" s="193"/>
      <c r="AU135" s="192" t="s">
        <v>647</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647</v>
      </c>
      <c r="H154" s="93"/>
      <c r="I154" s="93"/>
      <c r="J154" s="93"/>
      <c r="K154" s="93"/>
      <c r="L154" s="93"/>
      <c r="M154" s="93"/>
      <c r="N154" s="93"/>
      <c r="O154" s="93"/>
      <c r="P154" s="94"/>
      <c r="Q154" s="113" t="s">
        <v>647</v>
      </c>
      <c r="R154" s="93"/>
      <c r="S154" s="93"/>
      <c r="T154" s="93"/>
      <c r="U154" s="93"/>
      <c r="V154" s="93"/>
      <c r="W154" s="93"/>
      <c r="X154" s="93"/>
      <c r="Y154" s="93"/>
      <c r="Z154" s="93"/>
      <c r="AA154" s="275"/>
      <c r="AB154" s="129" t="s">
        <v>647</v>
      </c>
      <c r="AC154" s="130"/>
      <c r="AD154" s="130"/>
      <c r="AE154" s="135" t="s">
        <v>647</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647</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593</v>
      </c>
      <c r="D430" s="913"/>
      <c r="E430" s="160" t="s">
        <v>319</v>
      </c>
      <c r="F430" s="881"/>
      <c r="G430" s="882" t="s">
        <v>204</v>
      </c>
      <c r="H430" s="111"/>
      <c r="I430" s="111"/>
      <c r="J430" s="883" t="s">
        <v>205</v>
      </c>
      <c r="K430" s="884"/>
      <c r="L430" s="884"/>
      <c r="M430" s="884"/>
      <c r="N430" s="884"/>
      <c r="O430" s="884"/>
      <c r="P430" s="884"/>
      <c r="Q430" s="884"/>
      <c r="R430" s="884"/>
      <c r="S430" s="884"/>
      <c r="T430" s="885"/>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6"/>
      <c r="AY430" s="78" t="str">
        <f>IF(SUBSTITUTE($J$430,"-","")="","0","1")</f>
        <v>1</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v>1</v>
      </c>
      <c r="AF432" s="186"/>
      <c r="AG432" s="121" t="s">
        <v>185</v>
      </c>
      <c r="AH432" s="122"/>
      <c r="AI432" s="320"/>
      <c r="AJ432" s="320"/>
      <c r="AK432" s="320"/>
      <c r="AL432" s="142"/>
      <c r="AM432" s="320"/>
      <c r="AN432" s="320"/>
      <c r="AO432" s="320"/>
      <c r="AP432" s="142"/>
      <c r="AQ432" s="235" t="s">
        <v>647</v>
      </c>
      <c r="AR432" s="186"/>
      <c r="AS432" s="121" t="s">
        <v>185</v>
      </c>
      <c r="AT432" s="122"/>
      <c r="AU432" s="186">
        <v>3</v>
      </c>
      <c r="AV432" s="186"/>
      <c r="AW432" s="121" t="s">
        <v>175</v>
      </c>
      <c r="AX432" s="181"/>
      <c r="AY432">
        <f>$AY$431</f>
        <v>1</v>
      </c>
    </row>
    <row r="433" spans="1:51" ht="23.25" customHeight="1" x14ac:dyDescent="0.15">
      <c r="A433" s="175"/>
      <c r="B433" s="172"/>
      <c r="C433" s="166"/>
      <c r="D433" s="172"/>
      <c r="E433" s="323"/>
      <c r="F433" s="324"/>
      <c r="G433" s="92" t="s">
        <v>656</v>
      </c>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v>15</v>
      </c>
      <c r="AF433" s="193"/>
      <c r="AG433" s="193"/>
      <c r="AH433" s="193"/>
      <c r="AI433" s="321">
        <v>40</v>
      </c>
      <c r="AJ433" s="193"/>
      <c r="AK433" s="193"/>
      <c r="AL433" s="193"/>
      <c r="AM433" s="321">
        <v>47</v>
      </c>
      <c r="AN433" s="193"/>
      <c r="AO433" s="193"/>
      <c r="AP433" s="322"/>
      <c r="AQ433" s="321" t="s">
        <v>647</v>
      </c>
      <c r="AR433" s="193"/>
      <c r="AS433" s="193"/>
      <c r="AT433" s="322"/>
      <c r="AU433" s="193">
        <v>47</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t="s">
        <v>647</v>
      </c>
      <c r="AF434" s="193"/>
      <c r="AG434" s="193"/>
      <c r="AH434" s="322"/>
      <c r="AI434" s="321">
        <v>47</v>
      </c>
      <c r="AJ434" s="193"/>
      <c r="AK434" s="193"/>
      <c r="AL434" s="193"/>
      <c r="AM434" s="321">
        <v>47</v>
      </c>
      <c r="AN434" s="193"/>
      <c r="AO434" s="193"/>
      <c r="AP434" s="322"/>
      <c r="AQ434" s="321" t="s">
        <v>647</v>
      </c>
      <c r="AR434" s="193"/>
      <c r="AS434" s="193"/>
      <c r="AT434" s="322"/>
      <c r="AU434" s="193">
        <v>47</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647</v>
      </c>
      <c r="AF435" s="193"/>
      <c r="AG435" s="193"/>
      <c r="AH435" s="322"/>
      <c r="AI435" s="321">
        <v>85.1</v>
      </c>
      <c r="AJ435" s="193"/>
      <c r="AK435" s="193"/>
      <c r="AL435" s="193"/>
      <c r="AM435" s="321">
        <v>100</v>
      </c>
      <c r="AN435" s="193"/>
      <c r="AO435" s="193"/>
      <c r="AP435" s="322"/>
      <c r="AQ435" s="321" t="s">
        <v>647</v>
      </c>
      <c r="AR435" s="193"/>
      <c r="AS435" s="193"/>
      <c r="AT435" s="322"/>
      <c r="AU435" s="193">
        <v>100</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647</v>
      </c>
      <c r="AF457" s="186"/>
      <c r="AG457" s="121" t="s">
        <v>185</v>
      </c>
      <c r="AH457" s="122"/>
      <c r="AI457" s="320"/>
      <c r="AJ457" s="320"/>
      <c r="AK457" s="320"/>
      <c r="AL457" s="142"/>
      <c r="AM457" s="320"/>
      <c r="AN457" s="320"/>
      <c r="AO457" s="320"/>
      <c r="AP457" s="142"/>
      <c r="AQ457" s="235" t="s">
        <v>647</v>
      </c>
      <c r="AR457" s="186"/>
      <c r="AS457" s="121" t="s">
        <v>185</v>
      </c>
      <c r="AT457" s="122"/>
      <c r="AU457" s="186">
        <v>3</v>
      </c>
      <c r="AV457" s="186"/>
      <c r="AW457" s="121" t="s">
        <v>175</v>
      </c>
      <c r="AX457" s="181"/>
      <c r="AY457">
        <f>$AY$456</f>
        <v>1</v>
      </c>
    </row>
    <row r="458" spans="1:51" ht="23.25" customHeight="1" x14ac:dyDescent="0.15">
      <c r="A458" s="175"/>
      <c r="B458" s="172"/>
      <c r="C458" s="166"/>
      <c r="D458" s="172"/>
      <c r="E458" s="323"/>
      <c r="F458" s="324"/>
      <c r="G458" s="92" t="s">
        <v>665</v>
      </c>
      <c r="H458" s="93"/>
      <c r="I458" s="93"/>
      <c r="J458" s="93"/>
      <c r="K458" s="93"/>
      <c r="L458" s="93"/>
      <c r="M458" s="93"/>
      <c r="N458" s="93"/>
      <c r="O458" s="93"/>
      <c r="P458" s="93"/>
      <c r="Q458" s="93"/>
      <c r="R458" s="93"/>
      <c r="S458" s="93"/>
      <c r="T458" s="93"/>
      <c r="U458" s="93"/>
      <c r="V458" s="93"/>
      <c r="W458" s="93"/>
      <c r="X458" s="94"/>
      <c r="Y458" s="187" t="s">
        <v>12</v>
      </c>
      <c r="Z458" s="188"/>
      <c r="AA458" s="189"/>
      <c r="AB458" s="199" t="s">
        <v>647</v>
      </c>
      <c r="AC458" s="199"/>
      <c r="AD458" s="199"/>
      <c r="AE458" s="321" t="s">
        <v>647</v>
      </c>
      <c r="AF458" s="193"/>
      <c r="AG458" s="193"/>
      <c r="AH458" s="193"/>
      <c r="AI458" s="321" t="s">
        <v>647</v>
      </c>
      <c r="AJ458" s="193"/>
      <c r="AK458" s="193"/>
      <c r="AL458" s="193"/>
      <c r="AM458" s="321" t="s">
        <v>647</v>
      </c>
      <c r="AN458" s="193"/>
      <c r="AO458" s="193"/>
      <c r="AP458" s="322"/>
      <c r="AQ458" s="321" t="s">
        <v>647</v>
      </c>
      <c r="AR458" s="193"/>
      <c r="AS458" s="193"/>
      <c r="AT458" s="322"/>
      <c r="AU458" s="193" t="s">
        <v>647</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647</v>
      </c>
      <c r="AC459" s="191"/>
      <c r="AD459" s="191"/>
      <c r="AE459" s="321" t="s">
        <v>647</v>
      </c>
      <c r="AF459" s="193"/>
      <c r="AG459" s="193"/>
      <c r="AH459" s="322"/>
      <c r="AI459" s="321" t="s">
        <v>647</v>
      </c>
      <c r="AJ459" s="193"/>
      <c r="AK459" s="193"/>
      <c r="AL459" s="193"/>
      <c r="AM459" s="321" t="s">
        <v>647</v>
      </c>
      <c r="AN459" s="193"/>
      <c r="AO459" s="193"/>
      <c r="AP459" s="322"/>
      <c r="AQ459" s="321" t="s">
        <v>647</v>
      </c>
      <c r="AR459" s="193"/>
      <c r="AS459" s="193"/>
      <c r="AT459" s="322"/>
      <c r="AU459" s="193"/>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647</v>
      </c>
      <c r="AF460" s="193"/>
      <c r="AG460" s="193"/>
      <c r="AH460" s="322"/>
      <c r="AI460" s="321" t="s">
        <v>647</v>
      </c>
      <c r="AJ460" s="193"/>
      <c r="AK460" s="193"/>
      <c r="AL460" s="193"/>
      <c r="AM460" s="321" t="s">
        <v>647</v>
      </c>
      <c r="AN460" s="193"/>
      <c r="AO460" s="193"/>
      <c r="AP460" s="322"/>
      <c r="AQ460" s="321" t="s">
        <v>647</v>
      </c>
      <c r="AR460" s="193"/>
      <c r="AS460" s="193"/>
      <c r="AT460" s="322"/>
      <c r="AU460" s="193" t="s">
        <v>647</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53.25" customHeight="1" x14ac:dyDescent="0.15">
      <c r="A482" s="175"/>
      <c r="B482" s="172"/>
      <c r="C482" s="166"/>
      <c r="D482" s="172"/>
      <c r="E482" s="113" t="s">
        <v>657</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53.2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322</v>
      </c>
      <c r="F484" s="161"/>
      <c r="G484" s="882" t="s">
        <v>204</v>
      </c>
      <c r="H484" s="111"/>
      <c r="I484" s="111"/>
      <c r="J484" s="883"/>
      <c r="K484" s="884"/>
      <c r="L484" s="884"/>
      <c r="M484" s="884"/>
      <c r="N484" s="884"/>
      <c r="O484" s="884"/>
      <c r="P484" s="884"/>
      <c r="Q484" s="884"/>
      <c r="R484" s="884"/>
      <c r="S484" s="884"/>
      <c r="T484" s="885"/>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6"/>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48"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48"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82" t="s">
        <v>204</v>
      </c>
      <c r="H538" s="111"/>
      <c r="I538" s="111"/>
      <c r="J538" s="883"/>
      <c r="K538" s="884"/>
      <c r="L538" s="884"/>
      <c r="M538" s="884"/>
      <c r="N538" s="884"/>
      <c r="O538" s="884"/>
      <c r="P538" s="884"/>
      <c r="Q538" s="884"/>
      <c r="R538" s="884"/>
      <c r="S538" s="884"/>
      <c r="T538" s="885"/>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6"/>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82" t="s">
        <v>204</v>
      </c>
      <c r="H592" s="111"/>
      <c r="I592" s="111"/>
      <c r="J592" s="883"/>
      <c r="K592" s="884"/>
      <c r="L592" s="884"/>
      <c r="M592" s="884"/>
      <c r="N592" s="884"/>
      <c r="O592" s="884"/>
      <c r="P592" s="884"/>
      <c r="Q592" s="884"/>
      <c r="R592" s="884"/>
      <c r="S592" s="884"/>
      <c r="T592" s="885"/>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6"/>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82" t="s">
        <v>204</v>
      </c>
      <c r="H646" s="111"/>
      <c r="I646" s="111"/>
      <c r="J646" s="883"/>
      <c r="K646" s="884"/>
      <c r="L646" s="884"/>
      <c r="M646" s="884"/>
      <c r="N646" s="884"/>
      <c r="O646" s="884"/>
      <c r="P646" s="884"/>
      <c r="Q646" s="884"/>
      <c r="R646" s="884"/>
      <c r="S646" s="884"/>
      <c r="T646" s="885"/>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6"/>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7" t="s">
        <v>30</v>
      </c>
      <c r="AH701" s="361"/>
      <c r="AI701" s="361"/>
      <c r="AJ701" s="361"/>
      <c r="AK701" s="361"/>
      <c r="AL701" s="361"/>
      <c r="AM701" s="361"/>
      <c r="AN701" s="361"/>
      <c r="AO701" s="361"/>
      <c r="AP701" s="361"/>
      <c r="AQ701" s="361"/>
      <c r="AR701" s="361"/>
      <c r="AS701" s="361"/>
      <c r="AT701" s="361"/>
      <c r="AU701" s="361"/>
      <c r="AV701" s="361"/>
      <c r="AW701" s="361"/>
      <c r="AX701" s="808"/>
    </row>
    <row r="702" spans="1:51" ht="81.75" customHeight="1" x14ac:dyDescent="0.15">
      <c r="A702" s="853" t="s">
        <v>139</v>
      </c>
      <c r="B702" s="854"/>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637</v>
      </c>
      <c r="AE702" s="327"/>
      <c r="AF702" s="327"/>
      <c r="AG702" s="364" t="s">
        <v>658</v>
      </c>
      <c r="AH702" s="365"/>
      <c r="AI702" s="365"/>
      <c r="AJ702" s="365"/>
      <c r="AK702" s="365"/>
      <c r="AL702" s="365"/>
      <c r="AM702" s="365"/>
      <c r="AN702" s="365"/>
      <c r="AO702" s="365"/>
      <c r="AP702" s="365"/>
      <c r="AQ702" s="365"/>
      <c r="AR702" s="365"/>
      <c r="AS702" s="365"/>
      <c r="AT702" s="365"/>
      <c r="AU702" s="365"/>
      <c r="AV702" s="365"/>
      <c r="AW702" s="365"/>
      <c r="AX702" s="366"/>
    </row>
    <row r="703" spans="1:51" ht="82.5"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1"/>
      <c r="AD703" s="307" t="s">
        <v>637</v>
      </c>
      <c r="AE703" s="308"/>
      <c r="AF703" s="308"/>
      <c r="AG703" s="89" t="s">
        <v>659</v>
      </c>
      <c r="AH703" s="90"/>
      <c r="AI703" s="90"/>
      <c r="AJ703" s="90"/>
      <c r="AK703" s="90"/>
      <c r="AL703" s="90"/>
      <c r="AM703" s="90"/>
      <c r="AN703" s="90"/>
      <c r="AO703" s="90"/>
      <c r="AP703" s="90"/>
      <c r="AQ703" s="90"/>
      <c r="AR703" s="90"/>
      <c r="AS703" s="90"/>
      <c r="AT703" s="90"/>
      <c r="AU703" s="90"/>
      <c r="AV703" s="90"/>
      <c r="AW703" s="90"/>
      <c r="AX703" s="91"/>
    </row>
    <row r="704" spans="1:51" ht="87.75" customHeight="1" x14ac:dyDescent="0.15">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637</v>
      </c>
      <c r="AE704" s="769"/>
      <c r="AF704" s="769"/>
      <c r="AG704" s="153" t="s">
        <v>660</v>
      </c>
      <c r="AH704" s="96"/>
      <c r="AI704" s="96"/>
      <c r="AJ704" s="96"/>
      <c r="AK704" s="96"/>
      <c r="AL704" s="96"/>
      <c r="AM704" s="96"/>
      <c r="AN704" s="96"/>
      <c r="AO704" s="96"/>
      <c r="AP704" s="96"/>
      <c r="AQ704" s="96"/>
      <c r="AR704" s="96"/>
      <c r="AS704" s="96"/>
      <c r="AT704" s="96"/>
      <c r="AU704" s="96"/>
      <c r="AV704" s="96"/>
      <c r="AW704" s="96"/>
      <c r="AX704" s="154"/>
    </row>
    <row r="705" spans="1:50" ht="36.75" customHeight="1" x14ac:dyDescent="0.15">
      <c r="A705" s="623" t="s">
        <v>38</v>
      </c>
      <c r="B705" s="624"/>
      <c r="C705" s="804" t="s">
        <v>40</v>
      </c>
      <c r="D705" s="805"/>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6"/>
      <c r="AD705" s="697" t="s">
        <v>637</v>
      </c>
      <c r="AE705" s="698"/>
      <c r="AF705" s="698"/>
      <c r="AG705" s="113" t="s">
        <v>662</v>
      </c>
      <c r="AH705" s="93"/>
      <c r="AI705" s="93"/>
      <c r="AJ705" s="93"/>
      <c r="AK705" s="93"/>
      <c r="AL705" s="93"/>
      <c r="AM705" s="93"/>
      <c r="AN705" s="93"/>
      <c r="AO705" s="93"/>
      <c r="AP705" s="93"/>
      <c r="AQ705" s="93"/>
      <c r="AR705" s="93"/>
      <c r="AS705" s="93"/>
      <c r="AT705" s="93"/>
      <c r="AU705" s="93"/>
      <c r="AV705" s="93"/>
      <c r="AW705" s="93"/>
      <c r="AX705" s="114"/>
    </row>
    <row r="706" spans="1:50" ht="36.75" customHeight="1" x14ac:dyDescent="0.15">
      <c r="A706" s="625"/>
      <c r="B706" s="626"/>
      <c r="C706" s="780"/>
      <c r="D706" s="781"/>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661</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36.75" customHeight="1" x14ac:dyDescent="0.15">
      <c r="A707" s="625"/>
      <c r="B707" s="626"/>
      <c r="C707" s="782"/>
      <c r="D707" s="783"/>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8" t="s">
        <v>661</v>
      </c>
      <c r="AE707" s="819"/>
      <c r="AF707" s="81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7" t="s">
        <v>663</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663</v>
      </c>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663</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663</v>
      </c>
      <c r="AE711" s="308"/>
      <c r="AF711" s="308"/>
      <c r="AG711" s="89"/>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8" t="s">
        <v>663</v>
      </c>
      <c r="AE712" s="769"/>
      <c r="AF712" s="769"/>
      <c r="AG712" s="793"/>
      <c r="AH712" s="794"/>
      <c r="AI712" s="794"/>
      <c r="AJ712" s="794"/>
      <c r="AK712" s="794"/>
      <c r="AL712" s="794"/>
      <c r="AM712" s="794"/>
      <c r="AN712" s="794"/>
      <c r="AO712" s="794"/>
      <c r="AP712" s="794"/>
      <c r="AQ712" s="794"/>
      <c r="AR712" s="794"/>
      <c r="AS712" s="794"/>
      <c r="AT712" s="794"/>
      <c r="AU712" s="794"/>
      <c r="AV712" s="794"/>
      <c r="AW712" s="794"/>
      <c r="AX712" s="795"/>
    </row>
    <row r="713" spans="1:50" ht="62.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637</v>
      </c>
      <c r="AE713" s="308"/>
      <c r="AF713" s="646"/>
      <c r="AG713" s="89" t="s">
        <v>666</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663</v>
      </c>
      <c r="AE714" s="791"/>
      <c r="AF714" s="792"/>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87" t="s">
        <v>663</v>
      </c>
      <c r="AE715" s="588"/>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47.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637</v>
      </c>
      <c r="AE716" s="610"/>
      <c r="AF716" s="610"/>
      <c r="AG716" s="89" t="s">
        <v>664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637</v>
      </c>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663</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2" t="s">
        <v>57</v>
      </c>
      <c r="B719" s="763"/>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663</v>
      </c>
      <c r="AE719" s="588"/>
      <c r="AF719" s="588"/>
      <c r="AG719" s="113" t="s">
        <v>675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4"/>
      <c r="B720" s="765"/>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4"/>
      <c r="B721" s="765"/>
      <c r="C721" s="278"/>
      <c r="D721" s="279"/>
      <c r="E721" s="279"/>
      <c r="F721" s="280"/>
      <c r="G721" s="269"/>
      <c r="H721" s="270"/>
      <c r="I721" s="63" t="str">
        <f>IF(OR(G721="　", G721=""), "", "-")</f>
        <v/>
      </c>
      <c r="J721" s="273"/>
      <c r="K721" s="273"/>
      <c r="L721" s="63" t="str">
        <f>IF(M721="","","-")</f>
        <v/>
      </c>
      <c r="M721" s="64"/>
      <c r="N721" s="286" t="s">
        <v>675</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5"/>
      <c r="C726" s="798" t="s">
        <v>52</v>
      </c>
      <c r="D726" s="820"/>
      <c r="E726" s="820"/>
      <c r="F726" s="821"/>
      <c r="G726" s="561" t="s">
        <v>668</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6"/>
      <c r="B727" s="787"/>
      <c r="C727" s="731" t="s">
        <v>56</v>
      </c>
      <c r="D727" s="732"/>
      <c r="E727" s="732"/>
      <c r="F727" s="733"/>
      <c r="G727" s="559" t="s">
        <v>667</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hidden="1" customHeight="1" x14ac:dyDescent="0.15">
      <c r="A737" s="971" t="s">
        <v>594</v>
      </c>
      <c r="B737" s="196"/>
      <c r="C737" s="196"/>
      <c r="D737" s="197"/>
      <c r="E737" s="935"/>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hidden="1" customHeight="1" x14ac:dyDescent="0.15">
      <c r="A738" s="346" t="s">
        <v>317</v>
      </c>
      <c r="B738" s="346"/>
      <c r="C738" s="346"/>
      <c r="D738" s="346"/>
      <c r="E738" s="935"/>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hidden="1" customHeight="1" x14ac:dyDescent="0.15">
      <c r="A739" s="346" t="s">
        <v>316</v>
      </c>
      <c r="B739" s="346"/>
      <c r="C739" s="346"/>
      <c r="D739" s="346"/>
      <c r="E739" s="935"/>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hidden="1" customHeight="1" x14ac:dyDescent="0.15">
      <c r="A740" s="346" t="s">
        <v>315</v>
      </c>
      <c r="B740" s="346"/>
      <c r="C740" s="346"/>
      <c r="D740" s="346"/>
      <c r="E740" s="935"/>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hidden="1" customHeight="1" x14ac:dyDescent="0.15">
      <c r="A741" s="346" t="s">
        <v>314</v>
      </c>
      <c r="B741" s="346"/>
      <c r="C741" s="346"/>
      <c r="D741" s="346"/>
      <c r="E741" s="935"/>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hidden="1" customHeight="1" x14ac:dyDescent="0.15">
      <c r="A742" s="346" t="s">
        <v>313</v>
      </c>
      <c r="B742" s="346"/>
      <c r="C742" s="346"/>
      <c r="D742" s="346"/>
      <c r="E742" s="935"/>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hidden="1" customHeight="1" x14ac:dyDescent="0.15">
      <c r="A743" s="346" t="s">
        <v>312</v>
      </c>
      <c r="B743" s="346"/>
      <c r="C743" s="346"/>
      <c r="D743" s="346"/>
      <c r="E743" s="935"/>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hidden="1" customHeight="1" x14ac:dyDescent="0.15">
      <c r="A744" s="346" t="s">
        <v>311</v>
      </c>
      <c r="B744" s="346"/>
      <c r="C744" s="346"/>
      <c r="D744" s="346"/>
      <c r="E744" s="935"/>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hidden="1" customHeight="1" x14ac:dyDescent="0.15">
      <c r="A745" s="346" t="s">
        <v>310</v>
      </c>
      <c r="B745" s="346"/>
      <c r="C745" s="346"/>
      <c r="D745" s="346"/>
      <c r="E745" s="972"/>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hidden="1" customHeight="1" x14ac:dyDescent="0.15">
      <c r="A746" s="346" t="s">
        <v>467</v>
      </c>
      <c r="B746" s="346"/>
      <c r="C746" s="346"/>
      <c r="D746" s="346"/>
      <c r="E746" s="941"/>
      <c r="F746" s="939"/>
      <c r="G746" s="939"/>
      <c r="H746" s="85" t="str">
        <f>IF(E746="","","-")</f>
        <v/>
      </c>
      <c r="I746" s="939"/>
      <c r="J746" s="939"/>
      <c r="K746" s="85" t="str">
        <f>IF(I746="","","-")</f>
        <v/>
      </c>
      <c r="L746" s="940"/>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429</v>
      </c>
      <c r="B747" s="346"/>
      <c r="C747" s="346"/>
      <c r="D747" s="346"/>
      <c r="E747" s="941" t="s">
        <v>636</v>
      </c>
      <c r="F747" s="939"/>
      <c r="G747" s="939"/>
      <c r="H747" s="85" t="str">
        <f>IF(E747="","","-")</f>
        <v>-</v>
      </c>
      <c r="I747" s="939" t="s">
        <v>334</v>
      </c>
      <c r="J747" s="939"/>
      <c r="K747" s="85" t="str">
        <f>IF(I747="","","-")</f>
        <v>-</v>
      </c>
      <c r="L747" s="940">
        <v>68</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t="s">
        <v>670</v>
      </c>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t="s">
        <v>671</v>
      </c>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t="s">
        <v>672</v>
      </c>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680</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9"/>
    </row>
    <row r="788" spans="1:51" ht="24.75" customHeight="1" x14ac:dyDescent="0.15">
      <c r="A788" s="614"/>
      <c r="B788" s="615"/>
      <c r="C788" s="615"/>
      <c r="D788" s="615"/>
      <c r="E788" s="615"/>
      <c r="F788" s="616"/>
      <c r="G788" s="798"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4"/>
      <c r="AC788" s="798"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640</v>
      </c>
      <c r="H789" s="654"/>
      <c r="I789" s="654"/>
      <c r="J789" s="654"/>
      <c r="K789" s="655"/>
      <c r="L789" s="647" t="s">
        <v>639</v>
      </c>
      <c r="M789" s="648"/>
      <c r="N789" s="648"/>
      <c r="O789" s="648"/>
      <c r="P789" s="648"/>
      <c r="Q789" s="648"/>
      <c r="R789" s="648"/>
      <c r="S789" s="648"/>
      <c r="T789" s="648"/>
      <c r="U789" s="648"/>
      <c r="V789" s="648"/>
      <c r="W789" s="648"/>
      <c r="X789" s="649"/>
      <c r="Y789" s="367"/>
      <c r="Z789" s="368"/>
      <c r="AA789" s="368"/>
      <c r="AB789" s="788"/>
      <c r="AC789" s="653" t="s">
        <v>678</v>
      </c>
      <c r="AD789" s="654"/>
      <c r="AE789" s="654"/>
      <c r="AF789" s="654"/>
      <c r="AG789" s="655"/>
      <c r="AH789" s="647" t="s">
        <v>677</v>
      </c>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t="s">
        <v>676</v>
      </c>
      <c r="H790" s="590"/>
      <c r="I790" s="590"/>
      <c r="J790" s="590"/>
      <c r="K790" s="591"/>
      <c r="L790" s="581" t="s">
        <v>639</v>
      </c>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9" t="s">
        <v>20</v>
      </c>
      <c r="H799" s="810"/>
      <c r="I799" s="810"/>
      <c r="J799" s="810"/>
      <c r="K799" s="810"/>
      <c r="L799" s="811"/>
      <c r="M799" s="812"/>
      <c r="N799" s="812"/>
      <c r="O799" s="812"/>
      <c r="P799" s="812"/>
      <c r="Q799" s="812"/>
      <c r="R799" s="812"/>
      <c r="S799" s="812"/>
      <c r="T799" s="812"/>
      <c r="U799" s="812"/>
      <c r="V799" s="812"/>
      <c r="W799" s="812"/>
      <c r="X799" s="813"/>
      <c r="Y799" s="814">
        <f>SUM(Y789:AB798)</f>
        <v>0</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9"/>
      <c r="AY800">
        <f>COUNTA($G$802,$AC$802)</f>
        <v>0</v>
      </c>
    </row>
    <row r="801" spans="1:51" ht="24.75" hidden="1" customHeight="1" x14ac:dyDescent="0.15">
      <c r="A801" s="614"/>
      <c r="B801" s="615"/>
      <c r="C801" s="615"/>
      <c r="D801" s="615"/>
      <c r="E801" s="615"/>
      <c r="F801" s="616"/>
      <c r="G801" s="798"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4"/>
      <c r="AC801" s="798"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8"/>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9"/>
      <c r="AY813">
        <f>COUNTA($G$815,$AC$815)</f>
        <v>0</v>
      </c>
    </row>
    <row r="814" spans="1:51" ht="24.75" hidden="1" customHeight="1" x14ac:dyDescent="0.15">
      <c r="A814" s="614"/>
      <c r="B814" s="615"/>
      <c r="C814" s="615"/>
      <c r="D814" s="615"/>
      <c r="E814" s="615"/>
      <c r="F814" s="616"/>
      <c r="G814" s="798"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4"/>
      <c r="AC814" s="798"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8"/>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9"/>
      <c r="AY826">
        <f>COUNTA($G$828,$AC$828)</f>
        <v>0</v>
      </c>
    </row>
    <row r="827" spans="1:51" ht="24.75" hidden="1" customHeight="1" x14ac:dyDescent="0.15">
      <c r="A827" s="614"/>
      <c r="B827" s="615"/>
      <c r="C827" s="615"/>
      <c r="D827" s="615"/>
      <c r="E827" s="615"/>
      <c r="F827" s="616"/>
      <c r="G827" s="798"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4"/>
      <c r="AC827" s="798"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8"/>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hidden="1"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681</v>
      </c>
      <c r="D845" s="328"/>
      <c r="E845" s="328"/>
      <c r="F845" s="328"/>
      <c r="G845" s="328"/>
      <c r="H845" s="328"/>
      <c r="I845" s="328"/>
      <c r="J845" s="329" t="s">
        <v>681</v>
      </c>
      <c r="K845" s="330"/>
      <c r="L845" s="330"/>
      <c r="M845" s="330"/>
      <c r="N845" s="330"/>
      <c r="O845" s="330"/>
      <c r="P845" s="344" t="s">
        <v>681</v>
      </c>
      <c r="Q845" s="331"/>
      <c r="R845" s="331"/>
      <c r="S845" s="331"/>
      <c r="T845" s="331"/>
      <c r="U845" s="331"/>
      <c r="V845" s="331"/>
      <c r="W845" s="331"/>
      <c r="X845" s="331"/>
      <c r="Y845" s="332" t="s">
        <v>681</v>
      </c>
      <c r="Z845" s="333"/>
      <c r="AA845" s="333"/>
      <c r="AB845" s="334"/>
      <c r="AC845" s="335" t="s">
        <v>646</v>
      </c>
      <c r="AD845" s="336"/>
      <c r="AE845" s="336"/>
      <c r="AF845" s="336"/>
      <c r="AG845" s="336"/>
      <c r="AH845" s="351" t="s">
        <v>641</v>
      </c>
      <c r="AI845" s="352"/>
      <c r="AJ845" s="352"/>
      <c r="AK845" s="352"/>
      <c r="AL845" s="339" t="s">
        <v>641</v>
      </c>
      <c r="AM845" s="340"/>
      <c r="AN845" s="340"/>
      <c r="AO845" s="341"/>
      <c r="AP845" s="342" t="s">
        <v>641</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t="s">
        <v>646</v>
      </c>
      <c r="D1110" s="353"/>
      <c r="E1110" s="135" t="s">
        <v>673</v>
      </c>
      <c r="F1110" s="354"/>
      <c r="G1110" s="354"/>
      <c r="H1110" s="354"/>
      <c r="I1110" s="354"/>
      <c r="J1110" s="329" t="s">
        <v>673</v>
      </c>
      <c r="K1110" s="330"/>
      <c r="L1110" s="330"/>
      <c r="M1110" s="330"/>
      <c r="N1110" s="330"/>
      <c r="O1110" s="330"/>
      <c r="P1110" s="344" t="s">
        <v>673</v>
      </c>
      <c r="Q1110" s="331"/>
      <c r="R1110" s="331"/>
      <c r="S1110" s="331"/>
      <c r="T1110" s="331"/>
      <c r="U1110" s="331"/>
      <c r="V1110" s="331"/>
      <c r="W1110" s="331"/>
      <c r="X1110" s="331"/>
      <c r="Y1110" s="332" t="s">
        <v>673</v>
      </c>
      <c r="Z1110" s="333"/>
      <c r="AA1110" s="333"/>
      <c r="AB1110" s="334"/>
      <c r="AC1110" s="335" t="s">
        <v>646</v>
      </c>
      <c r="AD1110" s="336"/>
      <c r="AE1110" s="336"/>
      <c r="AF1110" s="336"/>
      <c r="AG1110" s="336"/>
      <c r="AH1110" s="337" t="s">
        <v>673</v>
      </c>
      <c r="AI1110" s="338"/>
      <c r="AJ1110" s="338"/>
      <c r="AK1110" s="338"/>
      <c r="AL1110" s="339" t="s">
        <v>673</v>
      </c>
      <c r="AM1110" s="340"/>
      <c r="AN1110" s="340"/>
      <c r="AO1110" s="341"/>
      <c r="AP1110" s="342" t="s">
        <v>673</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E14" sqref="E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t="s">
        <v>637</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637</v>
      </c>
      <c r="R4" s="13" t="str">
        <f t="shared" si="3"/>
        <v>補助</v>
      </c>
      <c r="S4" s="13" t="str">
        <f t="shared" si="4"/>
        <v>補助</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t="s">
        <v>637</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社会保障</v>
      </c>
      <c r="O10" s="13"/>
      <c r="P10" s="13" t="str">
        <f>S8</f>
        <v>補助</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高齢社会対策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稗田 明恵(hieda-akie)</dc:creator>
  <cp:lastModifiedBy>草野 幸子(kusano-sachiko)</cp:lastModifiedBy>
  <cp:lastPrinted>2021-05-14T11:10:44Z</cp:lastPrinted>
  <dcterms:created xsi:type="dcterms:W3CDTF">2012-03-13T00:50:25Z</dcterms:created>
  <dcterms:modified xsi:type="dcterms:W3CDTF">2021-05-20T09:26:08Z</dcterms:modified>
</cp:coreProperties>
</file>