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計画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<sst xmlns="http://schemas.openxmlformats.org/spreadsheetml/2006/main" count="2599" uniqueCount="724">
  <si>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</si>
  <si>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</si>
  <si>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</si>
  <si>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</si>
  <si>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</si>
  <si>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</si>
  <si>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</si>
  <si>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</si>
  <si>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</si>
  <si>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</si>
  <si>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</si>
  <si>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</si>
  <si>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</si>
  <si>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</si>
  <si>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</si>
  <si>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</si>
  <si>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</si>
  <si>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</si>
  <si>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</si>
  <si>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</si>
  <si>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</si>
  <si>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</si>
  <si>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</si>
  <si>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</si>
  <si>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</si>
  <si>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</si>
  <si>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</si>
  <si>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</si>
  <si>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</si>
  <si>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</si>
  <si>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</si>
  <si>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</si>
  <si>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</si>
  <si>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</si>
  <si>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</si>
  <si>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</si>
  <si>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</si>
  <si>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</si>
  <si>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</si>
  <si>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</si>
  <si>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</si>
  <si>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</si>
  <si>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</si>
  <si>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</si>
  <si>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</si>
  <si>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</si>
  <si>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</si>
  <si>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</si>
  <si>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</si>
  <si>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</si>
  <si>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</si>
  <si>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</si>
  <si>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</si>
  <si>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</si>
  <si>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</si>
  <si>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</si>
  <si>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</si>
  <si>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</si>
  <si>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</si>
  <si>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</si>
  <si>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</si>
  <si>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</si>
  <si>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</si>
  <si>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</si>
  <si>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</si>
  <si>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</si>
  <si>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</si>
  <si>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</si>
  <si>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</si>
  <si>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</si>
  <si>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</si>
  <si>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</si>
  <si>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</si>
  <si>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</si>
  <si>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</si>
  <si>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</si>
  <si>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</si>
  <si>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</si>
  <si>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</si>
  <si>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</si>
  <si>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</si>
  <si>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</si>
  <si>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</si>
  <si>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</si>
  <si>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</si>
  <si>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</si>
  <si>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</si>
  <si>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</si>
  <si>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</si>
  <si>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</si>
  <si>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</si>
  <si>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</si>
  <si>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</si>
  <si>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</si>
  <si>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</si>
  <si>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</si>
  <si>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</si>
  <si>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</si>
  <si>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</si>
  <si>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</si>
  <si>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</si>
  <si>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</si>
  <si>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</si>
  <si>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</si>
  <si>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</si>
  <si>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</si>
  <si>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</si>
  <si>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</si>
  <si>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</si>
  <si>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</si>
  <si>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</si>
  <si>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</si>
  <si>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</si>
  <si>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</si>
  <si>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</si>
  <si>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</si>
  <si>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</si>
  <si>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</si>
  <si>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</si>
  <si>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</si>
  <si>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</si>
  <si>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</si>
  <si>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</si>
  <si>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</si>
  <si>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</si>
  <si>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</si>
  <si>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</si>
  <si>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</si>
  <si>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</si>
  <si>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</si>
  <si>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</si>
  <si>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</si>
  <si>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</si>
  <si>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</si>
  <si>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</si>
  <si>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</si>
  <si>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</si>
  <si>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</si>
  <si>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</si>
  <si>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</si>
  <si>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</si>
  <si>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</si>
  <si>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</si>
  <si>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</si>
  <si>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</si>
  <si>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</si>
  <si>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</si>
  <si>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</si>
  <si>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</si>
  <si>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</si>
  <si>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</si>
  <si>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</si>
  <si>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</si>
  <si>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</si>
  <si>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</si>
  <si>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</si>
  <si>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</si>
  <si>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</si>
  <si>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</si>
  <si>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</si>
  <si>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</si>
  <si>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</si>
  <si>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</si>
  <si>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</si>
  <si>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</si>
  <si>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</si>
  <si>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</si>
  <si>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</si>
  <si>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</si>
  <si>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</si>
  <si>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</si>
  <si>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</si>
  <si>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</si>
  <si>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</si>
  <si>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</si>
  <si>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</si>
  <si>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</si>
  <si>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</si>
  <si>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</si>
  <si>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</si>
  <si>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</si>
  <si>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</si>
  <si>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</si>
  <si>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</si>
  <si>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</si>
  <si>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</si>
  <si>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</si>
  <si>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</si>
  <si>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</si>
  <si>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</si>
  <si>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</si>
  <si>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</si>
  <si>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</si>
  <si>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</si>
  <si>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</si>
  <si>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</si>
  <si>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</si>
  <si>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</si>
  <si>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</si>
  <si>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</si>
  <si>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</si>
  <si>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</si>
  <si>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</si>
  <si>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</si>
  <si>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</si>
  <si>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</si>
  <si>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</si>
  <si>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</si>
  <si>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</si>
  <si>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</si>
  <si>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</si>
  <si>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</si>
  <si>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</si>
  <si>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</si>
  <si>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</si>
  <si>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</si>
  <si>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</si>
  <si>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</si>
  <si>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</si>
  <si>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</si>
  <si>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</si>
  <si>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</si>
  <si>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</si>
  <si>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</si>
  <si>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</si>
  <si>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</si>
  <si>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</si>
  <si>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</si>
  <si>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</si>
  <si>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</si>
  <si>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</si>
  <si>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</si>
  <si>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</si>
  <si>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</si>
  <si>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</si>
  <si>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</si>
  <si>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</si>
  <si>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</si>
  <si>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</si>
  <si>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</si>
  <si>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</si>
  <si>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</si>
  <si>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</si>
  <si>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</si>
  <si>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</si>
  <si>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</si>
  <si>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</si>
  <si>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</si>
  <si>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</si>
  <si>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</si>
  <si>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</si>
  <si>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</si>
  <si>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</si>
  <si>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</si>
  <si>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</si>
  <si>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</si>
  <si>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</si>
  <si>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</si>
  <si>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</si>
  <si>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</si>
  <si>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</si>
  <si>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</si>
  <si>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</si>
  <si>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</si>
  <si>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</si>
  <si>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</si>
  <si>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</si>
  <si>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</si>
  <si>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</si>
  <si>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</si>
  <si>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</si>
  <si>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</si>
  <si>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</si>
  <si>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</si>
  <si>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</si>
  <si>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</si>
  <si>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</si>
  <si>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</si>
  <si>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</si>
  <si>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</si>
  <si>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</si>
  <si>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</si>
  <si>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</si>
  <si>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</si>
  <si>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</si>
  <si>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</si>
  <si>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</si>
  <si>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</si>
  <si>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</si>
  <si>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</si>
  <si>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</si>
  <si>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</si>
  <si>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</si>
  <si>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</si>
  <si>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</si>
  <si>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</si>
  <si>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</si>
  <si>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</si>
  <si>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</si>
  <si>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</si>
  <si>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</si>
  <si>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</si>
  <si>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</si>
  <si>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</si>
  <si>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</si>
  <si>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</si>
  <si>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</si>
  <si>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</si>
  <si>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</si>
  <si>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</si>
  <si>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</si>
  <si>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</si>
  <si>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</si>
  <si>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</si>
  <si>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</si>
  <si>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</si>
  <si>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</si>
  <si>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</si>
  <si>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</si>
  <si>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</si>
  <si>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</si>
  <si>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</si>
  <si>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</si>
  <si>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</si>
  <si>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</si>
  <si>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</si>
  <si>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</si>
  <si>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</si>
  <si>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</si>
  <si>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</si>
  <si>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</si>
  <si>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</si>
  <si>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</si>
  <si>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</si>
  <si>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</si>
  <si>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</si>
  <si>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</si>
  <si>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</si>
  <si>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</si>
  <si>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</si>
  <si>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</si>
  <si>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</si>
  <si>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</si>
  <si>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</si>
  <si>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</si>
  <si>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</si>
  <si>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</si>
  <si>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</si>
  <si>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</si>
  <si>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</si>
  <si>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</si>
  <si>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</si>
  <si>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</si>
  <si>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</si>
  <si>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</si>
  <si>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</si>
  <si>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</si>
  <si>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</si>
  <si>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</si>
  <si>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</si>
  <si>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</si>
  <si>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</si>
  <si>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</si>
  <si>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</si>
  <si>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</si>
  <si>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</si>
  <si>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</si>
  <si>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</si>
  <si>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</si>
  <si>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</si>
  <si>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</si>
  <si>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</si>
  <si>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</si>
  <si>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</si>
  <si>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</si>
  <si>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</si>
  <si>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</si>
  <si>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</si>
  <si>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</si>
  <si>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</si>
  <si>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</si>
  <si>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</si>
  <si>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</si>
  <si>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</si>
  <si>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</si>
  <si>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</si>
  <si>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</si>
  <si>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</si>
  <si>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</si>
  <si>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</si>
  <si>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</si>
  <si>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</si>
  <si>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</si>
  <si>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</si>
  <si>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</si>
  <si>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</si>
  <si>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</si>
  <si>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</si>
  <si>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</si>
  <si>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</si>
  <si>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</si>
  <si>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</si>
  <si>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</si>
  <si>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</si>
  <si>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</si>
  <si>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</si>
  <si>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</si>
  <si>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</si>
  <si>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</si>
  <si>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</si>
  <si>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</si>
  <si>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</si>
  <si>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</si>
  <si>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</si>
  <si>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</si>
  <si>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</si>
  <si>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</si>
  <si>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</si>
  <si>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</si>
  <si>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</si>
  <si>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</si>
  <si>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</si>
  <si>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</si>
  <si>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</si>
  <si>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</si>
  <si>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</si>
  <si>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</si>
  <si>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</si>
  <si>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</si>
  <si>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</si>
  <si>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</si>
  <si>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</si>
  <si>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</si>
  <si>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</si>
  <si>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</si>
  <si>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</si>
  <si>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</si>
  <si>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</si>
  <si>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</si>
  <si>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</si>
  <si>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</si>
  <si>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</si>
  <si>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</si>
  <si>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</si>
  <si>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</si>
  <si>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</si>
  <si>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</si>
  <si>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</si>
  <si>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</si>
  <si>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</si>
  <si>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</si>
  <si>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</si>
  <si>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</si>
  <si>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</si>
  <si>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</si>
  <si>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</si>
  <si>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</si>
  <si>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</si>
  <si>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</si>
  <si>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</si>
  <si>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</si>
  <si>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</si>
  <si>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</si>
  <si>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</si>
  <si>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</si>
  <si>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</si>
  <si>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</si>
  <si>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</si>
  <si>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</si>
  <si>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</si>
  <si>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</si>
  <si>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</si>
  <si>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</si>
  <si>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</si>
  <si>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</si>
  <si>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</si>
  <si>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</si>
  <si>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</si>
  <si>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</si>
  <si>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</si>
  <si>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</si>
  <si>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</si>
  <si>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</si>
  <si>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</si>
  <si>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</si>
  <si>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</si>
  <si>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</si>
  <si>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</si>
  <si>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</si>
  <si>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</si>
  <si>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</si>
  <si>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</si>
  <si>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</si>
  <si>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</si>
  <si>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</si>
  <si>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</si>
  <si>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</si>
  <si>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</si>
  <si>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</si>
  <si>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</si>
  <si>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</si>
  <si>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</si>
  <si>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</si>
  <si>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</si>
  <si>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</si>
  <si>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</si>
  <si>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</si>
  <si>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</si>
  <si>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</si>
  <si>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</si>
  <si>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</si>
  <si>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</si>
  <si>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</si>
  <si>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</si>
  <si>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</si>
  <si>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</si>
  <si>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</si>
  <si>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</si>
  <si>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</si>
  <si>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</si>
  <si>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</si>
  <si>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</si>
  <si>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</si>
  <si>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</si>
  <si>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</si>
  <si>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</si>
  <si>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</si>
  <si>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</si>
  <si>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</si>
  <si>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</si>
  <si>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</si>
  <si>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</si>
  <si>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</si>
  <si>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</si>
  <si>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</si>
  <si>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</si>
  <si>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</si>
  <si>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</si>
  <si>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</si>
  <si>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</si>
  <si>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</si>
  <si>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</si>
  <si>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</si>
  <si>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</si>
  <si>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</si>
  <si>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</si>
  <si>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</si>
  <si>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</si>
  <si>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</si>
  <si>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</si>
  <si>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</si>
  <si>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</si>
  <si>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</si>
  <si>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</si>
  <si>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</si>
  <si>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</si>
  <si>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</si>
  <si>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</si>
  <si>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</si>
  <si>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</si>
  <si>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</si>
  <si>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</si>
  <si>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</si>
  <si>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</si>
  <si>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</si>
  <si>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</si>
  <si>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</si>
  <si>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</si>
  <si>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</si>
  <si>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</si>
  <si>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</si>
  <si>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</si>
  <si>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</si>
  <si>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</si>
  <si>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</si>
  <si>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</si>
  <si>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</si>
  <si>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</si>
  <si>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</si>
  <si>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</si>
  <si>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</si>
  <si>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</si>
  <si>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</si>
  <si>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</si>
  <si>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</si>
  <si>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</si>
  <si>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</si>
  <si>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</si>
  <si>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</si>
  <si>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</si>
  <si>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</si>
  <si>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</si>
  <si>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</si>
  <si>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</si>
  <si>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</si>
  <si>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</si>
  <si>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</si>
  <si>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</si>
  <si>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</si>
  <si>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</si>
  <si>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</si>
  <si>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</si>
  <si>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</si>
  <si>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</si>
  <si>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</si>
  <si>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</si>
  <si>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</si>
  <si>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</si>
  <si>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</si>
  <si>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</si>
  <si>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</si>
  <si>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</si>
  <si>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</si>
  <si>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</si>
  <si>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</si>
  <si>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</si>
  <si>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</si>
  <si>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</si>
  <si>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</si>
  <si>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</si>
  <si>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</si>
  <si>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</si>
  <si>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</si>
  <si>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</si>
  <si>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</si>
  <si>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</si>
  <si>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介護報酬改定等に伴うシステム改修経費</t>
  </si>
  <si>
    <t>老健局</t>
  </si>
  <si>
    <t>介護保険計画課長
山口　高志</t>
  </si>
  <si>
    <t>平成23年度</t>
  </si>
  <si>
    <t>終了予定なし</t>
  </si>
  <si>
    <t>介護保険計画課</t>
  </si>
  <si>
    <t>-</t>
  </si>
  <si>
    <t>介護保険事業費補助金の国庫補助について（介護保険事業費補助金交付要綱）</t>
  </si>
  <si>
    <t>介護保険制度の安定的な運営を図るため、介護保険制度改正、介護報酬改定等に伴う都道府県、市町村(保険者)及び国民健康保険団体連合会の介護保険関連システムにおける必要な改修を行うもの。</t>
  </si>
  <si>
    <t>介護保険事業費補助金</t>
  </si>
  <si>
    <t>本事業は、介護保険制度改正、介護報酬改定等に伴い、介護保険関連システムの改修に必要な経費を補助することで、介護保険制度の円滑な運営を図ることを目的とするものであり、経費の性質上、成果として数値で定量的に示すことのできる指標はないところである。</t>
  </si>
  <si>
    <t>本事業は、介護保険制度改正、介護報酬改定等にあたり、介護保険関連システムの改修に必要な経費を補助することで、介護保険制度の円滑な運営を図ることを目的とするものであり、経費の性質上、成果として数値で定量的に示すことのできる指標はないところである。</t>
  </si>
  <si>
    <t>システム改修経費に係る執行額</t>
  </si>
  <si>
    <t>百万円</t>
  </si>
  <si>
    <t xml:space="preserve">（介護報酬改定等に伴うシステム改修経費）
①市町村分（保険者数）
</t>
  </si>
  <si>
    <t>箇所</t>
  </si>
  <si>
    <t>（介護報酬改定等に伴うシステム改修経費）
②都道府県分（都道府県数）</t>
  </si>
  <si>
    <t>（介護報酬改定等に伴うシステム改修経費）
③国民健康保険団体連合会（都道府県数及び保険者数）</t>
  </si>
  <si>
    <t>①（介護報酬改定等に伴うシステム改修経費）
単位当たりコスト　＝　Ｘ／Ｙ
Ｘ：「執行額」
Ｙ：「保険者数」</t>
    <phoneticPr fontId="5"/>
  </si>
  <si>
    <t>　Ｘ/Ｙ</t>
    <phoneticPr fontId="5"/>
  </si>
  <si>
    <t>3,019/1,571</t>
  </si>
  <si>
    <t>2,563/1,571</t>
  </si>
  <si>
    <t>②（介護報酬改定等に伴うシステム改修経費）
単位当たりコスト　＝　Ｘ／Ｙ
Ｘ：「執行額」
Ｙ：「都道府県数」</t>
    <phoneticPr fontId="5"/>
  </si>
  <si>
    <t>9/47</t>
  </si>
  <si>
    <t>③（介護報酬改定等に伴うシステム改修経費
（国保連合会に係るもの））
単位当たりコスト　＝　Ｘ／Ｙ
Ｘ：「執行額」
Ｙ：「都道府県数及び保険者数」</t>
    <phoneticPr fontId="5"/>
  </si>
  <si>
    <t>787/1,618</t>
  </si>
  <si>
    <t>257/1,618</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</si>
  <si>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</si>
  <si>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</si>
  <si>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63</t>
  </si>
  <si>
    <t>907</t>
  </si>
  <si>
    <t>829</t>
  </si>
  <si>
    <t>831</t>
  </si>
  <si>
    <t>841</t>
  </si>
  <si>
    <t>811</t>
  </si>
  <si>
    <t>806</t>
  </si>
  <si>
    <t>○</t>
  </si>
  <si>
    <t>厚労</t>
  </si>
  <si>
    <t>-</t>
    <phoneticPr fontId="5"/>
  </si>
  <si>
    <t>介護保険制度改正、介護報酬改定等に伴い、介護保険関連システムの改修に要する経費を補助し、介護保険制度の円滑な運営を図る。
令和２年度のシステム改修経費に係る執行額は5,664,787千円である。</t>
    <phoneticPr fontId="5"/>
  </si>
  <si>
    <t>99/47</t>
    <phoneticPr fontId="5"/>
  </si>
  <si>
    <t>143/47</t>
    <phoneticPr fontId="5"/>
  </si>
  <si>
    <t>介護保険制度改正等に伴い、保険者等のシステム改修に要する経費を補助するとともに、必要な改修を行うことにより、介護保険制度の安定的な運営を図ることができる。</t>
    <phoneticPr fontId="5"/>
  </si>
  <si>
    <t>有</t>
  </si>
  <si>
    <t>無</t>
  </si>
  <si>
    <t>‐</t>
  </si>
  <si>
    <t>介護保険制度の運営にあたりシステム改修は必要不可欠な事業である。</t>
    <phoneticPr fontId="5"/>
  </si>
  <si>
    <t>当事業は都道府県、市町村、国民健康保険中央会が行う事業を補助する事業であり、国が実施すべき事業である。</t>
    <phoneticPr fontId="5"/>
  </si>
  <si>
    <t>介護保険制度の運営にあたりシステム改修は必要不可欠な事業であるため、優先度の高い事業である。</t>
    <phoneticPr fontId="5"/>
  </si>
  <si>
    <t>改修内容に基づく妥当なコストとなっている。</t>
    <rPh sb="0" eb="2">
      <t>カイシュウ</t>
    </rPh>
    <rPh sb="2" eb="4">
      <t>ナイヨウ</t>
    </rPh>
    <rPh sb="5" eb="6">
      <t>モト</t>
    </rPh>
    <rPh sb="8" eb="10">
      <t>ダトウ</t>
    </rPh>
    <phoneticPr fontId="5"/>
  </si>
  <si>
    <t>業務の遂行に必要な経費として合理的な支出となっている。</t>
    <rPh sb="0" eb="2">
      <t>ギョウム</t>
    </rPh>
    <rPh sb="3" eb="5">
      <t>スイコウ</t>
    </rPh>
    <rPh sb="6" eb="8">
      <t>ヒツヨウ</t>
    </rPh>
    <rPh sb="9" eb="11">
      <t>ケイヒ</t>
    </rPh>
    <rPh sb="14" eb="17">
      <t>ゴウリテキ</t>
    </rPh>
    <rPh sb="18" eb="20">
      <t>シシュツ</t>
    </rPh>
    <phoneticPr fontId="5"/>
  </si>
  <si>
    <t>交付要綱に基づき事業の遂行に最低限必要なものに限定されている。</t>
    <rPh sb="0" eb="2">
      <t>コウフ</t>
    </rPh>
    <rPh sb="2" eb="4">
      <t>ヨウコウ</t>
    </rPh>
    <rPh sb="5" eb="6">
      <t>モト</t>
    </rPh>
    <rPh sb="8" eb="10">
      <t>ジギョウ</t>
    </rPh>
    <rPh sb="11" eb="13">
      <t>スイコウ</t>
    </rPh>
    <rPh sb="14" eb="17">
      <t>サイテイゲン</t>
    </rPh>
    <rPh sb="17" eb="19">
      <t>ヒツヨウ</t>
    </rPh>
    <rPh sb="23" eb="25">
      <t>ゲンテイ</t>
    </rPh>
    <phoneticPr fontId="5"/>
  </si>
  <si>
    <t>介護保険における審査支払業務のための必要なシステム改修であり、見込みに見合った活動実績となっている。</t>
    <rPh sb="10" eb="12">
      <t>シハライ</t>
    </rPh>
    <rPh sb="12" eb="14">
      <t>ギョウム</t>
    </rPh>
    <rPh sb="18" eb="20">
      <t>ヒツヨウ</t>
    </rPh>
    <rPh sb="25" eb="27">
      <t>カイシュウ</t>
    </rPh>
    <rPh sb="31" eb="33">
      <t>ミコ</t>
    </rPh>
    <rPh sb="35" eb="37">
      <t>ミア</t>
    </rPh>
    <rPh sb="39" eb="41">
      <t>カツドウ</t>
    </rPh>
    <rPh sb="41" eb="43">
      <t>ジッセキ</t>
    </rPh>
    <phoneticPr fontId="5"/>
  </si>
  <si>
    <t>介護保険における審査支払業務に不可欠なシステムとして活用されている。</t>
    <rPh sb="0" eb="2">
      <t>カイゴ</t>
    </rPh>
    <rPh sb="2" eb="4">
      <t>ホケン</t>
    </rPh>
    <rPh sb="8" eb="10">
      <t>シンサ</t>
    </rPh>
    <rPh sb="10" eb="12">
      <t>シハライ</t>
    </rPh>
    <rPh sb="12" eb="14">
      <t>ギョウム</t>
    </rPh>
    <rPh sb="15" eb="18">
      <t>フカケツ</t>
    </rPh>
    <rPh sb="26" eb="28">
      <t>カツヨウ</t>
    </rPh>
    <phoneticPr fontId="5"/>
  </si>
  <si>
    <t>今後においても、介護保険制度の安定的な運営を確保するため、介護保険関連システムの改修事業について、引き続き効率的・適正な執行に努めてまいりたい。</t>
    <phoneticPr fontId="5"/>
  </si>
  <si>
    <t>・介護保険制度の安定的な運営を図るため、介護保険制度改正、介護報酬改定等に伴う介護保険関連システムの改修事業に必要な経費が適正に執行されていると評価できる。
・令和２年度においては、介護保険制度改正、介護報酬改定にかかる改修を実施し、令和３年度以降の介護保険関連システムの円滑かつ適切な運用を行える環境の構築を行った。</t>
    <phoneticPr fontId="5"/>
  </si>
  <si>
    <t>点検対象外</t>
    <phoneticPr fontId="5"/>
  </si>
  <si>
    <t>4,214/1,571</t>
    <phoneticPr fontId="5"/>
  </si>
  <si>
    <t>A.公益社団法人国民健康保険中央会</t>
    <rPh sb="2" eb="4">
      <t>コウエキ</t>
    </rPh>
    <rPh sb="4" eb="8">
      <t>シャダンホウジン</t>
    </rPh>
    <rPh sb="8" eb="10">
      <t>コクミン</t>
    </rPh>
    <rPh sb="10" eb="12">
      <t>ケンコウ</t>
    </rPh>
    <rPh sb="12" eb="14">
      <t>ホケン</t>
    </rPh>
    <rPh sb="14" eb="17">
      <t>チュウオウカイ</t>
    </rPh>
    <phoneticPr fontId="5"/>
  </si>
  <si>
    <t>委託料</t>
    <rPh sb="0" eb="3">
      <t>イタクリョウ</t>
    </rPh>
    <phoneticPr fontId="5"/>
  </si>
  <si>
    <t>雑役務費</t>
    <rPh sb="0" eb="1">
      <t>ザツ</t>
    </rPh>
    <rPh sb="1" eb="3">
      <t>エキム</t>
    </rPh>
    <phoneticPr fontId="5"/>
  </si>
  <si>
    <t>C.千葉市</t>
    <rPh sb="2" eb="5">
      <t>チバシ</t>
    </rPh>
    <phoneticPr fontId="5"/>
  </si>
  <si>
    <t>介護報酬改定等に伴うシステム改修経費</t>
    <phoneticPr fontId="5"/>
  </si>
  <si>
    <t>B.日本電気（株）</t>
    <rPh sb="2" eb="4">
      <t>ニホン</t>
    </rPh>
    <rPh sb="4" eb="6">
      <t>デンキ</t>
    </rPh>
    <rPh sb="7" eb="8">
      <t>カブ</t>
    </rPh>
    <phoneticPr fontId="5"/>
  </si>
  <si>
    <t>公益社団法人国民健康保険中央会</t>
    <phoneticPr fontId="5"/>
  </si>
  <si>
    <t>介護報酬改定等に伴うシステム改修経費</t>
    <rPh sb="0" eb="2">
      <t>カイゴ</t>
    </rPh>
    <rPh sb="2" eb="4">
      <t>ホウシュウ</t>
    </rPh>
    <rPh sb="4" eb="6">
      <t>カイテイ</t>
    </rPh>
    <rPh sb="6" eb="7">
      <t>トウ</t>
    </rPh>
    <rPh sb="8" eb="9">
      <t>トモナ</t>
    </rPh>
    <rPh sb="14" eb="16">
      <t>カイシュウ</t>
    </rPh>
    <rPh sb="16" eb="18">
      <t>ケイヒ</t>
    </rPh>
    <phoneticPr fontId="5"/>
  </si>
  <si>
    <t>補助金等交付</t>
  </si>
  <si>
    <t>日本電気㈱</t>
    <rPh sb="0" eb="2">
      <t>ニホン</t>
    </rPh>
    <rPh sb="2" eb="4">
      <t>デンキ</t>
    </rPh>
    <phoneticPr fontId="5"/>
  </si>
  <si>
    <t>富士ソフトサービスビューロ（株）</t>
    <phoneticPr fontId="5"/>
  </si>
  <si>
    <t>富士通（株）</t>
    <phoneticPr fontId="5"/>
  </si>
  <si>
    <t>千葉市</t>
  </si>
  <si>
    <t>北九州市</t>
  </si>
  <si>
    <t>広島市</t>
  </si>
  <si>
    <t>神戸市</t>
  </si>
  <si>
    <t>さいたま市</t>
  </si>
  <si>
    <t>堺市</t>
  </si>
  <si>
    <t>熊本市</t>
  </si>
  <si>
    <t>福岡市</t>
  </si>
  <si>
    <t>京都市</t>
  </si>
  <si>
    <t>川崎市</t>
  </si>
  <si>
    <t>青森県</t>
  </si>
  <si>
    <t>岩手県</t>
  </si>
  <si>
    <t>宮城県</t>
  </si>
  <si>
    <t>秋田県</t>
  </si>
  <si>
    <t>山形県</t>
  </si>
  <si>
    <t>福島県</t>
  </si>
  <si>
    <t>茨城県</t>
  </si>
  <si>
    <t>栃木県</t>
  </si>
  <si>
    <t>群馬県</t>
  </si>
  <si>
    <t>千葉県</t>
  </si>
  <si>
    <t>D.青森県他</t>
    <rPh sb="2" eb="5">
      <t>アオモリケン</t>
    </rPh>
    <rPh sb="5" eb="6">
      <t>ホカ</t>
    </rPh>
    <phoneticPr fontId="5"/>
  </si>
  <si>
    <t>-</t>
    <phoneticPr fontId="5"/>
  </si>
  <si>
    <t>介護保険制度改正、介護報酬改定等に伴い、都道府県、市町村（保険者）及び国民健康保険団体連合会の介護保険関連システムの改修に要する経費を補助するもの。
補助率：都道府県…１／２、市町村（保険者）…１／２、２／３、国民健康保険団体連合会…１０／１０</t>
    <phoneticPr fontId="5"/>
  </si>
  <si>
    <t>2,082/1,571</t>
    <phoneticPr fontId="5"/>
  </si>
  <si>
    <t>1,352/1,618</t>
    <phoneticPr fontId="5"/>
  </si>
  <si>
    <t>682/1,618</t>
    <phoneticPr fontId="5"/>
  </si>
  <si>
    <t>介護保険における審査支払業務を行うために事業者台帳管理業務、受給者台帳管理業務、審査支払業務は、介護保険法に基づき行うこととされており、それぞれ都道府県、市町村（保険者）、国民健康保険団体連合会の支出先として妥当である。
国民健康保険中央会は広く一般競争入札による公募を行ったが、その結果、一者応札となったものの、価格は予定価格以下であり、業者の提案書は監査人による精査を経て、契約に至ったものである。</t>
    <rPh sb="135" eb="136">
      <t>オコナ</t>
    </rPh>
    <rPh sb="142" eb="144">
      <t>ケッカ</t>
    </rPh>
    <phoneticPr fontId="5"/>
  </si>
  <si>
    <t>国民健康保険中央会は広く一般競争入札による公募を行ったが、その結果、一者応札となったものの、価格は予定価格以下であり、業者の提案書は監査人による精査を経て、契約に至ったものである。</t>
    <rPh sb="24" eb="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</si>
</sst>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26849</xdr:colOff>
      <xdr:row>748</xdr:row>
      <xdr:rowOff>130050</xdr:rowOff>
    </xdr:from>
    <xdr:to>
      <xdr:col>23</xdr:col>
      <xdr:colOff>46806</xdr:colOff>
      <xdr:row>750</xdr:row>
      <xdr:rowOff>272143</xdr:rowOff>
    </xdr:to>
    <xdr:sp macro="" textlink="">
      <xdr:nvSpPr>
        <xdr:cNvPr id="2" name="テキスト ボックス 1"/>
        <xdr:cNvSpPr txBox="1"/>
      </xdr:nvSpPr>
      <xdr:spPr>
        <a:xfrm>
          <a:off x="1863813" y="44162764"/>
          <a:ext cx="2408011" cy="86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令和２年度交付決定ベース</a:t>
          </a:r>
          <a:r>
            <a:rPr kumimoji="1" lang="en-US" altLang="ja-JP" sz="1100">
              <a:solidFill>
                <a:sysClr val="windowText" lastClr="000000"/>
              </a:solidFill>
            </a:rPr>
            <a:t>】</a:t>
          </a:r>
        </a:p>
        <a:p>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endParaRPr kumimoji="1" lang="en-US" altLang="ja-JP" sz="1100">
            <a:solidFill>
              <a:sysClr val="windowText" lastClr="000000"/>
            </a:solidFill>
          </a:endParaRPr>
        </a:p>
      </xdr:txBody>
    </xdr:sp>
    <xdr:clientData/>
  </xdr:twoCellAnchor>
  <xdr:twoCellAnchor>
    <xdr:from>
      <xdr:col>22</xdr:col>
      <xdr:colOff>27917</xdr:colOff>
      <xdr:row>749</xdr:row>
      <xdr:rowOff>258262</xdr:rowOff>
    </xdr:from>
    <xdr:to>
      <xdr:col>34</xdr:col>
      <xdr:colOff>42431</xdr:colOff>
      <xdr:row>751</xdr:row>
      <xdr:rowOff>634</xdr:rowOff>
    </xdr:to>
    <xdr:sp macro="" textlink="">
      <xdr:nvSpPr>
        <xdr:cNvPr id="3" name="正方形/長方形 2"/>
        <xdr:cNvSpPr/>
      </xdr:nvSpPr>
      <xdr:spPr>
        <a:xfrm>
          <a:off x="4079217" y="42714362"/>
          <a:ext cx="2224314" cy="453572"/>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25</xdr:col>
      <xdr:colOff>98782</xdr:colOff>
      <xdr:row>749</xdr:row>
      <xdr:rowOff>251537</xdr:rowOff>
    </xdr:from>
    <xdr:to>
      <xdr:col>32</xdr:col>
      <xdr:colOff>35282</xdr:colOff>
      <xdr:row>751</xdr:row>
      <xdr:rowOff>201705</xdr:rowOff>
    </xdr:to>
    <xdr:sp macro="" textlink="">
      <xdr:nvSpPr>
        <xdr:cNvPr id="4" name="テキスト ボックス 3"/>
        <xdr:cNvSpPr txBox="1"/>
      </xdr:nvSpPr>
      <xdr:spPr>
        <a:xfrm>
          <a:off x="4702532" y="42707637"/>
          <a:ext cx="1225550" cy="661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ja-JP" sz="1200">
              <a:solidFill>
                <a:sysClr val="windowText" lastClr="000000"/>
              </a:solidFill>
              <a:latin typeface="+mn-ea"/>
              <a:ea typeface="+mn-ea"/>
              <a:cs typeface="+mn-cs"/>
            </a:rPr>
            <a:t>厚生労働省</a:t>
          </a:r>
          <a:endParaRPr kumimoji="1" lang="en-US" altLang="ja-JP" sz="1200">
            <a:solidFill>
              <a:sysClr val="windowText" lastClr="000000"/>
            </a:solidFill>
            <a:latin typeface="+mn-ea"/>
            <a:ea typeface="+mn-ea"/>
            <a:cs typeface="+mn-cs"/>
          </a:endParaRPr>
        </a:p>
        <a:p>
          <a:r>
            <a:rPr kumimoji="1" lang="ja-JP" altLang="en-US" sz="1200">
              <a:solidFill>
                <a:sysClr val="windowText" lastClr="000000"/>
              </a:solidFill>
              <a:latin typeface="+mn-ea"/>
              <a:ea typeface="+mn-ea"/>
              <a:cs typeface="+mn-cs"/>
            </a:rPr>
            <a:t>５</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６６５</a:t>
          </a:r>
          <a:r>
            <a:rPr kumimoji="1" lang="ja-JP" altLang="ja-JP" sz="1200">
              <a:solidFill>
                <a:sysClr val="windowText" lastClr="000000"/>
              </a:solidFill>
              <a:latin typeface="+mn-ea"/>
              <a:ea typeface="+mn-ea"/>
              <a:cs typeface="+mn-cs"/>
            </a:rPr>
            <a:t>百万円</a:t>
          </a:r>
          <a:endParaRPr lang="ja-JP" altLang="ja-JP" sz="1200">
            <a:solidFill>
              <a:sysClr val="windowText" lastClr="000000"/>
            </a:solidFill>
            <a:latin typeface="+mn-ea"/>
            <a:ea typeface="+mn-ea"/>
          </a:endParaRPr>
        </a:p>
        <a:p>
          <a:endParaRPr kumimoji="1" lang="ja-JP" altLang="en-US" sz="1200">
            <a:solidFill>
              <a:sysClr val="windowText" lastClr="000000"/>
            </a:solidFill>
            <a:latin typeface="+mn-ea"/>
            <a:ea typeface="+mn-ea"/>
          </a:endParaRPr>
        </a:p>
      </xdr:txBody>
    </xdr:sp>
    <xdr:clientData/>
  </xdr:twoCellAnchor>
  <xdr:twoCellAnchor>
    <xdr:from>
      <xdr:col>21</xdr:col>
      <xdr:colOff>154782</xdr:colOff>
      <xdr:row>751</xdr:row>
      <xdr:rowOff>238125</xdr:rowOff>
    </xdr:from>
    <xdr:to>
      <xdr:col>28</xdr:col>
      <xdr:colOff>119063</xdr:colOff>
      <xdr:row>752</xdr:row>
      <xdr:rowOff>214312</xdr:rowOff>
    </xdr:to>
    <xdr:sp macro="" textlink="">
      <xdr:nvSpPr>
        <xdr:cNvPr id="5" name="テキスト ボックス 4"/>
        <xdr:cNvSpPr txBox="1"/>
      </xdr:nvSpPr>
      <xdr:spPr>
        <a:xfrm>
          <a:off x="4405313" y="45529500"/>
          <a:ext cx="13811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168256</xdr:colOff>
      <xdr:row>751</xdr:row>
      <xdr:rowOff>92737</xdr:rowOff>
    </xdr:from>
    <xdr:to>
      <xdr:col>45</xdr:col>
      <xdr:colOff>193655</xdr:colOff>
      <xdr:row>752</xdr:row>
      <xdr:rowOff>268942</xdr:rowOff>
    </xdr:to>
    <xdr:sp macro="" textlink="">
      <xdr:nvSpPr>
        <xdr:cNvPr id="6" name="テキスト ボックス 5"/>
        <xdr:cNvSpPr txBox="1"/>
      </xdr:nvSpPr>
      <xdr:spPr>
        <a:xfrm>
          <a:off x="5876906" y="43260037"/>
          <a:ext cx="2597149" cy="525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介護報酬改定等に伴う介護保険関連システムの改修経費として補助。</a:t>
          </a:r>
        </a:p>
      </xdr:txBody>
    </xdr:sp>
    <xdr:clientData/>
  </xdr:twoCellAnchor>
  <xdr:twoCellAnchor>
    <xdr:from>
      <xdr:col>31</xdr:col>
      <xdr:colOff>77650</xdr:colOff>
      <xdr:row>751</xdr:row>
      <xdr:rowOff>91803</xdr:rowOff>
    </xdr:from>
    <xdr:to>
      <xdr:col>46</xdr:col>
      <xdr:colOff>13242</xdr:colOff>
      <xdr:row>752</xdr:row>
      <xdr:rowOff>168089</xdr:rowOff>
    </xdr:to>
    <xdr:sp macro="" textlink="">
      <xdr:nvSpPr>
        <xdr:cNvPr id="7" name="大かっこ 6"/>
        <xdr:cNvSpPr/>
      </xdr:nvSpPr>
      <xdr:spPr>
        <a:xfrm>
          <a:off x="5786300" y="43259103"/>
          <a:ext cx="2697842" cy="4255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val="FF0000"/>
            </a:solidFill>
          </a:endParaRPr>
        </a:p>
      </xdr:txBody>
    </xdr:sp>
    <xdr:clientData/>
  </xdr:twoCellAnchor>
  <xdr:twoCellAnchor>
    <xdr:from>
      <xdr:col>11</xdr:col>
      <xdr:colOff>44450</xdr:colOff>
      <xdr:row>752</xdr:row>
      <xdr:rowOff>349250</xdr:rowOff>
    </xdr:from>
    <xdr:to>
      <xdr:col>43</xdr:col>
      <xdr:colOff>114300</xdr:colOff>
      <xdr:row>753</xdr:row>
      <xdr:rowOff>6350</xdr:rowOff>
    </xdr:to>
    <xdr:cxnSp macro="">
      <xdr:nvCxnSpPr>
        <xdr:cNvPr id="8" name="直線コネクタ 7"/>
        <xdr:cNvCxnSpPr/>
      </xdr:nvCxnSpPr>
      <xdr:spPr>
        <a:xfrm flipV="1">
          <a:off x="2070100" y="43865800"/>
          <a:ext cx="596265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109708</xdr:colOff>
      <xdr:row>752</xdr:row>
      <xdr:rowOff>343072</xdr:rowOff>
    </xdr:from>
    <xdr:to>
      <xdr:col>43</xdr:col>
      <xdr:colOff>117894</xdr:colOff>
      <xdr:row>754</xdr:row>
      <xdr:rowOff>24567</xdr:rowOff>
    </xdr:to>
    <xdr:cxnSp macro="">
      <xdr:nvCxnSpPr>
        <xdr:cNvPr id="9" name="直線コネクタ 8"/>
        <xdr:cNvCxnSpPr/>
      </xdr:nvCxnSpPr>
      <xdr:spPr>
        <a:xfrm flipV="1">
          <a:off x="8028158" y="43859622"/>
          <a:ext cx="8186" cy="392695"/>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193074</xdr:colOff>
      <xdr:row>751</xdr:row>
      <xdr:rowOff>0</xdr:rowOff>
    </xdr:from>
    <xdr:to>
      <xdr:col>27</xdr:col>
      <xdr:colOff>193074</xdr:colOff>
      <xdr:row>753</xdr:row>
      <xdr:rowOff>0</xdr:rowOff>
    </xdr:to>
    <xdr:cxnSp macro="">
      <xdr:nvCxnSpPr>
        <xdr:cNvPr id="10" name="直線コネクタ 9"/>
        <xdr:cNvCxnSpPr/>
      </xdr:nvCxnSpPr>
      <xdr:spPr>
        <a:xfrm>
          <a:off x="5158774" y="43167300"/>
          <a:ext cx="0" cy="70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33618</xdr:colOff>
      <xdr:row>754</xdr:row>
      <xdr:rowOff>14682</xdr:rowOff>
    </xdr:from>
    <xdr:to>
      <xdr:col>15</xdr:col>
      <xdr:colOff>57150</xdr:colOff>
      <xdr:row>755</xdr:row>
      <xdr:rowOff>292553</xdr:rowOff>
    </xdr:to>
    <xdr:sp macro="" textlink="">
      <xdr:nvSpPr>
        <xdr:cNvPr id="11" name="正方形/長方形 10"/>
        <xdr:cNvSpPr/>
      </xdr:nvSpPr>
      <xdr:spPr>
        <a:xfrm>
          <a:off x="1319493" y="46197325"/>
          <a:ext cx="1493103" cy="624853"/>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a:solidFill>
              <a:sysClr val="windowText" lastClr="000000"/>
            </a:solidFill>
          </a:endParaRPr>
        </a:p>
      </xdr:txBody>
    </xdr:sp>
    <xdr:clientData/>
  </xdr:twoCellAnchor>
  <xdr:twoCellAnchor>
    <xdr:from>
      <xdr:col>7</xdr:col>
      <xdr:colOff>27215</xdr:colOff>
      <xdr:row>754</xdr:row>
      <xdr:rowOff>34018</xdr:rowOff>
    </xdr:from>
    <xdr:to>
      <xdr:col>15</xdr:col>
      <xdr:colOff>34019</xdr:colOff>
      <xdr:row>755</xdr:row>
      <xdr:rowOff>278946</xdr:rowOff>
    </xdr:to>
    <xdr:sp macro="" textlink="">
      <xdr:nvSpPr>
        <xdr:cNvPr id="12" name="テキスト ボックス 11"/>
        <xdr:cNvSpPr txBox="1"/>
      </xdr:nvSpPr>
      <xdr:spPr>
        <a:xfrm>
          <a:off x="1313090" y="46216661"/>
          <a:ext cx="1476375" cy="59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latin typeface="+mn-lt"/>
              <a:ea typeface="+mn-ea"/>
              <a:cs typeface="+mn-cs"/>
            </a:rPr>
            <a:t>Ａ．国保中央会</a:t>
          </a:r>
          <a:endParaRPr kumimoji="1" lang="en-US" altLang="ja-JP" sz="1200">
            <a:solidFill>
              <a:sysClr val="windowText" lastClr="000000"/>
            </a:solidFill>
            <a:latin typeface="+mn-lt"/>
            <a:ea typeface="+mn-ea"/>
            <a:cs typeface="+mn-cs"/>
          </a:endParaRPr>
        </a:p>
        <a:p>
          <a:r>
            <a:rPr kumimoji="1" lang="ja-JP" altLang="en-US" sz="1200" baseline="0">
              <a:solidFill>
                <a:sysClr val="windowText" lastClr="000000"/>
              </a:solidFill>
              <a:latin typeface="+mn-lt"/>
              <a:ea typeface="+mn-ea"/>
              <a:cs typeface="+mn-cs"/>
            </a:rPr>
            <a:t>     　１</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cs typeface="+mn-cs"/>
            </a:rPr>
            <a:t>３５２</a:t>
          </a:r>
          <a:r>
            <a:rPr kumimoji="1" lang="ja-JP" altLang="ja-JP" sz="1200">
              <a:solidFill>
                <a:sysClr val="windowText" lastClr="000000"/>
              </a:solidFill>
              <a:latin typeface="+mn-lt"/>
              <a:ea typeface="+mn-ea"/>
              <a:cs typeface="+mn-cs"/>
            </a:rPr>
            <a:t>百万円</a:t>
          </a:r>
          <a:endParaRPr kumimoji="1" lang="ja-JP" altLang="en-US" sz="1200">
            <a:solidFill>
              <a:sysClr val="windowText" lastClr="000000"/>
            </a:solidFill>
          </a:endParaRPr>
        </a:p>
      </xdr:txBody>
    </xdr:sp>
    <xdr:clientData/>
  </xdr:twoCellAnchor>
  <xdr:twoCellAnchor>
    <xdr:from>
      <xdr:col>10</xdr:col>
      <xdr:colOff>183029</xdr:colOff>
      <xdr:row>755</xdr:row>
      <xdr:rowOff>349304</xdr:rowOff>
    </xdr:from>
    <xdr:to>
      <xdr:col>11</xdr:col>
      <xdr:colOff>7162</xdr:colOff>
      <xdr:row>757</xdr:row>
      <xdr:rowOff>341776</xdr:rowOff>
    </xdr:to>
    <xdr:cxnSp macro="">
      <xdr:nvCxnSpPr>
        <xdr:cNvPr id="13" name="直線矢印コネクタ 12"/>
        <xdr:cNvCxnSpPr/>
      </xdr:nvCxnSpPr>
      <xdr:spPr>
        <a:xfrm flipH="1">
          <a:off x="2024529" y="44926304"/>
          <a:ext cx="8283" cy="7036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41771</xdr:colOff>
      <xdr:row>753</xdr:row>
      <xdr:rowOff>6350</xdr:rowOff>
    </xdr:from>
    <xdr:to>
      <xdr:col>11</xdr:col>
      <xdr:colOff>44450</xdr:colOff>
      <xdr:row>753</xdr:row>
      <xdr:rowOff>351233</xdr:rowOff>
    </xdr:to>
    <xdr:cxnSp macro="">
      <xdr:nvCxnSpPr>
        <xdr:cNvPr id="14" name="直線コネクタ 13"/>
        <xdr:cNvCxnSpPr/>
      </xdr:nvCxnSpPr>
      <xdr:spPr>
        <a:xfrm flipV="1">
          <a:off x="2067421" y="43878500"/>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758</xdr:row>
      <xdr:rowOff>179294</xdr:rowOff>
    </xdr:from>
    <xdr:to>
      <xdr:col>15</xdr:col>
      <xdr:colOff>96864</xdr:colOff>
      <xdr:row>760</xdr:row>
      <xdr:rowOff>98398</xdr:rowOff>
    </xdr:to>
    <xdr:sp macro="" textlink="">
      <xdr:nvSpPr>
        <xdr:cNvPr id="15" name="正方形/長方形 14"/>
        <xdr:cNvSpPr/>
      </xdr:nvSpPr>
      <xdr:spPr>
        <a:xfrm>
          <a:off x="1303175" y="48267091"/>
          <a:ext cx="1538181" cy="62944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Ｂ．日本電気㈱他</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    １</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３５２百万円</a:t>
          </a:r>
          <a:endParaRPr kumimoji="1" lang="en-US" altLang="ja-JP" sz="1200">
            <a:solidFill>
              <a:sysClr val="windowText" lastClr="000000"/>
            </a:solidFill>
            <a:latin typeface="+mn-ea"/>
            <a:ea typeface="+mn-ea"/>
          </a:endParaRPr>
        </a:p>
      </xdr:txBody>
    </xdr:sp>
    <xdr:clientData/>
  </xdr:twoCellAnchor>
  <xdr:twoCellAnchor>
    <xdr:from>
      <xdr:col>11</xdr:col>
      <xdr:colOff>95254</xdr:colOff>
      <xdr:row>756</xdr:row>
      <xdr:rowOff>219070</xdr:rowOff>
    </xdr:from>
    <xdr:to>
      <xdr:col>22</xdr:col>
      <xdr:colOff>190499</xdr:colOff>
      <xdr:row>757</xdr:row>
      <xdr:rowOff>273844</xdr:rowOff>
    </xdr:to>
    <xdr:sp macro="" textlink="">
      <xdr:nvSpPr>
        <xdr:cNvPr id="16" name="テキスト ボックス 15"/>
        <xdr:cNvSpPr txBox="1"/>
      </xdr:nvSpPr>
      <xdr:spPr>
        <a:xfrm>
          <a:off x="2321723" y="47296383"/>
          <a:ext cx="2321714" cy="41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6</xdr:col>
      <xdr:colOff>110544</xdr:colOff>
      <xdr:row>760</xdr:row>
      <xdr:rowOff>171824</xdr:rowOff>
    </xdr:from>
    <xdr:to>
      <xdr:col>16</xdr:col>
      <xdr:colOff>20897</xdr:colOff>
      <xdr:row>761</xdr:row>
      <xdr:rowOff>166969</xdr:rowOff>
    </xdr:to>
    <xdr:sp macro="" textlink="">
      <xdr:nvSpPr>
        <xdr:cNvPr id="17" name="大かっこ 16"/>
        <xdr:cNvSpPr/>
      </xdr:nvSpPr>
      <xdr:spPr>
        <a:xfrm>
          <a:off x="1215444" y="46526824"/>
          <a:ext cx="1751853" cy="3443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審査支払システムの改修</a:t>
          </a:r>
          <a:endParaRPr lang="ja-JP" altLang="ja-JP">
            <a:solidFill>
              <a:sysClr val="windowText" lastClr="000000"/>
            </a:solidFill>
            <a:effectLst/>
          </a:endParaRPr>
        </a:p>
      </xdr:txBody>
    </xdr:sp>
    <xdr:clientData/>
  </xdr:twoCellAnchor>
  <xdr:twoCellAnchor>
    <xdr:from>
      <xdr:col>40</xdr:col>
      <xdr:colOff>57150</xdr:colOff>
      <xdr:row>754</xdr:row>
      <xdr:rowOff>11205</xdr:rowOff>
    </xdr:from>
    <xdr:to>
      <xdr:col>48</xdr:col>
      <xdr:colOff>50800</xdr:colOff>
      <xdr:row>755</xdr:row>
      <xdr:rowOff>290593</xdr:rowOff>
    </xdr:to>
    <xdr:sp macro="" textlink="">
      <xdr:nvSpPr>
        <xdr:cNvPr id="18" name="正方形/長方形 17"/>
        <xdr:cNvSpPr/>
      </xdr:nvSpPr>
      <xdr:spPr>
        <a:xfrm>
          <a:off x="7375794" y="46689086"/>
          <a:ext cx="1457379" cy="623795"/>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ysClr val="windowText" lastClr="000000"/>
            </a:solidFill>
          </a:endParaRPr>
        </a:p>
      </xdr:txBody>
    </xdr:sp>
    <xdr:clientData/>
  </xdr:twoCellAnchor>
  <xdr:twoCellAnchor>
    <xdr:from>
      <xdr:col>39</xdr:col>
      <xdr:colOff>115661</xdr:colOff>
      <xdr:row>754</xdr:row>
      <xdr:rowOff>20412</xdr:rowOff>
    </xdr:from>
    <xdr:to>
      <xdr:col>48</xdr:col>
      <xdr:colOff>32781</xdr:colOff>
      <xdr:row>755</xdr:row>
      <xdr:rowOff>306161</xdr:rowOff>
    </xdr:to>
    <xdr:sp macro="" textlink="">
      <xdr:nvSpPr>
        <xdr:cNvPr id="19" name="テキスト ボックス 18"/>
        <xdr:cNvSpPr txBox="1"/>
      </xdr:nvSpPr>
      <xdr:spPr>
        <a:xfrm>
          <a:off x="7279822" y="46203055"/>
          <a:ext cx="1570388" cy="63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latin typeface="+mn-ea"/>
              <a:ea typeface="+mn-ea"/>
              <a:cs typeface="+mn-cs"/>
            </a:rPr>
            <a:t>　　Ｃ．１</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５７１市町村</a:t>
          </a:r>
          <a:endParaRPr kumimoji="1" lang="en-US" altLang="ja-JP" sz="1200">
            <a:solidFill>
              <a:sysClr val="windowText" lastClr="000000"/>
            </a:solidFill>
            <a:latin typeface="+mn-ea"/>
            <a:ea typeface="+mn-ea"/>
            <a:cs typeface="+mn-cs"/>
          </a:endParaRPr>
        </a:p>
        <a:p>
          <a:pPr algn="ctr"/>
          <a:r>
            <a:rPr kumimoji="1" lang="ja-JP" altLang="en-US" sz="1200">
              <a:solidFill>
                <a:sysClr val="windowText" lastClr="000000"/>
              </a:solidFill>
              <a:latin typeface="+mn-ea"/>
              <a:ea typeface="+mn-ea"/>
              <a:cs typeface="+mn-cs"/>
            </a:rPr>
            <a:t>　　４</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２１４</a:t>
          </a:r>
          <a:r>
            <a:rPr kumimoji="1" lang="ja-JP" altLang="ja-JP" sz="1200">
              <a:solidFill>
                <a:sysClr val="windowText" lastClr="000000"/>
              </a:solidFill>
              <a:latin typeface="+mn-ea"/>
              <a:ea typeface="+mn-ea"/>
              <a:cs typeface="+mn-cs"/>
            </a:rPr>
            <a:t>百万円</a:t>
          </a:r>
          <a:endParaRPr kumimoji="1" lang="ja-JP" altLang="en-US" sz="1200">
            <a:solidFill>
              <a:sysClr val="windowText" lastClr="000000"/>
            </a:solidFill>
            <a:latin typeface="+mn-ea"/>
            <a:ea typeface="+mn-ea"/>
          </a:endParaRPr>
        </a:p>
      </xdr:txBody>
    </xdr:sp>
    <xdr:clientData/>
  </xdr:twoCellAnchor>
  <xdr:twoCellAnchor>
    <xdr:from>
      <xdr:col>44</xdr:col>
      <xdr:colOff>2620</xdr:colOff>
      <xdr:row>756</xdr:row>
      <xdr:rowOff>8587</xdr:rowOff>
    </xdr:from>
    <xdr:to>
      <xdr:col>44</xdr:col>
      <xdr:colOff>10903</xdr:colOff>
      <xdr:row>758</xdr:row>
      <xdr:rowOff>1059</xdr:rowOff>
    </xdr:to>
    <xdr:cxnSp macro="">
      <xdr:nvCxnSpPr>
        <xdr:cNvPr id="20" name="直線矢印コネクタ 19"/>
        <xdr:cNvCxnSpPr/>
      </xdr:nvCxnSpPr>
      <xdr:spPr>
        <a:xfrm flipH="1">
          <a:off x="8105220" y="44941187"/>
          <a:ext cx="8283" cy="70367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57525</xdr:colOff>
      <xdr:row>758</xdr:row>
      <xdr:rowOff>260350</xdr:rowOff>
    </xdr:from>
    <xdr:to>
      <xdr:col>48</xdr:col>
      <xdr:colOff>57151</xdr:colOff>
      <xdr:row>760</xdr:row>
      <xdr:rowOff>27058</xdr:rowOff>
    </xdr:to>
    <xdr:sp macro="" textlink="">
      <xdr:nvSpPr>
        <xdr:cNvPr id="21" name="正方形/長方形 20"/>
        <xdr:cNvSpPr/>
      </xdr:nvSpPr>
      <xdr:spPr>
        <a:xfrm>
          <a:off x="7423525" y="45904150"/>
          <a:ext cx="1472826" cy="47790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38</xdr:col>
      <xdr:colOff>134093</xdr:colOff>
      <xdr:row>760</xdr:row>
      <xdr:rowOff>140072</xdr:rowOff>
    </xdr:from>
    <xdr:to>
      <xdr:col>49</xdr:col>
      <xdr:colOff>407893</xdr:colOff>
      <xdr:row>761</xdr:row>
      <xdr:rowOff>135217</xdr:rowOff>
    </xdr:to>
    <xdr:sp macro="" textlink="">
      <xdr:nvSpPr>
        <xdr:cNvPr id="22" name="大かっこ 21"/>
        <xdr:cNvSpPr/>
      </xdr:nvSpPr>
      <xdr:spPr>
        <a:xfrm>
          <a:off x="7131793" y="46495072"/>
          <a:ext cx="2299450" cy="3443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市町村（保険者）システムの改修</a:t>
          </a:r>
          <a:endParaRPr lang="ja-JP" altLang="ja-JP">
            <a:solidFill>
              <a:sysClr val="windowText" lastClr="000000"/>
            </a:solidFill>
            <a:effectLst/>
          </a:endParaRPr>
        </a:p>
      </xdr:txBody>
    </xdr:sp>
    <xdr:clientData/>
  </xdr:twoCellAnchor>
  <xdr:twoCellAnchor>
    <xdr:from>
      <xdr:col>27</xdr:col>
      <xdr:colOff>177800</xdr:colOff>
      <xdr:row>753</xdr:row>
      <xdr:rowOff>6350</xdr:rowOff>
    </xdr:from>
    <xdr:to>
      <xdr:col>27</xdr:col>
      <xdr:colOff>180479</xdr:colOff>
      <xdr:row>753</xdr:row>
      <xdr:rowOff>351233</xdr:rowOff>
    </xdr:to>
    <xdr:cxnSp macro="">
      <xdr:nvCxnSpPr>
        <xdr:cNvPr id="23" name="直線コネクタ 22"/>
        <xdr:cNvCxnSpPr/>
      </xdr:nvCxnSpPr>
      <xdr:spPr>
        <a:xfrm flipV="1">
          <a:off x="5149850" y="43878500"/>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55336</xdr:colOff>
      <xdr:row>754</xdr:row>
      <xdr:rowOff>2268</xdr:rowOff>
    </xdr:from>
    <xdr:to>
      <xdr:col>32</xdr:col>
      <xdr:colOff>98794</xdr:colOff>
      <xdr:row>755</xdr:row>
      <xdr:rowOff>293438</xdr:rowOff>
    </xdr:to>
    <xdr:sp macro="" textlink="">
      <xdr:nvSpPr>
        <xdr:cNvPr id="24" name="正方形/長方形 23"/>
        <xdr:cNvSpPr/>
      </xdr:nvSpPr>
      <xdr:spPr>
        <a:xfrm>
          <a:off x="4464050" y="46184911"/>
          <a:ext cx="1513030" cy="638152"/>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ja-JP" altLang="en-US">
            <a:solidFill>
              <a:sysClr val="windowText" lastClr="000000"/>
            </a:solidFill>
          </a:endParaRPr>
        </a:p>
      </xdr:txBody>
    </xdr:sp>
    <xdr:clientData/>
  </xdr:twoCellAnchor>
  <xdr:twoCellAnchor>
    <xdr:from>
      <xdr:col>24</xdr:col>
      <xdr:colOff>45405</xdr:colOff>
      <xdr:row>754</xdr:row>
      <xdr:rowOff>0</xdr:rowOff>
    </xdr:from>
    <xdr:to>
      <xdr:col>32</xdr:col>
      <xdr:colOff>88947</xdr:colOff>
      <xdr:row>755</xdr:row>
      <xdr:rowOff>305928</xdr:rowOff>
    </xdr:to>
    <xdr:sp macro="" textlink="">
      <xdr:nvSpPr>
        <xdr:cNvPr id="25" name="テキスト ボックス 24"/>
        <xdr:cNvSpPr txBox="1"/>
      </xdr:nvSpPr>
      <xdr:spPr>
        <a:xfrm>
          <a:off x="4454119" y="46182643"/>
          <a:ext cx="1513114" cy="65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D</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４７</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n-cs"/>
            </a:rPr>
            <a:t>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n-cs"/>
          </a:endParaRPr>
        </a:p>
        <a:p>
          <a:pPr>
            <a:lnSpc>
              <a:spcPts val="1500"/>
            </a:lnSpc>
          </a:pP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cs typeface="+mn-cs"/>
            </a:rPr>
            <a:t>     　９９百万</a:t>
          </a:r>
          <a:r>
            <a:rPr kumimoji="1" lang="ja-JP" altLang="ja-JP" sz="1200">
              <a:solidFill>
                <a:sysClr val="windowText" lastClr="000000"/>
              </a:solidFill>
              <a:latin typeface="ＭＳ Ｐゴシック" panose="020B0600070205080204" pitchFamily="50" charset="-128"/>
              <a:ea typeface="ＭＳ Ｐゴシック" panose="020B0600070205080204" pitchFamily="50" charset="-128"/>
              <a:cs typeface="+mn-cs"/>
            </a:rPr>
            <a:t>円</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82550</xdr:colOff>
      <xdr:row>758</xdr:row>
      <xdr:rowOff>260350</xdr:rowOff>
    </xdr:from>
    <xdr:to>
      <xdr:col>32</xdr:col>
      <xdr:colOff>136708</xdr:colOff>
      <xdr:row>760</xdr:row>
      <xdr:rowOff>47598</xdr:rowOff>
    </xdr:to>
    <xdr:sp macro="" textlink="">
      <xdr:nvSpPr>
        <xdr:cNvPr id="26" name="正方形/長方形 25"/>
        <xdr:cNvSpPr/>
      </xdr:nvSpPr>
      <xdr:spPr>
        <a:xfrm>
          <a:off x="4502150" y="45904150"/>
          <a:ext cx="1527358" cy="49844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xdr:txBody>
    </xdr:sp>
    <xdr:clientData/>
  </xdr:twoCellAnchor>
  <xdr:twoCellAnchor>
    <xdr:from>
      <xdr:col>28</xdr:col>
      <xdr:colOff>6351</xdr:colOff>
      <xdr:row>756</xdr:row>
      <xdr:rowOff>68036</xdr:rowOff>
    </xdr:from>
    <xdr:to>
      <xdr:col>28</xdr:col>
      <xdr:colOff>6804</xdr:colOff>
      <xdr:row>757</xdr:row>
      <xdr:rowOff>354422</xdr:rowOff>
    </xdr:to>
    <xdr:cxnSp macro="">
      <xdr:nvCxnSpPr>
        <xdr:cNvPr id="27" name="直線矢印コネクタ 26"/>
        <xdr:cNvCxnSpPr/>
      </xdr:nvCxnSpPr>
      <xdr:spPr>
        <a:xfrm flipH="1">
          <a:off x="5149851" y="46958250"/>
          <a:ext cx="453" cy="64697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120650</xdr:colOff>
      <xdr:row>756</xdr:row>
      <xdr:rowOff>203200</xdr:rowOff>
    </xdr:from>
    <xdr:to>
      <xdr:col>37</xdr:col>
      <xdr:colOff>82550</xdr:colOff>
      <xdr:row>757</xdr:row>
      <xdr:rowOff>127000</xdr:rowOff>
    </xdr:to>
    <xdr:sp macro="" textlink="">
      <xdr:nvSpPr>
        <xdr:cNvPr id="28" name="テキスト ボックス 27"/>
        <xdr:cNvSpPr txBox="1"/>
      </xdr:nvSpPr>
      <xdr:spPr>
        <a:xfrm>
          <a:off x="5276850" y="45135800"/>
          <a:ext cx="16192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都道府県毎に委託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24</xdr:col>
      <xdr:colOff>12700</xdr:colOff>
      <xdr:row>760</xdr:row>
      <xdr:rowOff>139700</xdr:rowOff>
    </xdr:from>
    <xdr:to>
      <xdr:col>33</xdr:col>
      <xdr:colOff>107203</xdr:colOff>
      <xdr:row>761</xdr:row>
      <xdr:rowOff>134845</xdr:rowOff>
    </xdr:to>
    <xdr:sp macro="" textlink="">
      <xdr:nvSpPr>
        <xdr:cNvPr id="29" name="大かっこ 28"/>
        <xdr:cNvSpPr/>
      </xdr:nvSpPr>
      <xdr:spPr>
        <a:xfrm>
          <a:off x="4432300" y="46494700"/>
          <a:ext cx="1751853" cy="34439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都道府県システムの改修</a:t>
          </a:r>
          <a:endParaRPr lang="ja-JP" altLang="ja-JP">
            <a:solidFill>
              <a:sysClr val="windowText" lastClr="000000"/>
            </a:solidFill>
            <a:effectLst/>
          </a:endParaRPr>
        </a:p>
      </xdr:txBody>
    </xdr:sp>
    <xdr:clientData/>
  </xdr:twoCellAnchor>
  <xdr:twoCellAnchor>
    <xdr:from>
      <xdr:col>44</xdr:col>
      <xdr:colOff>35718</xdr:colOff>
      <xdr:row>756</xdr:row>
      <xdr:rowOff>261938</xdr:rowOff>
    </xdr:from>
    <xdr:to>
      <xdr:col>52</xdr:col>
      <xdr:colOff>130969</xdr:colOff>
      <xdr:row>757</xdr:row>
      <xdr:rowOff>185738</xdr:rowOff>
    </xdr:to>
    <xdr:sp macro="" textlink="">
      <xdr:nvSpPr>
        <xdr:cNvPr id="30" name="テキスト ボックス 29"/>
        <xdr:cNvSpPr txBox="1"/>
      </xdr:nvSpPr>
      <xdr:spPr>
        <a:xfrm>
          <a:off x="8941593" y="47339251"/>
          <a:ext cx="177403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保険者毎に委託</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W1141" sqref="AW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663</v>
      </c>
      <c r="AK2" s="191"/>
      <c r="AL2" s="191"/>
      <c r="AM2" s="191"/>
      <c r="AN2" s="83" t="s">
        <v>321</v>
      </c>
      <c r="AO2" s="191">
        <v>20</v>
      </c>
      <c r="AP2" s="191"/>
      <c r="AQ2" s="191"/>
      <c r="AR2" s="84" t="s">
        <v>624</v>
      </c>
      <c r="AS2" s="192">
        <v>913</v>
      </c>
      <c r="AT2" s="192"/>
      <c r="AU2" s="192"/>
      <c r="AV2" s="83" t="str">
        <f>IF(AW2="","","-")</f>
        <v/>
      </c>
      <c r="AW2" s="379"/>
      <c r="AX2" s="379"/>
    </row>
    <row r="3" spans="1:50" ht="21" customHeight="1" thickBot="1" x14ac:dyDescent="0.2">
      <c r="A3" s="511" t="s">
        <v>617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625</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626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627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629</v>
      </c>
      <c r="H5" s="547"/>
      <c r="I5" s="547"/>
      <c r="J5" s="547"/>
      <c r="K5" s="547"/>
      <c r="L5" s="547"/>
      <c r="M5" s="548" t="s">
        <v>65</v>
      </c>
      <c r="N5" s="549"/>
      <c r="O5" s="549"/>
      <c r="P5" s="549"/>
      <c r="Q5" s="549"/>
      <c r="R5" s="550"/>
      <c r="S5" s="551" t="s">
        <v>630</v>
      </c>
      <c r="T5" s="547"/>
      <c r="U5" s="547"/>
      <c r="V5" s="547"/>
      <c r="W5" s="547"/>
      <c r="X5" s="552"/>
      <c r="Y5" s="705" t="s">
        <v>3</v>
      </c>
      <c r="Z5" s="706"/>
      <c r="AA5" s="706"/>
      <c r="AB5" s="706"/>
      <c r="AC5" s="706"/>
      <c r="AD5" s="707"/>
      <c r="AE5" s="708" t="s">
        <v>631</v>
      </c>
      <c r="AF5" s="708"/>
      <c r="AG5" s="708"/>
      <c r="AH5" s="708"/>
      <c r="AI5" s="708"/>
      <c r="AJ5" s="708"/>
      <c r="AK5" s="708"/>
      <c r="AL5" s="708"/>
      <c r="AM5" s="708"/>
      <c r="AN5" s="708"/>
      <c r="AO5" s="708"/>
      <c r="AP5" s="709"/>
      <c r="AQ5" s="710" t="s">
        <v>628</v>
      </c>
      <c r="AR5" s="711"/>
      <c r="AS5" s="711"/>
      <c r="AT5" s="711"/>
      <c r="AU5" s="711"/>
      <c r="AV5" s="711"/>
      <c r="AW5" s="711"/>
      <c r="AX5" s="712"/>
    </row>
    <row r="6" spans="1:50" ht="39" customHeight="1" x14ac:dyDescent="0.15">
      <c r="A6" s="715" t="s">
        <v>4</v>
      </c>
      <c r="B6" s="716"/>
      <c r="C6" s="716"/>
      <c r="D6" s="716"/>
      <c r="E6" s="716"/>
      <c r="F6" s="71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632</v>
      </c>
      <c r="H7" s="816"/>
      <c r="I7" s="816"/>
      <c r="J7" s="816"/>
      <c r="K7" s="816"/>
      <c r="L7" s="816"/>
      <c r="M7" s="816"/>
      <c r="N7" s="816"/>
      <c r="O7" s="816"/>
      <c r="P7" s="816"/>
      <c r="Q7" s="816"/>
      <c r="R7" s="816"/>
      <c r="S7" s="816"/>
      <c r="T7" s="816"/>
      <c r="U7" s="816"/>
      <c r="V7" s="816"/>
      <c r="W7" s="816"/>
      <c r="X7" s="817"/>
      <c r="Y7" s="377" t="s">
        <v>304</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高齢社会対策</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0.1" customHeight="1" x14ac:dyDescent="0.15">
      <c r="A9" s="108" t="s">
        <v>23</v>
      </c>
      <c r="B9" s="109"/>
      <c r="C9" s="109"/>
      <c r="D9" s="109"/>
      <c r="E9" s="109"/>
      <c r="F9" s="109"/>
      <c r="G9" s="560" t="s">
        <v>634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4.95" customHeight="1" x14ac:dyDescent="0.15">
      <c r="A10" s="730" t="s">
        <v>29</v>
      </c>
      <c r="B10" s="731"/>
      <c r="C10" s="731"/>
      <c r="D10" s="731"/>
      <c r="E10" s="731"/>
      <c r="F10" s="731"/>
      <c r="G10" s="663" t="s">
        <v>718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3.6"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3058</v>
      </c>
      <c r="Q13" s="149"/>
      <c r="R13" s="149"/>
      <c r="S13" s="149"/>
      <c r="T13" s="149"/>
      <c r="U13" s="149"/>
      <c r="V13" s="150"/>
      <c r="W13" s="148">
        <v>1179</v>
      </c>
      <c r="X13" s="149"/>
      <c r="Y13" s="149"/>
      <c r="Z13" s="149"/>
      <c r="AA13" s="149"/>
      <c r="AB13" s="149"/>
      <c r="AC13" s="150"/>
      <c r="AD13" s="148">
        <v>4605</v>
      </c>
      <c r="AE13" s="149"/>
      <c r="AF13" s="149"/>
      <c r="AG13" s="149"/>
      <c r="AH13" s="149"/>
      <c r="AI13" s="149"/>
      <c r="AJ13" s="150"/>
      <c r="AK13" s="148">
        <v>2907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5"/>
      <c r="H14" s="736"/>
      <c r="I14" s="563" t="s">
        <v>8</v>
      </c>
      <c r="J14" s="617"/>
      <c r="K14" s="617"/>
      <c r="L14" s="617"/>
      <c r="M14" s="617"/>
      <c r="N14" s="617"/>
      <c r="O14" s="618"/>
      <c r="P14" s="148">
        <v>4323</v>
      </c>
      <c r="Q14" s="149"/>
      <c r="R14" s="149"/>
      <c r="S14" s="149"/>
      <c r="T14" s="149"/>
      <c r="U14" s="149"/>
      <c r="V14" s="150"/>
      <c r="W14" s="148">
        <v>901</v>
      </c>
      <c r="X14" s="149"/>
      <c r="Y14" s="149"/>
      <c r="Z14" s="149"/>
      <c r="AA14" s="149"/>
      <c r="AB14" s="149"/>
      <c r="AC14" s="150"/>
      <c r="AD14" s="148">
        <v>667</v>
      </c>
      <c r="AE14" s="149"/>
      <c r="AF14" s="149"/>
      <c r="AG14" s="149"/>
      <c r="AH14" s="149"/>
      <c r="AI14" s="149"/>
      <c r="AJ14" s="150"/>
      <c r="AK14" s="148" t="s">
        <v>664</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63" t="s">
        <v>50</v>
      </c>
      <c r="J15" s="564"/>
      <c r="K15" s="564"/>
      <c r="L15" s="564"/>
      <c r="M15" s="564"/>
      <c r="N15" s="564"/>
      <c r="O15" s="565"/>
      <c r="P15" s="148">
        <v>1798</v>
      </c>
      <c r="Q15" s="149"/>
      <c r="R15" s="149"/>
      <c r="S15" s="149"/>
      <c r="T15" s="149"/>
      <c r="U15" s="149"/>
      <c r="V15" s="150"/>
      <c r="W15" s="148">
        <v>5317</v>
      </c>
      <c r="X15" s="149"/>
      <c r="Y15" s="149"/>
      <c r="Z15" s="149"/>
      <c r="AA15" s="149"/>
      <c r="AB15" s="149"/>
      <c r="AC15" s="150"/>
      <c r="AD15" s="148">
        <v>2531</v>
      </c>
      <c r="AE15" s="149"/>
      <c r="AF15" s="149"/>
      <c r="AG15" s="149"/>
      <c r="AH15" s="149"/>
      <c r="AI15" s="149"/>
      <c r="AJ15" s="150"/>
      <c r="AK15" s="148">
        <v>2256</v>
      </c>
      <c r="AL15" s="149"/>
      <c r="AM15" s="149"/>
      <c r="AN15" s="149"/>
      <c r="AO15" s="149"/>
      <c r="AP15" s="149"/>
      <c r="AQ15" s="150"/>
      <c r="AR15" s="148"/>
      <c r="AS15" s="149"/>
      <c r="AT15" s="149"/>
      <c r="AU15" s="149"/>
      <c r="AV15" s="149"/>
      <c r="AW15" s="149"/>
      <c r="AX15" s="616"/>
    </row>
    <row r="16" spans="1:50" ht="21" customHeight="1" x14ac:dyDescent="0.15">
      <c r="A16" s="105"/>
      <c r="B16" s="106"/>
      <c r="C16" s="106"/>
      <c r="D16" s="106"/>
      <c r="E16" s="106"/>
      <c r="F16" s="107"/>
      <c r="G16" s="735"/>
      <c r="H16" s="736"/>
      <c r="I16" s="563" t="s">
        <v>51</v>
      </c>
      <c r="J16" s="564"/>
      <c r="K16" s="564"/>
      <c r="L16" s="564"/>
      <c r="M16" s="564"/>
      <c r="N16" s="564"/>
      <c r="O16" s="565"/>
      <c r="P16" s="148">
        <v>-5317</v>
      </c>
      <c r="Q16" s="149"/>
      <c r="R16" s="149"/>
      <c r="S16" s="149"/>
      <c r="T16" s="149"/>
      <c r="U16" s="149"/>
      <c r="V16" s="150"/>
      <c r="W16" s="148">
        <v>-2531</v>
      </c>
      <c r="X16" s="149"/>
      <c r="Y16" s="149"/>
      <c r="Z16" s="149"/>
      <c r="AA16" s="149"/>
      <c r="AB16" s="149"/>
      <c r="AC16" s="150"/>
      <c r="AD16" s="148">
        <v>-2256</v>
      </c>
      <c r="AE16" s="149"/>
      <c r="AF16" s="149"/>
      <c r="AG16" s="149"/>
      <c r="AH16" s="149"/>
      <c r="AI16" s="149"/>
      <c r="AJ16" s="150"/>
      <c r="AK16" s="148" t="s">
        <v>664</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63" t="s">
        <v>49</v>
      </c>
      <c r="J17" s="617"/>
      <c r="K17" s="617"/>
      <c r="L17" s="617"/>
      <c r="M17" s="617"/>
      <c r="N17" s="617"/>
      <c r="O17" s="618"/>
      <c r="P17" s="148" t="s">
        <v>632</v>
      </c>
      <c r="Q17" s="149"/>
      <c r="R17" s="149"/>
      <c r="S17" s="149"/>
      <c r="T17" s="149"/>
      <c r="U17" s="149"/>
      <c r="V17" s="150"/>
      <c r="W17" s="148" t="s">
        <v>632</v>
      </c>
      <c r="X17" s="149"/>
      <c r="Y17" s="149"/>
      <c r="Z17" s="149"/>
      <c r="AA17" s="149"/>
      <c r="AB17" s="149"/>
      <c r="AC17" s="150"/>
      <c r="AD17" s="148">
        <v>118</v>
      </c>
      <c r="AE17" s="149"/>
      <c r="AF17" s="149"/>
      <c r="AG17" s="149"/>
      <c r="AH17" s="149"/>
      <c r="AI17" s="149"/>
      <c r="AJ17" s="150"/>
      <c r="AK17" s="148" t="s">
        <v>664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3862</v>
      </c>
      <c r="Q18" s="155"/>
      <c r="R18" s="155"/>
      <c r="S18" s="155"/>
      <c r="T18" s="155"/>
      <c r="U18" s="155"/>
      <c r="V18" s="156"/>
      <c r="W18" s="154">
        <f>SUM(W13:AC17)</f>
        <v>4866</v>
      </c>
      <c r="X18" s="155"/>
      <c r="Y18" s="155"/>
      <c r="Z18" s="155"/>
      <c r="AA18" s="155"/>
      <c r="AB18" s="155"/>
      <c r="AC18" s="156"/>
      <c r="AD18" s="154">
        <f>SUM(AD13:AJ17)</f>
        <v>5665</v>
      </c>
      <c r="AE18" s="155"/>
      <c r="AF18" s="155"/>
      <c r="AG18" s="155"/>
      <c r="AH18" s="155"/>
      <c r="AI18" s="155"/>
      <c r="AJ18" s="156"/>
      <c r="AK18" s="154">
        <f>SUM(AK13:AQ17)</f>
        <v>5163</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3861</v>
      </c>
      <c r="Q19" s="149"/>
      <c r="R19" s="149"/>
      <c r="S19" s="149"/>
      <c r="T19" s="149"/>
      <c r="U19" s="149"/>
      <c r="V19" s="150"/>
      <c r="W19" s="148">
        <v>2829</v>
      </c>
      <c r="X19" s="149"/>
      <c r="Y19" s="149"/>
      <c r="Z19" s="149"/>
      <c r="AA19" s="149"/>
      <c r="AB19" s="149"/>
      <c r="AC19" s="150"/>
      <c r="AD19" s="148">
        <v>5665</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0.99974106680476438</v>
      </c>
      <c r="Q20" s="527"/>
      <c r="R20" s="527"/>
      <c r="S20" s="527"/>
      <c r="T20" s="527"/>
      <c r="U20" s="527"/>
      <c r="V20" s="527"/>
      <c r="W20" s="527">
        <f t="shared" ref="W20" si="0">IF(W18=0, "-", SUM(W19)/W18)</f>
        <v>0.58138101109741058</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8"/>
      <c r="B21" s="109"/>
      <c r="C21" s="109"/>
      <c r="D21" s="109"/>
      <c r="E21" s="109"/>
      <c r="F21" s="110"/>
      <c r="G21" s="910" t="s">
        <v>272</v>
      </c>
      <c r="H21" s="911"/>
      <c r="I21" s="911"/>
      <c r="J21" s="911"/>
      <c r="K21" s="911"/>
      <c r="L21" s="911"/>
      <c r="M21" s="911"/>
      <c r="N21" s="911"/>
      <c r="O21" s="911"/>
      <c r="P21" s="527">
        <f>IF(P19=0, "-", SUM(P19)/SUM(P13,P14))</f>
        <v>0.52309985096870337</v>
      </c>
      <c r="Q21" s="527"/>
      <c r="R21" s="527"/>
      <c r="S21" s="527"/>
      <c r="T21" s="527"/>
      <c r="U21" s="527"/>
      <c r="V21" s="527"/>
      <c r="W21" s="527">
        <f t="shared" ref="W21" si="2">IF(W19=0, "-", SUM(W19)/SUM(W13,W14))</f>
        <v>1.3600961538461538</v>
      </c>
      <c r="X21" s="527"/>
      <c r="Y21" s="527"/>
      <c r="Z21" s="527"/>
      <c r="AA21" s="527"/>
      <c r="AB21" s="527"/>
      <c r="AC21" s="527"/>
      <c r="AD21" s="527">
        <f t="shared" ref="AD21" si="3">IF(AD19=0, "-", SUM(AD19)/SUM(AD13,AD14))</f>
        <v>1.074544764795144</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2907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2907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268</v>
      </c>
      <c r="B30" s="498"/>
      <c r="C30" s="498"/>
      <c r="D30" s="498"/>
      <c r="E30" s="498"/>
      <c r="F30" s="499"/>
      <c r="G30" s="638" t="s">
        <v>145</v>
      </c>
      <c r="H30" s="372"/>
      <c r="I30" s="372"/>
      <c r="J30" s="372"/>
      <c r="K30" s="372"/>
      <c r="L30" s="372"/>
      <c r="M30" s="372"/>
      <c r="N30" s="372"/>
      <c r="O30" s="567"/>
      <c r="P30" s="566" t="s">
        <v>58</v>
      </c>
      <c r="Q30" s="372"/>
      <c r="R30" s="372"/>
      <c r="S30" s="372"/>
      <c r="T30" s="372"/>
      <c r="U30" s="372"/>
      <c r="V30" s="372"/>
      <c r="W30" s="372"/>
      <c r="X30" s="567"/>
      <c r="Y30" s="453"/>
      <c r="Z30" s="454"/>
      <c r="AA30" s="455"/>
      <c r="AB30" s="367" t="s">
        <v>11</v>
      </c>
      <c r="AC30" s="368"/>
      <c r="AD30" s="369"/>
      <c r="AE30" s="367" t="s">
        <v>305</v>
      </c>
      <c r="AF30" s="368"/>
      <c r="AG30" s="368"/>
      <c r="AH30" s="369"/>
      <c r="AI30" s="370" t="s">
        <v>327</v>
      </c>
      <c r="AJ30" s="370"/>
      <c r="AK30" s="370"/>
      <c r="AL30" s="367"/>
      <c r="AM30" s="370" t="s">
        <v>424</v>
      </c>
      <c r="AN30" s="370"/>
      <c r="AO30" s="370"/>
      <c r="AP30" s="367"/>
      <c r="AQ30" s="629" t="s">
        <v>184</v>
      </c>
      <c r="AR30" s="630"/>
      <c r="AS30" s="630"/>
      <c r="AT30" s="631"/>
      <c r="AU30" s="372" t="s">
        <v>133</v>
      </c>
      <c r="AV30" s="372"/>
      <c r="AW30" s="372"/>
      <c r="AX30" s="373"/>
    </row>
    <row r="31" spans="1:50" ht="18.75" customHeight="1" x14ac:dyDescent="0.15">
      <c r="A31" s="500"/>
      <c r="B31" s="501"/>
      <c r="C31" s="501"/>
      <c r="D31" s="501"/>
      <c r="E31" s="501"/>
      <c r="F31" s="502"/>
      <c r="G31" s="555"/>
      <c r="H31" s="360"/>
      <c r="I31" s="360"/>
      <c r="J31" s="360"/>
      <c r="K31" s="360"/>
      <c r="L31" s="360"/>
      <c r="M31" s="360"/>
      <c r="N31" s="360"/>
      <c r="O31" s="556"/>
      <c r="P31" s="568"/>
      <c r="Q31" s="360"/>
      <c r="R31" s="360"/>
      <c r="S31" s="360"/>
      <c r="T31" s="360"/>
      <c r="U31" s="360"/>
      <c r="V31" s="360"/>
      <c r="W31" s="360"/>
      <c r="X31" s="556"/>
      <c r="Y31" s="456"/>
      <c r="Z31" s="457"/>
      <c r="AA31" s="458"/>
      <c r="AB31" s="317"/>
      <c r="AC31" s="318"/>
      <c r="AD31" s="319"/>
      <c r="AE31" s="317"/>
      <c r="AF31" s="318"/>
      <c r="AG31" s="318"/>
      <c r="AH31" s="319"/>
      <c r="AI31" s="371"/>
      <c r="AJ31" s="371"/>
      <c r="AK31" s="371"/>
      <c r="AL31" s="317"/>
      <c r="AM31" s="371"/>
      <c r="AN31" s="371"/>
      <c r="AO31" s="371"/>
      <c r="AP31" s="317"/>
      <c r="AQ31" s="216" t="s">
        <v>632</v>
      </c>
      <c r="AR31" s="163"/>
      <c r="AS31" s="164" t="s">
        <v>185</v>
      </c>
      <c r="AT31" s="187"/>
      <c r="AU31" s="256" t="s">
        <v>632</v>
      </c>
      <c r="AV31" s="256"/>
      <c r="AW31" s="360" t="s">
        <v>175</v>
      </c>
      <c r="AX31" s="361"/>
    </row>
    <row r="32" spans="1:50" ht="23.25" customHeight="1" x14ac:dyDescent="0.15">
      <c r="A32" s="503"/>
      <c r="B32" s="501"/>
      <c r="C32" s="501"/>
      <c r="D32" s="501"/>
      <c r="E32" s="501"/>
      <c r="F32" s="502"/>
      <c r="G32" s="528" t="s">
        <v>632</v>
      </c>
      <c r="H32" s="529"/>
      <c r="I32" s="529"/>
      <c r="J32" s="529"/>
      <c r="K32" s="529"/>
      <c r="L32" s="529"/>
      <c r="M32" s="529"/>
      <c r="N32" s="529"/>
      <c r="O32" s="530"/>
      <c r="P32" s="176" t="s">
        <v>632</v>
      </c>
      <c r="Q32" s="176"/>
      <c r="R32" s="176"/>
      <c r="S32" s="176"/>
      <c r="T32" s="176"/>
      <c r="U32" s="176"/>
      <c r="V32" s="176"/>
      <c r="W32" s="176"/>
      <c r="X32" s="218"/>
      <c r="Y32" s="324" t="s">
        <v>12</v>
      </c>
      <c r="Z32" s="537"/>
      <c r="AA32" s="538"/>
      <c r="AB32" s="539" t="s">
        <v>632</v>
      </c>
      <c r="AC32" s="539"/>
      <c r="AD32" s="539"/>
      <c r="AE32" s="348" t="s">
        <v>632</v>
      </c>
      <c r="AF32" s="349"/>
      <c r="AG32" s="349"/>
      <c r="AH32" s="349"/>
      <c r="AI32" s="348" t="s">
        <v>632</v>
      </c>
      <c r="AJ32" s="349"/>
      <c r="AK32" s="349"/>
      <c r="AL32" s="349"/>
      <c r="AM32" s="348" t="s">
        <v>664</v>
      </c>
      <c r="AN32" s="349"/>
      <c r="AO32" s="349"/>
      <c r="AP32" s="349"/>
      <c r="AQ32" s="151" t="s">
        <v>632</v>
      </c>
      <c r="AR32" s="152"/>
      <c r="AS32" s="152"/>
      <c r="AT32" s="153"/>
      <c r="AU32" s="349" t="s">
        <v>632</v>
      </c>
      <c r="AV32" s="349"/>
      <c r="AW32" s="349"/>
      <c r="AX32" s="350"/>
    </row>
    <row r="33" spans="1:51" ht="23.2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632</v>
      </c>
      <c r="AC33" s="510"/>
      <c r="AD33" s="510"/>
      <c r="AE33" s="348" t="s">
        <v>632</v>
      </c>
      <c r="AF33" s="349"/>
      <c r="AG33" s="349"/>
      <c r="AH33" s="349"/>
      <c r="AI33" s="348" t="s">
        <v>632</v>
      </c>
      <c r="AJ33" s="349"/>
      <c r="AK33" s="349"/>
      <c r="AL33" s="349"/>
      <c r="AM33" s="348" t="s">
        <v>664</v>
      </c>
      <c r="AN33" s="349"/>
      <c r="AO33" s="349"/>
      <c r="AP33" s="349"/>
      <c r="AQ33" s="151" t="s">
        <v>632</v>
      </c>
      <c r="AR33" s="152"/>
      <c r="AS33" s="152"/>
      <c r="AT33" s="153"/>
      <c r="AU33" s="349" t="s">
        <v>632</v>
      </c>
      <c r="AV33" s="349"/>
      <c r="AW33" s="349"/>
      <c r="AX33" s="350"/>
    </row>
    <row r="34" spans="1:51" ht="23.2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48" t="s">
        <v>632</v>
      </c>
      <c r="AF34" s="349"/>
      <c r="AG34" s="349"/>
      <c r="AH34" s="349"/>
      <c r="AI34" s="348" t="s">
        <v>632</v>
      </c>
      <c r="AJ34" s="349"/>
      <c r="AK34" s="349"/>
      <c r="AL34" s="349"/>
      <c r="AM34" s="348" t="s">
        <v>664</v>
      </c>
      <c r="AN34" s="349"/>
      <c r="AO34" s="349"/>
      <c r="AP34" s="349"/>
      <c r="AQ34" s="151" t="s">
        <v>632</v>
      </c>
      <c r="AR34" s="152"/>
      <c r="AS34" s="152"/>
      <c r="AT34" s="153"/>
      <c r="AU34" s="349" t="s">
        <v>632</v>
      </c>
      <c r="AV34" s="349"/>
      <c r="AW34" s="349"/>
      <c r="AX34" s="350"/>
    </row>
    <row r="35" spans="1:51" ht="23.25" customHeight="1" x14ac:dyDescent="0.15">
      <c r="A35" s="883" t="s">
        <v>295</v>
      </c>
      <c r="B35" s="884"/>
      <c r="C35" s="884"/>
      <c r="D35" s="884"/>
      <c r="E35" s="884"/>
      <c r="F35" s="885"/>
      <c r="G35" s="889" t="s">
        <v>632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30"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32" t="s">
        <v>268</v>
      </c>
      <c r="B37" s="633"/>
      <c r="C37" s="633"/>
      <c r="D37" s="633"/>
      <c r="E37" s="633"/>
      <c r="F37" s="634"/>
      <c r="G37" s="553" t="s">
        <v>145</v>
      </c>
      <c r="H37" s="362"/>
      <c r="I37" s="362"/>
      <c r="J37" s="362"/>
      <c r="K37" s="362"/>
      <c r="L37" s="362"/>
      <c r="M37" s="362"/>
      <c r="N37" s="362"/>
      <c r="O37" s="554"/>
      <c r="P37" s="619" t="s">
        <v>58</v>
      </c>
      <c r="Q37" s="362"/>
      <c r="R37" s="362"/>
      <c r="S37" s="362"/>
      <c r="T37" s="362"/>
      <c r="U37" s="362"/>
      <c r="V37" s="362"/>
      <c r="W37" s="362"/>
      <c r="X37" s="554"/>
      <c r="Y37" s="620"/>
      <c r="Z37" s="621"/>
      <c r="AA37" s="622"/>
      <c r="AB37" s="623" t="s">
        <v>11</v>
      </c>
      <c r="AC37" s="624"/>
      <c r="AD37" s="625"/>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500"/>
      <c r="B38" s="501"/>
      <c r="C38" s="501"/>
      <c r="D38" s="501"/>
      <c r="E38" s="501"/>
      <c r="F38" s="502"/>
      <c r="G38" s="555"/>
      <c r="H38" s="360"/>
      <c r="I38" s="360"/>
      <c r="J38" s="360"/>
      <c r="K38" s="360"/>
      <c r="L38" s="360"/>
      <c r="M38" s="360"/>
      <c r="N38" s="360"/>
      <c r="O38" s="556"/>
      <c r="P38" s="568"/>
      <c r="Q38" s="360"/>
      <c r="R38" s="360"/>
      <c r="S38" s="360"/>
      <c r="T38" s="360"/>
      <c r="U38" s="360"/>
      <c r="V38" s="360"/>
      <c r="W38" s="360"/>
      <c r="X38" s="556"/>
      <c r="Y38" s="456"/>
      <c r="Z38" s="457"/>
      <c r="AA38" s="458"/>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3"/>
      <c r="B39" s="501"/>
      <c r="C39" s="501"/>
      <c r="D39" s="501"/>
      <c r="E39" s="501"/>
      <c r="F39" s="502"/>
      <c r="G39" s="528"/>
      <c r="H39" s="529"/>
      <c r="I39" s="529"/>
      <c r="J39" s="529"/>
      <c r="K39" s="529"/>
      <c r="L39" s="529"/>
      <c r="M39" s="529"/>
      <c r="N39" s="529"/>
      <c r="O39" s="530"/>
      <c r="P39" s="176"/>
      <c r="Q39" s="176"/>
      <c r="R39" s="176"/>
      <c r="S39" s="176"/>
      <c r="T39" s="176"/>
      <c r="U39" s="176"/>
      <c r="V39" s="176"/>
      <c r="W39" s="176"/>
      <c r="X39" s="218"/>
      <c r="Y39" s="324" t="s">
        <v>12</v>
      </c>
      <c r="Z39" s="537"/>
      <c r="AA39" s="538"/>
      <c r="AB39" s="539"/>
      <c r="AC39" s="539"/>
      <c r="AD39" s="53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c r="AC40" s="510"/>
      <c r="AD40" s="51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5"/>
      <c r="B41" s="636"/>
      <c r="C41" s="636"/>
      <c r="D41" s="636"/>
      <c r="E41" s="636"/>
      <c r="F41" s="637"/>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295</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32" t="s">
        <v>268</v>
      </c>
      <c r="B44" s="633"/>
      <c r="C44" s="633"/>
      <c r="D44" s="633"/>
      <c r="E44" s="633"/>
      <c r="F44" s="634"/>
      <c r="G44" s="553" t="s">
        <v>145</v>
      </c>
      <c r="H44" s="362"/>
      <c r="I44" s="362"/>
      <c r="J44" s="362"/>
      <c r="K44" s="362"/>
      <c r="L44" s="362"/>
      <c r="M44" s="362"/>
      <c r="N44" s="362"/>
      <c r="O44" s="554"/>
      <c r="P44" s="619" t="s">
        <v>58</v>
      </c>
      <c r="Q44" s="362"/>
      <c r="R44" s="362"/>
      <c r="S44" s="362"/>
      <c r="T44" s="362"/>
      <c r="U44" s="362"/>
      <c r="V44" s="362"/>
      <c r="W44" s="362"/>
      <c r="X44" s="554"/>
      <c r="Y44" s="620"/>
      <c r="Z44" s="621"/>
      <c r="AA44" s="622"/>
      <c r="AB44" s="623" t="s">
        <v>11</v>
      </c>
      <c r="AC44" s="624"/>
      <c r="AD44" s="625"/>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500"/>
      <c r="B45" s="501"/>
      <c r="C45" s="501"/>
      <c r="D45" s="501"/>
      <c r="E45" s="501"/>
      <c r="F45" s="502"/>
      <c r="G45" s="555"/>
      <c r="H45" s="360"/>
      <c r="I45" s="360"/>
      <c r="J45" s="360"/>
      <c r="K45" s="360"/>
      <c r="L45" s="360"/>
      <c r="M45" s="360"/>
      <c r="N45" s="360"/>
      <c r="O45" s="556"/>
      <c r="P45" s="568"/>
      <c r="Q45" s="360"/>
      <c r="R45" s="360"/>
      <c r="S45" s="360"/>
      <c r="T45" s="360"/>
      <c r="U45" s="360"/>
      <c r="V45" s="360"/>
      <c r="W45" s="360"/>
      <c r="X45" s="556"/>
      <c r="Y45" s="456"/>
      <c r="Z45" s="457"/>
      <c r="AA45" s="458"/>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24" t="s">
        <v>12</v>
      </c>
      <c r="Z46" s="537"/>
      <c r="AA46" s="538"/>
      <c r="AB46" s="539"/>
      <c r="AC46" s="539"/>
      <c r="AD46" s="53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5"/>
      <c r="B48" s="636"/>
      <c r="C48" s="636"/>
      <c r="D48" s="636"/>
      <c r="E48" s="636"/>
      <c r="F48" s="637"/>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295</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500" t="s">
        <v>268</v>
      </c>
      <c r="B51" s="501"/>
      <c r="C51" s="501"/>
      <c r="D51" s="501"/>
      <c r="E51" s="501"/>
      <c r="F51" s="502"/>
      <c r="G51" s="553" t="s">
        <v>145</v>
      </c>
      <c r="H51" s="362"/>
      <c r="I51" s="362"/>
      <c r="J51" s="362"/>
      <c r="K51" s="362"/>
      <c r="L51" s="362"/>
      <c r="M51" s="362"/>
      <c r="N51" s="362"/>
      <c r="O51" s="554"/>
      <c r="P51" s="619" t="s">
        <v>58</v>
      </c>
      <c r="Q51" s="362"/>
      <c r="R51" s="362"/>
      <c r="S51" s="362"/>
      <c r="T51" s="362"/>
      <c r="U51" s="362"/>
      <c r="V51" s="362"/>
      <c r="W51" s="362"/>
      <c r="X51" s="554"/>
      <c r="Y51" s="620"/>
      <c r="Z51" s="621"/>
      <c r="AA51" s="622"/>
      <c r="AB51" s="623" t="s">
        <v>11</v>
      </c>
      <c r="AC51" s="624"/>
      <c r="AD51" s="625"/>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500"/>
      <c r="B52" s="501"/>
      <c r="C52" s="501"/>
      <c r="D52" s="501"/>
      <c r="E52" s="501"/>
      <c r="F52" s="502"/>
      <c r="G52" s="555"/>
      <c r="H52" s="360"/>
      <c r="I52" s="360"/>
      <c r="J52" s="360"/>
      <c r="K52" s="360"/>
      <c r="L52" s="360"/>
      <c r="M52" s="360"/>
      <c r="N52" s="360"/>
      <c r="O52" s="556"/>
      <c r="P52" s="568"/>
      <c r="Q52" s="360"/>
      <c r="R52" s="360"/>
      <c r="S52" s="360"/>
      <c r="T52" s="360"/>
      <c r="U52" s="360"/>
      <c r="V52" s="360"/>
      <c r="W52" s="360"/>
      <c r="X52" s="556"/>
      <c r="Y52" s="456"/>
      <c r="Z52" s="457"/>
      <c r="AA52" s="458"/>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4" t="s">
        <v>12</v>
      </c>
      <c r="Z53" s="537"/>
      <c r="AA53" s="538"/>
      <c r="AB53" s="539"/>
      <c r="AC53" s="539"/>
      <c r="AD53" s="53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5"/>
      <c r="B55" s="636"/>
      <c r="C55" s="636"/>
      <c r="D55" s="636"/>
      <c r="E55" s="636"/>
      <c r="F55" s="637"/>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295</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500" t="s">
        <v>268</v>
      </c>
      <c r="B58" s="501"/>
      <c r="C58" s="501"/>
      <c r="D58" s="501"/>
      <c r="E58" s="501"/>
      <c r="F58" s="502"/>
      <c r="G58" s="553" t="s">
        <v>145</v>
      </c>
      <c r="H58" s="362"/>
      <c r="I58" s="362"/>
      <c r="J58" s="362"/>
      <c r="K58" s="362"/>
      <c r="L58" s="362"/>
      <c r="M58" s="362"/>
      <c r="N58" s="362"/>
      <c r="O58" s="554"/>
      <c r="P58" s="619" t="s">
        <v>58</v>
      </c>
      <c r="Q58" s="362"/>
      <c r="R58" s="362"/>
      <c r="S58" s="362"/>
      <c r="T58" s="362"/>
      <c r="U58" s="362"/>
      <c r="V58" s="362"/>
      <c r="W58" s="362"/>
      <c r="X58" s="554"/>
      <c r="Y58" s="620"/>
      <c r="Z58" s="621"/>
      <c r="AA58" s="622"/>
      <c r="AB58" s="623" t="s">
        <v>11</v>
      </c>
      <c r="AC58" s="624"/>
      <c r="AD58" s="625"/>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500"/>
      <c r="B59" s="501"/>
      <c r="C59" s="501"/>
      <c r="D59" s="501"/>
      <c r="E59" s="501"/>
      <c r="F59" s="502"/>
      <c r="G59" s="555"/>
      <c r="H59" s="360"/>
      <c r="I59" s="360"/>
      <c r="J59" s="360"/>
      <c r="K59" s="360"/>
      <c r="L59" s="360"/>
      <c r="M59" s="360"/>
      <c r="N59" s="360"/>
      <c r="O59" s="556"/>
      <c r="P59" s="568"/>
      <c r="Q59" s="360"/>
      <c r="R59" s="360"/>
      <c r="S59" s="360"/>
      <c r="T59" s="360"/>
      <c r="U59" s="360"/>
      <c r="V59" s="360"/>
      <c r="W59" s="360"/>
      <c r="X59" s="556"/>
      <c r="Y59" s="456"/>
      <c r="Z59" s="457"/>
      <c r="AA59" s="458"/>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4" t="s">
        <v>12</v>
      </c>
      <c r="Z60" s="537"/>
      <c r="AA60" s="538"/>
      <c r="AB60" s="539"/>
      <c r="AC60" s="539"/>
      <c r="AD60" s="53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295</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4" t="s">
        <v>269</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264</v>
      </c>
      <c r="X65" s="856"/>
      <c r="Y65" s="859"/>
      <c r="Z65" s="859"/>
      <c r="AA65" s="860"/>
      <c r="AB65" s="853" t="s">
        <v>11</v>
      </c>
      <c r="AC65" s="849"/>
      <c r="AD65" s="850"/>
      <c r="AE65" s="320" t="s">
        <v>305</v>
      </c>
      <c r="AF65" s="320"/>
      <c r="AG65" s="320"/>
      <c r="AH65" s="320"/>
      <c r="AI65" s="320" t="s">
        <v>327</v>
      </c>
      <c r="AJ65" s="320"/>
      <c r="AK65" s="320"/>
      <c r="AL65" s="320"/>
      <c r="AM65" s="320" t="s">
        <v>424</v>
      </c>
      <c r="AN65" s="320"/>
      <c r="AO65" s="320"/>
      <c r="AP65" s="320"/>
      <c r="AQ65" s="200" t="s">
        <v>184</v>
      </c>
      <c r="AR65" s="184"/>
      <c r="AS65" s="184"/>
      <c r="AT65" s="185"/>
      <c r="AU65" s="962" t="s">
        <v>133</v>
      </c>
      <c r="AV65" s="962"/>
      <c r="AW65" s="962"/>
      <c r="AX65" s="963"/>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267</v>
      </c>
      <c r="AX66" s="964"/>
      <c r="AY66">
        <f>$AY$65</f>
        <v>0</v>
      </c>
    </row>
    <row r="67" spans="1:51" ht="23.25" hidden="1" customHeight="1" x14ac:dyDescent="0.15">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285</v>
      </c>
      <c r="AC67" s="937"/>
      <c r="AD67" s="937"/>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285</v>
      </c>
      <c r="AC68" s="960"/>
      <c r="AD68" s="960"/>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286</v>
      </c>
      <c r="AC69" s="961"/>
      <c r="AD69" s="961"/>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273</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284</v>
      </c>
      <c r="X70" s="930"/>
      <c r="Y70" s="935" t="s">
        <v>12</v>
      </c>
      <c r="Z70" s="935"/>
      <c r="AA70" s="936"/>
      <c r="AB70" s="937" t="s">
        <v>285</v>
      </c>
      <c r="AC70" s="937"/>
      <c r="AD70" s="937"/>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285</v>
      </c>
      <c r="AC71" s="960"/>
      <c r="AD71" s="960"/>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286</v>
      </c>
      <c r="AC72" s="961"/>
      <c r="AD72" s="961"/>
      <c r="AE72" s="356"/>
      <c r="AF72" s="357"/>
      <c r="AG72" s="357"/>
      <c r="AH72" s="357"/>
      <c r="AI72" s="356"/>
      <c r="AJ72" s="357"/>
      <c r="AK72" s="357"/>
      <c r="AL72" s="357"/>
      <c r="AM72" s="356"/>
      <c r="AN72" s="357"/>
      <c r="AO72" s="357"/>
      <c r="AP72" s="924"/>
      <c r="AQ72" s="348"/>
      <c r="AR72" s="349"/>
      <c r="AS72" s="349"/>
      <c r="AT72" s="802"/>
      <c r="AU72" s="349"/>
      <c r="AV72" s="349"/>
      <c r="AW72" s="349"/>
      <c r="AX72" s="350"/>
      <c r="AY72">
        <f t="shared" si="8"/>
        <v>0</v>
      </c>
    </row>
    <row r="73" spans="1:51" ht="18.75" hidden="1" customHeight="1" x14ac:dyDescent="0.15">
      <c r="A73" s="823" t="s">
        <v>269</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8" t="s">
        <v>298</v>
      </c>
      <c r="B78" s="899"/>
      <c r="C78" s="899"/>
      <c r="D78" s="899"/>
      <c r="E78" s="896" t="s">
        <v>247</v>
      </c>
      <c r="F78" s="897"/>
      <c r="G78" s="45" t="s">
        <v>187</v>
      </c>
      <c r="H78" s="780"/>
      <c r="I78" s="230"/>
      <c r="J78" s="230"/>
      <c r="K78" s="230"/>
      <c r="L78" s="230"/>
      <c r="M78" s="230"/>
      <c r="N78" s="230"/>
      <c r="O78" s="781"/>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263</v>
      </c>
      <c r="AP79" s="112"/>
      <c r="AQ79" s="112"/>
      <c r="AR79" s="62" t="s">
        <v>261</v>
      </c>
      <c r="AS79" s="111"/>
      <c r="AT79" s="112"/>
      <c r="AU79" s="112"/>
      <c r="AV79" s="112"/>
      <c r="AW79" s="112"/>
      <c r="AX79" s="113"/>
      <c r="AY79">
        <f>COUNTIF($AR$79,"☑")</f>
        <v>0</v>
      </c>
    </row>
    <row r="80" spans="1:51" ht="18.75" customHeight="1" x14ac:dyDescent="0.15">
      <c r="A80" s="507" t="s">
        <v>146</v>
      </c>
      <c r="B80" s="832" t="s">
        <v>260</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615</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1</v>
      </c>
    </row>
    <row r="81" spans="1:60" ht="22.5" customHeight="1" x14ac:dyDescent="0.15">
      <c r="A81" s="508"/>
      <c r="B81" s="835"/>
      <c r="C81" s="540"/>
      <c r="D81" s="540"/>
      <c r="E81" s="540"/>
      <c r="F81" s="541"/>
      <c r="G81" s="360"/>
      <c r="H81" s="360"/>
      <c r="I81" s="360"/>
      <c r="J81" s="360"/>
      <c r="K81" s="360"/>
      <c r="L81" s="360"/>
      <c r="M81" s="360"/>
      <c r="N81" s="360"/>
      <c r="O81" s="360"/>
      <c r="P81" s="360"/>
      <c r="Q81" s="360"/>
      <c r="R81" s="360"/>
      <c r="S81" s="360"/>
      <c r="T81" s="360"/>
      <c r="U81" s="360"/>
      <c r="V81" s="360"/>
      <c r="W81" s="360"/>
      <c r="X81" s="360"/>
      <c r="Y81" s="360"/>
      <c r="Z81" s="360"/>
      <c r="AA81" s="556"/>
      <c r="AB81" s="568"/>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8"/>
      <c r="B82" s="835"/>
      <c r="C82" s="540"/>
      <c r="D82" s="540"/>
      <c r="E82" s="540"/>
      <c r="F82" s="541"/>
      <c r="G82" s="489" t="s">
        <v>636</v>
      </c>
      <c r="H82" s="489"/>
      <c r="I82" s="489"/>
      <c r="J82" s="489"/>
      <c r="K82" s="489"/>
      <c r="L82" s="489"/>
      <c r="M82" s="489"/>
      <c r="N82" s="489"/>
      <c r="O82" s="489"/>
      <c r="P82" s="489"/>
      <c r="Q82" s="489"/>
      <c r="R82" s="489"/>
      <c r="S82" s="489"/>
      <c r="T82" s="489"/>
      <c r="U82" s="489"/>
      <c r="V82" s="489"/>
      <c r="W82" s="489"/>
      <c r="X82" s="489"/>
      <c r="Y82" s="489"/>
      <c r="Z82" s="489"/>
      <c r="AA82" s="740"/>
      <c r="AB82" s="488" t="s">
        <v>665</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1</v>
      </c>
    </row>
    <row r="83" spans="1:60" ht="22.5" customHeight="1" x14ac:dyDescent="0.15">
      <c r="A83" s="508"/>
      <c r="B83" s="835"/>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1</v>
      </c>
    </row>
    <row r="84" spans="1:60" ht="25.5" customHeight="1" x14ac:dyDescent="0.15">
      <c r="A84" s="508"/>
      <c r="B84" s="836"/>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1</v>
      </c>
    </row>
    <row r="85" spans="1:60" ht="18.75" customHeight="1" x14ac:dyDescent="0.15">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6" t="s">
        <v>11</v>
      </c>
      <c r="AC85" s="447"/>
      <c r="AD85" s="448"/>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8"/>
      <c r="B86" s="540"/>
      <c r="C86" s="540"/>
      <c r="D86" s="540"/>
      <c r="E86" s="540"/>
      <c r="F86" s="541"/>
      <c r="G86" s="555"/>
      <c r="H86" s="360"/>
      <c r="I86" s="360"/>
      <c r="J86" s="360"/>
      <c r="K86" s="360"/>
      <c r="L86" s="360"/>
      <c r="M86" s="360"/>
      <c r="N86" s="360"/>
      <c r="O86" s="556"/>
      <c r="P86" s="568"/>
      <c r="Q86" s="360"/>
      <c r="R86" s="360"/>
      <c r="S86" s="360"/>
      <c r="T86" s="360"/>
      <c r="U86" s="360"/>
      <c r="V86" s="360"/>
      <c r="W86" s="360"/>
      <c r="X86" s="556"/>
      <c r="Y86" s="188"/>
      <c r="Z86" s="189"/>
      <c r="AA86" s="190"/>
      <c r="AB86" s="317"/>
      <c r="AC86" s="318"/>
      <c r="AD86" s="319"/>
      <c r="AE86" s="320"/>
      <c r="AF86" s="320"/>
      <c r="AG86" s="320"/>
      <c r="AH86" s="320"/>
      <c r="AI86" s="320"/>
      <c r="AJ86" s="320"/>
      <c r="AK86" s="320"/>
      <c r="AL86" s="320"/>
      <c r="AM86" s="320"/>
      <c r="AN86" s="320"/>
      <c r="AO86" s="320"/>
      <c r="AP86" s="320"/>
      <c r="AQ86" s="255" t="s">
        <v>632</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50.1" customHeight="1" x14ac:dyDescent="0.15">
      <c r="A87" s="508"/>
      <c r="B87" s="540"/>
      <c r="C87" s="540"/>
      <c r="D87" s="540"/>
      <c r="E87" s="540"/>
      <c r="F87" s="541"/>
      <c r="G87" s="217" t="s">
        <v>637</v>
      </c>
      <c r="H87" s="176"/>
      <c r="I87" s="176"/>
      <c r="J87" s="176"/>
      <c r="K87" s="176"/>
      <c r="L87" s="176"/>
      <c r="M87" s="176"/>
      <c r="N87" s="176"/>
      <c r="O87" s="218"/>
      <c r="P87" s="176" t="s">
        <v>638</v>
      </c>
      <c r="Q87" s="787"/>
      <c r="R87" s="787"/>
      <c r="S87" s="787"/>
      <c r="T87" s="787"/>
      <c r="U87" s="787"/>
      <c r="V87" s="787"/>
      <c r="W87" s="787"/>
      <c r="X87" s="788"/>
      <c r="Y87" s="743" t="s">
        <v>61</v>
      </c>
      <c r="Z87" s="744"/>
      <c r="AA87" s="745"/>
      <c r="AB87" s="539" t="s">
        <v>639</v>
      </c>
      <c r="AC87" s="539"/>
      <c r="AD87" s="539"/>
      <c r="AE87" s="348">
        <v>3806</v>
      </c>
      <c r="AF87" s="349"/>
      <c r="AG87" s="349"/>
      <c r="AH87" s="349"/>
      <c r="AI87" s="348">
        <v>2829</v>
      </c>
      <c r="AJ87" s="349"/>
      <c r="AK87" s="349"/>
      <c r="AL87" s="349"/>
      <c r="AM87" s="348">
        <v>5665</v>
      </c>
      <c r="AN87" s="349"/>
      <c r="AO87" s="349"/>
      <c r="AP87" s="349"/>
      <c r="AQ87" s="151" t="s">
        <v>632</v>
      </c>
      <c r="AR87" s="152"/>
      <c r="AS87" s="152"/>
      <c r="AT87" s="153"/>
      <c r="AU87" s="349" t="s">
        <v>632</v>
      </c>
      <c r="AV87" s="349"/>
      <c r="AW87" s="349"/>
      <c r="AX87" s="350"/>
      <c r="AY87">
        <f t="shared" si="10"/>
        <v>1</v>
      </c>
    </row>
    <row r="88" spans="1:60" ht="50.1" customHeight="1" x14ac:dyDescent="0.15">
      <c r="A88" s="508"/>
      <c r="B88" s="540"/>
      <c r="C88" s="540"/>
      <c r="D88" s="540"/>
      <c r="E88" s="540"/>
      <c r="F88" s="541"/>
      <c r="G88" s="219"/>
      <c r="H88" s="220"/>
      <c r="I88" s="220"/>
      <c r="J88" s="220"/>
      <c r="K88" s="220"/>
      <c r="L88" s="220"/>
      <c r="M88" s="220"/>
      <c r="N88" s="220"/>
      <c r="O88" s="221"/>
      <c r="P88" s="789"/>
      <c r="Q88" s="789"/>
      <c r="R88" s="789"/>
      <c r="S88" s="789"/>
      <c r="T88" s="789"/>
      <c r="U88" s="789"/>
      <c r="V88" s="789"/>
      <c r="W88" s="789"/>
      <c r="X88" s="790"/>
      <c r="Y88" s="720" t="s">
        <v>53</v>
      </c>
      <c r="Z88" s="721"/>
      <c r="AA88" s="722"/>
      <c r="AB88" s="510" t="s">
        <v>639</v>
      </c>
      <c r="AC88" s="510"/>
      <c r="AD88" s="510"/>
      <c r="AE88" s="348">
        <v>3806</v>
      </c>
      <c r="AF88" s="349"/>
      <c r="AG88" s="349"/>
      <c r="AH88" s="349"/>
      <c r="AI88" s="348">
        <v>4866</v>
      </c>
      <c r="AJ88" s="349"/>
      <c r="AK88" s="349"/>
      <c r="AL88" s="349"/>
      <c r="AM88" s="348">
        <v>5665</v>
      </c>
      <c r="AN88" s="349"/>
      <c r="AO88" s="349"/>
      <c r="AP88" s="349"/>
      <c r="AQ88" s="151" t="s">
        <v>632</v>
      </c>
      <c r="AR88" s="152"/>
      <c r="AS88" s="152"/>
      <c r="AT88" s="153"/>
      <c r="AU88" s="349">
        <v>5163</v>
      </c>
      <c r="AV88" s="349"/>
      <c r="AW88" s="349"/>
      <c r="AX88" s="350"/>
      <c r="AY88">
        <f t="shared" si="10"/>
        <v>1</v>
      </c>
      <c r="AZ88" s="10"/>
      <c r="BA88" s="10"/>
      <c r="BB88" s="10"/>
      <c r="BC88" s="10"/>
    </row>
    <row r="89" spans="1:60" ht="50.1" customHeight="1" thickBot="1" x14ac:dyDescent="0.2">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1"/>
      <c r="Y89" s="720" t="s">
        <v>13</v>
      </c>
      <c r="Z89" s="721"/>
      <c r="AA89" s="722"/>
      <c r="AB89" s="449" t="s">
        <v>14</v>
      </c>
      <c r="AC89" s="449"/>
      <c r="AD89" s="449"/>
      <c r="AE89" s="356">
        <v>100</v>
      </c>
      <c r="AF89" s="357"/>
      <c r="AG89" s="357"/>
      <c r="AH89" s="357"/>
      <c r="AI89" s="356">
        <v>58.1</v>
      </c>
      <c r="AJ89" s="357"/>
      <c r="AK89" s="357"/>
      <c r="AL89" s="357"/>
      <c r="AM89" s="356">
        <v>100</v>
      </c>
      <c r="AN89" s="357"/>
      <c r="AO89" s="357"/>
      <c r="AP89" s="357"/>
      <c r="AQ89" s="151" t="s">
        <v>632</v>
      </c>
      <c r="AR89" s="152"/>
      <c r="AS89" s="152"/>
      <c r="AT89" s="153"/>
      <c r="AU89" s="349" t="s">
        <v>632</v>
      </c>
      <c r="AV89" s="349"/>
      <c r="AW89" s="349"/>
      <c r="AX89" s="350"/>
      <c r="AY89">
        <f t="shared" si="10"/>
        <v>1</v>
      </c>
      <c r="AZ89" s="10"/>
      <c r="BA89" s="10"/>
      <c r="BB89" s="10"/>
      <c r="BC89" s="10"/>
      <c r="BD89" s="10"/>
      <c r="BE89" s="10"/>
      <c r="BF89" s="10"/>
      <c r="BG89" s="10"/>
      <c r="BH89" s="10"/>
    </row>
    <row r="90" spans="1:60" ht="18.75" hidden="1" customHeight="1" x14ac:dyDescent="0.15">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6" t="s">
        <v>11</v>
      </c>
      <c r="AC90" s="447"/>
      <c r="AD90" s="448"/>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8"/>
      <c r="B91" s="540"/>
      <c r="C91" s="540"/>
      <c r="D91" s="540"/>
      <c r="E91" s="540"/>
      <c r="F91" s="541"/>
      <c r="G91" s="555"/>
      <c r="H91" s="360"/>
      <c r="I91" s="360"/>
      <c r="J91" s="360"/>
      <c r="K91" s="360"/>
      <c r="L91" s="360"/>
      <c r="M91" s="360"/>
      <c r="N91" s="360"/>
      <c r="O91" s="556"/>
      <c r="P91" s="568"/>
      <c r="Q91" s="360"/>
      <c r="R91" s="360"/>
      <c r="S91" s="360"/>
      <c r="T91" s="360"/>
      <c r="U91" s="360"/>
      <c r="V91" s="360"/>
      <c r="W91" s="360"/>
      <c r="X91" s="556"/>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87"/>
      <c r="R92" s="787"/>
      <c r="S92" s="787"/>
      <c r="T92" s="787"/>
      <c r="U92" s="787"/>
      <c r="V92" s="787"/>
      <c r="W92" s="787"/>
      <c r="X92" s="788"/>
      <c r="Y92" s="743" t="s">
        <v>61</v>
      </c>
      <c r="Z92" s="744"/>
      <c r="AA92" s="745"/>
      <c r="AB92" s="539"/>
      <c r="AC92" s="539"/>
      <c r="AD92" s="53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89"/>
      <c r="Q93" s="789"/>
      <c r="R93" s="789"/>
      <c r="S93" s="789"/>
      <c r="T93" s="789"/>
      <c r="U93" s="789"/>
      <c r="V93" s="789"/>
      <c r="W93" s="789"/>
      <c r="X93" s="790"/>
      <c r="Y93" s="720" t="s">
        <v>53</v>
      </c>
      <c r="Z93" s="721"/>
      <c r="AA93" s="722"/>
      <c r="AB93" s="510"/>
      <c r="AC93" s="510"/>
      <c r="AD93" s="51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1"/>
      <c r="Y94" s="720" t="s">
        <v>13</v>
      </c>
      <c r="Z94" s="721"/>
      <c r="AA94" s="722"/>
      <c r="AB94" s="449" t="s">
        <v>14</v>
      </c>
      <c r="AC94" s="449"/>
      <c r="AD94" s="449"/>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6" t="s">
        <v>11</v>
      </c>
      <c r="AC95" s="447"/>
      <c r="AD95" s="448"/>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0"/>
      <c r="I96" s="360"/>
      <c r="J96" s="360"/>
      <c r="K96" s="360"/>
      <c r="L96" s="360"/>
      <c r="M96" s="360"/>
      <c r="N96" s="360"/>
      <c r="O96" s="556"/>
      <c r="P96" s="568"/>
      <c r="Q96" s="360"/>
      <c r="R96" s="360"/>
      <c r="S96" s="360"/>
      <c r="T96" s="360"/>
      <c r="U96" s="360"/>
      <c r="V96" s="360"/>
      <c r="W96" s="360"/>
      <c r="X96" s="556"/>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9"/>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8" t="s">
        <v>13</v>
      </c>
      <c r="Z99" s="469"/>
      <c r="AA99" s="470"/>
      <c r="AB99" s="450" t="s">
        <v>14</v>
      </c>
      <c r="AC99" s="451"/>
      <c r="AD99" s="452"/>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270</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3"/>
      <c r="Z100" s="454"/>
      <c r="AA100" s="455"/>
      <c r="AB100" s="843" t="s">
        <v>11</v>
      </c>
      <c r="AC100" s="843"/>
      <c r="AD100" s="843"/>
      <c r="AE100" s="809" t="s">
        <v>305</v>
      </c>
      <c r="AF100" s="810"/>
      <c r="AG100" s="810"/>
      <c r="AH100" s="811"/>
      <c r="AI100" s="809" t="s">
        <v>327</v>
      </c>
      <c r="AJ100" s="810"/>
      <c r="AK100" s="810"/>
      <c r="AL100" s="811"/>
      <c r="AM100" s="809" t="s">
        <v>424</v>
      </c>
      <c r="AN100" s="810"/>
      <c r="AO100" s="810"/>
      <c r="AP100" s="811"/>
      <c r="AQ100" s="912" t="s">
        <v>332</v>
      </c>
      <c r="AR100" s="913"/>
      <c r="AS100" s="913"/>
      <c r="AT100" s="914"/>
      <c r="AU100" s="912" t="s">
        <v>456</v>
      </c>
      <c r="AV100" s="913"/>
      <c r="AW100" s="913"/>
      <c r="AX100" s="915"/>
    </row>
    <row r="101" spans="1:60" ht="23.25" customHeight="1" x14ac:dyDescent="0.15">
      <c r="A101" s="479"/>
      <c r="B101" s="480"/>
      <c r="C101" s="480"/>
      <c r="D101" s="480"/>
      <c r="E101" s="480"/>
      <c r="F101" s="481"/>
      <c r="G101" s="176" t="s">
        <v>640</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539" t="s">
        <v>641</v>
      </c>
      <c r="AC101" s="539"/>
      <c r="AD101" s="539"/>
      <c r="AE101" s="343">
        <v>1571</v>
      </c>
      <c r="AF101" s="343"/>
      <c r="AG101" s="343"/>
      <c r="AH101" s="343"/>
      <c r="AI101" s="343">
        <v>1571</v>
      </c>
      <c r="AJ101" s="343"/>
      <c r="AK101" s="343"/>
      <c r="AL101" s="343"/>
      <c r="AM101" s="343">
        <v>1571</v>
      </c>
      <c r="AN101" s="343"/>
      <c r="AO101" s="343"/>
      <c r="AP101" s="343"/>
      <c r="AQ101" s="343" t="s">
        <v>664</v>
      </c>
      <c r="AR101" s="343"/>
      <c r="AS101" s="343"/>
      <c r="AT101" s="343"/>
      <c r="AU101" s="348" t="s">
        <v>664</v>
      </c>
      <c r="AV101" s="349"/>
      <c r="AW101" s="349"/>
      <c r="AX101" s="350"/>
    </row>
    <row r="102" spans="1:60" ht="23.2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5"/>
      <c r="AA102" s="326"/>
      <c r="AB102" s="539" t="s">
        <v>641</v>
      </c>
      <c r="AC102" s="539"/>
      <c r="AD102" s="539"/>
      <c r="AE102" s="343">
        <v>1571</v>
      </c>
      <c r="AF102" s="343"/>
      <c r="AG102" s="343"/>
      <c r="AH102" s="343"/>
      <c r="AI102" s="343">
        <v>1571</v>
      </c>
      <c r="AJ102" s="343"/>
      <c r="AK102" s="343"/>
      <c r="AL102" s="343"/>
      <c r="AM102" s="343">
        <v>1571</v>
      </c>
      <c r="AN102" s="343"/>
      <c r="AO102" s="343"/>
      <c r="AP102" s="343"/>
      <c r="AQ102" s="343">
        <v>1571</v>
      </c>
      <c r="AR102" s="343"/>
      <c r="AS102" s="343"/>
      <c r="AT102" s="343"/>
      <c r="AU102" s="356" t="s">
        <v>664</v>
      </c>
      <c r="AV102" s="357"/>
      <c r="AW102" s="357"/>
      <c r="AX102" s="916"/>
    </row>
    <row r="103" spans="1:60" ht="31.5" customHeight="1" x14ac:dyDescent="0.15">
      <c r="A103" s="476" t="s">
        <v>270</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1</v>
      </c>
    </row>
    <row r="104" spans="1:60" ht="23.25" customHeight="1" x14ac:dyDescent="0.15">
      <c r="A104" s="479"/>
      <c r="B104" s="480"/>
      <c r="C104" s="480"/>
      <c r="D104" s="480"/>
      <c r="E104" s="480"/>
      <c r="F104" s="481"/>
      <c r="G104" s="176" t="s">
        <v>642</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t="s">
        <v>641</v>
      </c>
      <c r="AC104" s="460"/>
      <c r="AD104" s="461"/>
      <c r="AE104" s="343" t="s">
        <v>632</v>
      </c>
      <c r="AF104" s="343"/>
      <c r="AG104" s="343"/>
      <c r="AH104" s="343"/>
      <c r="AI104" s="343">
        <v>47</v>
      </c>
      <c r="AJ104" s="343"/>
      <c r="AK104" s="343"/>
      <c r="AL104" s="343"/>
      <c r="AM104" s="343">
        <v>47</v>
      </c>
      <c r="AN104" s="343"/>
      <c r="AO104" s="343"/>
      <c r="AP104" s="343"/>
      <c r="AQ104" s="343" t="s">
        <v>664</v>
      </c>
      <c r="AR104" s="343"/>
      <c r="AS104" s="343"/>
      <c r="AT104" s="343"/>
      <c r="AU104" s="343" t="s">
        <v>664</v>
      </c>
      <c r="AV104" s="343"/>
      <c r="AW104" s="343"/>
      <c r="AX104" s="344"/>
      <c r="AY104">
        <f>$AY$103</f>
        <v>1</v>
      </c>
    </row>
    <row r="105" spans="1:60" ht="23.25"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88" t="s">
        <v>641</v>
      </c>
      <c r="AC105" s="389"/>
      <c r="AD105" s="390"/>
      <c r="AE105" s="343" t="s">
        <v>632</v>
      </c>
      <c r="AF105" s="343"/>
      <c r="AG105" s="343"/>
      <c r="AH105" s="343"/>
      <c r="AI105" s="343">
        <v>47</v>
      </c>
      <c r="AJ105" s="343"/>
      <c r="AK105" s="343"/>
      <c r="AL105" s="343"/>
      <c r="AM105" s="343">
        <v>47</v>
      </c>
      <c r="AN105" s="343"/>
      <c r="AO105" s="343"/>
      <c r="AP105" s="343"/>
      <c r="AQ105" s="343">
        <v>47</v>
      </c>
      <c r="AR105" s="343"/>
      <c r="AS105" s="343"/>
      <c r="AT105" s="343"/>
      <c r="AU105" s="343" t="s">
        <v>664</v>
      </c>
      <c r="AV105" s="343"/>
      <c r="AW105" s="343"/>
      <c r="AX105" s="344"/>
      <c r="AY105">
        <f>$AY$103</f>
        <v>1</v>
      </c>
    </row>
    <row r="106" spans="1:60" ht="31.5" customHeight="1" x14ac:dyDescent="0.15">
      <c r="A106" s="476" t="s">
        <v>270</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1</v>
      </c>
    </row>
    <row r="107" spans="1:60" ht="23.25" customHeight="1" x14ac:dyDescent="0.15">
      <c r="A107" s="479"/>
      <c r="B107" s="480"/>
      <c r="C107" s="480"/>
      <c r="D107" s="480"/>
      <c r="E107" s="480"/>
      <c r="F107" s="481"/>
      <c r="G107" s="176" t="s">
        <v>643</v>
      </c>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t="s">
        <v>641</v>
      </c>
      <c r="AC107" s="460"/>
      <c r="AD107" s="461"/>
      <c r="AE107" s="343">
        <v>1618</v>
      </c>
      <c r="AF107" s="343"/>
      <c r="AG107" s="343"/>
      <c r="AH107" s="343"/>
      <c r="AI107" s="343">
        <v>1618</v>
      </c>
      <c r="AJ107" s="343"/>
      <c r="AK107" s="343"/>
      <c r="AL107" s="343"/>
      <c r="AM107" s="343">
        <v>1618</v>
      </c>
      <c r="AN107" s="343"/>
      <c r="AO107" s="343"/>
      <c r="AP107" s="343"/>
      <c r="AQ107" s="343" t="s">
        <v>664</v>
      </c>
      <c r="AR107" s="343"/>
      <c r="AS107" s="343"/>
      <c r="AT107" s="343"/>
      <c r="AU107" s="343" t="s">
        <v>664</v>
      </c>
      <c r="AV107" s="343"/>
      <c r="AW107" s="343"/>
      <c r="AX107" s="344"/>
      <c r="AY107">
        <f>$AY$106</f>
        <v>1</v>
      </c>
    </row>
    <row r="108" spans="1:60" ht="23.25"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88" t="s">
        <v>641</v>
      </c>
      <c r="AC108" s="389"/>
      <c r="AD108" s="390"/>
      <c r="AE108" s="343">
        <v>1618</v>
      </c>
      <c r="AF108" s="343"/>
      <c r="AG108" s="343"/>
      <c r="AH108" s="343"/>
      <c r="AI108" s="343">
        <v>1618</v>
      </c>
      <c r="AJ108" s="343"/>
      <c r="AK108" s="343"/>
      <c r="AL108" s="343"/>
      <c r="AM108" s="343">
        <v>1618</v>
      </c>
      <c r="AN108" s="343"/>
      <c r="AO108" s="343"/>
      <c r="AP108" s="343"/>
      <c r="AQ108" s="343">
        <v>1618</v>
      </c>
      <c r="AR108" s="343"/>
      <c r="AS108" s="343"/>
      <c r="AT108" s="343"/>
      <c r="AU108" s="343" t="s">
        <v>664</v>
      </c>
      <c r="AV108" s="343"/>
      <c r="AW108" s="343"/>
      <c r="AX108" s="344"/>
      <c r="AY108">
        <f>$AY$106</f>
        <v>1</v>
      </c>
    </row>
    <row r="109" spans="1:60" ht="31.5" hidden="1" customHeight="1" x14ac:dyDescent="0.15">
      <c r="A109" s="476" t="s">
        <v>270</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6" t="s">
        <v>270</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639</v>
      </c>
      <c r="AC116" s="286"/>
      <c r="AD116" s="287"/>
      <c r="AE116" s="343">
        <v>1.9</v>
      </c>
      <c r="AF116" s="343"/>
      <c r="AG116" s="343"/>
      <c r="AH116" s="343"/>
      <c r="AI116" s="343">
        <v>1.6</v>
      </c>
      <c r="AJ116" s="343"/>
      <c r="AK116" s="343"/>
      <c r="AL116" s="343"/>
      <c r="AM116" s="343">
        <v>2.7</v>
      </c>
      <c r="AN116" s="343"/>
      <c r="AO116" s="343"/>
      <c r="AP116" s="343"/>
      <c r="AQ116" s="348">
        <v>1.3</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646</v>
      </c>
      <c r="AF117" s="291"/>
      <c r="AG117" s="291"/>
      <c r="AH117" s="291"/>
      <c r="AI117" s="291" t="s">
        <v>647</v>
      </c>
      <c r="AJ117" s="291"/>
      <c r="AK117" s="291"/>
      <c r="AL117" s="291"/>
      <c r="AM117" s="291" t="s">
        <v>683</v>
      </c>
      <c r="AN117" s="291"/>
      <c r="AO117" s="291"/>
      <c r="AP117" s="291"/>
      <c r="AQ117" s="291" t="s">
        <v>719</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639</v>
      </c>
      <c r="AC119" s="286"/>
      <c r="AD119" s="287"/>
      <c r="AE119" s="343" t="s">
        <v>632</v>
      </c>
      <c r="AF119" s="343"/>
      <c r="AG119" s="343"/>
      <c r="AH119" s="343"/>
      <c r="AI119" s="343">
        <v>0.2</v>
      </c>
      <c r="AJ119" s="343"/>
      <c r="AK119" s="343"/>
      <c r="AL119" s="343"/>
      <c r="AM119" s="343">
        <v>2.1</v>
      </c>
      <c r="AN119" s="343"/>
      <c r="AO119" s="343"/>
      <c r="AP119" s="343"/>
      <c r="AQ119" s="343">
        <v>3</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645</v>
      </c>
      <c r="AC120" s="328"/>
      <c r="AD120" s="329"/>
      <c r="AE120" s="291" t="s">
        <v>632</v>
      </c>
      <c r="AF120" s="291"/>
      <c r="AG120" s="291"/>
      <c r="AH120" s="291"/>
      <c r="AI120" s="291" t="s">
        <v>649</v>
      </c>
      <c r="AJ120" s="291"/>
      <c r="AK120" s="291"/>
      <c r="AL120" s="291"/>
      <c r="AM120" s="291" t="s">
        <v>666</v>
      </c>
      <c r="AN120" s="291"/>
      <c r="AO120" s="291"/>
      <c r="AP120" s="291"/>
      <c r="AQ120" s="291" t="s">
        <v>667</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650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639</v>
      </c>
      <c r="AC122" s="286"/>
      <c r="AD122" s="287"/>
      <c r="AE122" s="343">
        <v>0.5</v>
      </c>
      <c r="AF122" s="343"/>
      <c r="AG122" s="343"/>
      <c r="AH122" s="343"/>
      <c r="AI122" s="343">
        <v>0.2</v>
      </c>
      <c r="AJ122" s="343"/>
      <c r="AK122" s="343"/>
      <c r="AL122" s="343"/>
      <c r="AM122" s="343">
        <v>0.8</v>
      </c>
      <c r="AN122" s="343"/>
      <c r="AO122" s="343"/>
      <c r="AP122" s="343"/>
      <c r="AQ122" s="343">
        <v>0.4</v>
      </c>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645</v>
      </c>
      <c r="AC123" s="328"/>
      <c r="AD123" s="329"/>
      <c r="AE123" s="291" t="s">
        <v>651</v>
      </c>
      <c r="AF123" s="291"/>
      <c r="AG123" s="291"/>
      <c r="AH123" s="291"/>
      <c r="AI123" s="291" t="s">
        <v>652</v>
      </c>
      <c r="AJ123" s="291"/>
      <c r="AK123" s="291"/>
      <c r="AL123" s="291"/>
      <c r="AM123" s="291" t="s">
        <v>720</v>
      </c>
      <c r="AN123" s="291"/>
      <c r="AO123" s="291"/>
      <c r="AP123" s="291"/>
      <c r="AQ123" s="291" t="s">
        <v>721</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320</v>
      </c>
      <c r="B130" s="977"/>
      <c r="C130" s="976" t="s">
        <v>188</v>
      </c>
      <c r="D130" s="977"/>
      <c r="E130" s="293" t="s">
        <v>217</v>
      </c>
      <c r="F130" s="294"/>
      <c r="G130" s="295" t="s">
        <v>653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80"/>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16"/>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16"/>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16"/>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16"/>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16"/>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16"/>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16"/>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16"/>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16"/>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16"/>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16"/>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16"/>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16"/>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16"/>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16"/>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0"/>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0"/>
      <c r="B189" s="238"/>
      <c r="C189" s="237"/>
      <c r="D189" s="238"/>
      <c r="E189" s="41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7"/>
      <c r="AY189">
        <f>$AY$187</f>
        <v>0</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1</v>
      </c>
    </row>
    <row r="193" spans="1:51" ht="18.75"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632</v>
      </c>
      <c r="AR193" s="256"/>
      <c r="AS193" s="164" t="s">
        <v>185</v>
      </c>
      <c r="AT193" s="187"/>
      <c r="AU193" s="163" t="s">
        <v>632</v>
      </c>
      <c r="AV193" s="163"/>
      <c r="AW193" s="164" t="s">
        <v>175</v>
      </c>
      <c r="AX193" s="165"/>
      <c r="AY193">
        <f>$AY$192</f>
        <v>1</v>
      </c>
    </row>
    <row r="194" spans="1:51" ht="39.75" customHeight="1" x14ac:dyDescent="0.15">
      <c r="A194" s="980"/>
      <c r="B194" s="238"/>
      <c r="C194" s="237"/>
      <c r="D194" s="238"/>
      <c r="E194" s="237"/>
      <c r="F194" s="299"/>
      <c r="G194" s="217" t="s">
        <v>632</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632</v>
      </c>
      <c r="AC194" s="209"/>
      <c r="AD194" s="209"/>
      <c r="AE194" s="251" t="s">
        <v>632</v>
      </c>
      <c r="AF194" s="152"/>
      <c r="AG194" s="152"/>
      <c r="AH194" s="152"/>
      <c r="AI194" s="251" t="s">
        <v>632</v>
      </c>
      <c r="AJ194" s="152"/>
      <c r="AK194" s="152"/>
      <c r="AL194" s="152"/>
      <c r="AM194" s="251" t="s">
        <v>664</v>
      </c>
      <c r="AN194" s="152"/>
      <c r="AO194" s="152"/>
      <c r="AP194" s="152"/>
      <c r="AQ194" s="251" t="s">
        <v>632</v>
      </c>
      <c r="AR194" s="152"/>
      <c r="AS194" s="152"/>
      <c r="AT194" s="152"/>
      <c r="AU194" s="251" t="s">
        <v>632</v>
      </c>
      <c r="AV194" s="152"/>
      <c r="AW194" s="152"/>
      <c r="AX194" s="193"/>
      <c r="AY194">
        <f t="shared" ref="AY194:AY195" si="23">$AY$192</f>
        <v>1</v>
      </c>
    </row>
    <row r="195" spans="1:51" ht="39.75"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632</v>
      </c>
      <c r="AC195" s="160"/>
      <c r="AD195" s="160"/>
      <c r="AE195" s="251" t="s">
        <v>632</v>
      </c>
      <c r="AF195" s="152"/>
      <c r="AG195" s="152"/>
      <c r="AH195" s="152"/>
      <c r="AI195" s="251" t="s">
        <v>632</v>
      </c>
      <c r="AJ195" s="152"/>
      <c r="AK195" s="152"/>
      <c r="AL195" s="152"/>
      <c r="AM195" s="251" t="s">
        <v>664</v>
      </c>
      <c r="AN195" s="152"/>
      <c r="AO195" s="152"/>
      <c r="AP195" s="152"/>
      <c r="AQ195" s="251" t="s">
        <v>632</v>
      </c>
      <c r="AR195" s="152"/>
      <c r="AS195" s="152"/>
      <c r="AT195" s="152"/>
      <c r="AU195" s="251" t="s">
        <v>632</v>
      </c>
      <c r="AV195" s="152"/>
      <c r="AW195" s="152"/>
      <c r="AX195" s="193"/>
      <c r="AY195">
        <f t="shared" si="23"/>
        <v>1</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80"/>
      <c r="B248" s="238"/>
      <c r="C248" s="237"/>
      <c r="D248" s="238"/>
      <c r="E248" s="175" t="s">
        <v>668</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x14ac:dyDescent="0.15">
      <c r="A249" s="980"/>
      <c r="B249" s="238"/>
      <c r="C249" s="237"/>
      <c r="D249" s="238"/>
      <c r="E249" s="41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7"/>
      <c r="AY249">
        <f>$AY$247</f>
        <v>1</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1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7"/>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0"/>
      <c r="B430" s="238"/>
      <c r="C430" s="235" t="s">
        <v>586</v>
      </c>
      <c r="D430" s="236"/>
      <c r="E430" s="224" t="s">
        <v>314</v>
      </c>
      <c r="F430" s="436"/>
      <c r="G430" s="226" t="s">
        <v>204</v>
      </c>
      <c r="H430" s="173"/>
      <c r="I430" s="173"/>
      <c r="J430" s="227" t="s">
        <v>632</v>
      </c>
      <c r="K430" s="228"/>
      <c r="L430" s="228"/>
      <c r="M430" s="228"/>
      <c r="N430" s="228"/>
      <c r="O430" s="228"/>
      <c r="P430" s="228"/>
      <c r="Q430" s="228"/>
      <c r="R430" s="228"/>
      <c r="S430" s="228"/>
      <c r="T430" s="229"/>
      <c r="U430" s="230" t="s">
        <v>664</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15">
      <c r="A433" s="980"/>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664</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664</v>
      </c>
      <c r="AN434" s="152"/>
      <c r="AO434" s="152"/>
      <c r="AP434" s="153"/>
      <c r="AQ434" s="151" t="s">
        <v>632</v>
      </c>
      <c r="AR434" s="152"/>
      <c r="AS434" s="152"/>
      <c r="AT434" s="153"/>
      <c r="AU434" s="152" t="s">
        <v>632</v>
      </c>
      <c r="AV434" s="152"/>
      <c r="AW434" s="152"/>
      <c r="AX434" s="193"/>
      <c r="AY434">
        <f t="shared" si="63"/>
        <v>1</v>
      </c>
    </row>
    <row r="435" spans="1:51" ht="23.25" customHeight="1" thickBot="1" x14ac:dyDescent="0.2">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664</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80"/>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0"/>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0"/>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0"/>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0"/>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0"/>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0"/>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0"/>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69"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0"/>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34.5"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662</v>
      </c>
      <c r="AE702" s="882"/>
      <c r="AF702" s="882"/>
      <c r="AG702" s="871" t="s">
        <v>672</v>
      </c>
      <c r="AH702" s="872"/>
      <c r="AI702" s="872"/>
      <c r="AJ702" s="872"/>
      <c r="AK702" s="872"/>
      <c r="AL702" s="872"/>
      <c r="AM702" s="872"/>
      <c r="AN702" s="872"/>
      <c r="AO702" s="872"/>
      <c r="AP702" s="872"/>
      <c r="AQ702" s="872"/>
      <c r="AR702" s="872"/>
      <c r="AS702" s="872"/>
      <c r="AT702" s="872"/>
      <c r="AU702" s="872"/>
      <c r="AV702" s="872"/>
      <c r="AW702" s="872"/>
      <c r="AX702" s="873"/>
    </row>
    <row r="703" spans="1:51" ht="34.5"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662</v>
      </c>
      <c r="AE703" s="170"/>
      <c r="AF703" s="170"/>
      <c r="AG703" s="655" t="s">
        <v>673</v>
      </c>
      <c r="AH703" s="656"/>
      <c r="AI703" s="656"/>
      <c r="AJ703" s="656"/>
      <c r="AK703" s="656"/>
      <c r="AL703" s="656"/>
      <c r="AM703" s="656"/>
      <c r="AN703" s="656"/>
      <c r="AO703" s="656"/>
      <c r="AP703" s="656"/>
      <c r="AQ703" s="656"/>
      <c r="AR703" s="656"/>
      <c r="AS703" s="656"/>
      <c r="AT703" s="656"/>
      <c r="AU703" s="656"/>
      <c r="AV703" s="656"/>
      <c r="AW703" s="656"/>
      <c r="AX703" s="657"/>
    </row>
    <row r="704" spans="1:51" ht="34.5"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662</v>
      </c>
      <c r="AE704" s="574"/>
      <c r="AF704" s="574"/>
      <c r="AG704" s="416" t="s">
        <v>674</v>
      </c>
      <c r="AH704" s="220"/>
      <c r="AI704" s="220"/>
      <c r="AJ704" s="220"/>
      <c r="AK704" s="220"/>
      <c r="AL704" s="220"/>
      <c r="AM704" s="220"/>
      <c r="AN704" s="220"/>
      <c r="AO704" s="220"/>
      <c r="AP704" s="220"/>
      <c r="AQ704" s="220"/>
      <c r="AR704" s="220"/>
      <c r="AS704" s="220"/>
      <c r="AT704" s="220"/>
      <c r="AU704" s="220"/>
      <c r="AV704" s="220"/>
      <c r="AW704" s="220"/>
      <c r="AX704" s="417"/>
    </row>
    <row r="705" spans="1:50" ht="27"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662</v>
      </c>
      <c r="AE705" s="724"/>
      <c r="AF705" s="724"/>
      <c r="AG705" s="175" t="s">
        <v>722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6"/>
      <c r="B706" s="758"/>
      <c r="C706" s="602"/>
      <c r="D706" s="603"/>
      <c r="E706" s="674" t="s">
        <v>296</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669</v>
      </c>
      <c r="AE706" s="170"/>
      <c r="AF706" s="171"/>
      <c r="AG706" s="416"/>
      <c r="AH706" s="220"/>
      <c r="AI706" s="220"/>
      <c r="AJ706" s="220"/>
      <c r="AK706" s="220"/>
      <c r="AL706" s="220"/>
      <c r="AM706" s="220"/>
      <c r="AN706" s="220"/>
      <c r="AO706" s="220"/>
      <c r="AP706" s="220"/>
      <c r="AQ706" s="220"/>
      <c r="AR706" s="220"/>
      <c r="AS706" s="220"/>
      <c r="AT706" s="220"/>
      <c r="AU706" s="220"/>
      <c r="AV706" s="220"/>
      <c r="AW706" s="220"/>
      <c r="AX706" s="417"/>
    </row>
    <row r="707" spans="1:50" ht="66"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670</v>
      </c>
      <c r="AE707" s="572"/>
      <c r="AF707" s="572"/>
      <c r="AG707" s="416"/>
      <c r="AH707" s="220"/>
      <c r="AI707" s="220"/>
      <c r="AJ707" s="220"/>
      <c r="AK707" s="220"/>
      <c r="AL707" s="220"/>
      <c r="AM707" s="220"/>
      <c r="AN707" s="220"/>
      <c r="AO707" s="220"/>
      <c r="AP707" s="220"/>
      <c r="AQ707" s="220"/>
      <c r="AR707" s="220"/>
      <c r="AS707" s="220"/>
      <c r="AT707" s="220"/>
      <c r="AU707" s="220"/>
      <c r="AV707" s="220"/>
      <c r="AW707" s="220"/>
      <c r="AX707" s="417"/>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671</v>
      </c>
      <c r="AE708" s="659"/>
      <c r="AF708" s="659"/>
      <c r="AG708" s="514" t="s">
        <v>664</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t="s">
        <v>662</v>
      </c>
      <c r="AE709" s="170"/>
      <c r="AF709" s="170"/>
      <c r="AG709" s="655" t="s">
        <v>675</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662</v>
      </c>
      <c r="AE710" s="170"/>
      <c r="AF710" s="170"/>
      <c r="AG710" s="655" t="s">
        <v>676</v>
      </c>
      <c r="AH710" s="656"/>
      <c r="AI710" s="656"/>
      <c r="AJ710" s="656"/>
      <c r="AK710" s="656"/>
      <c r="AL710" s="656"/>
      <c r="AM710" s="656"/>
      <c r="AN710" s="656"/>
      <c r="AO710" s="656"/>
      <c r="AP710" s="656"/>
      <c r="AQ710" s="656"/>
      <c r="AR710" s="656"/>
      <c r="AS710" s="656"/>
      <c r="AT710" s="656"/>
      <c r="AU710" s="656"/>
      <c r="AV710" s="656"/>
      <c r="AW710" s="656"/>
      <c r="AX710" s="657"/>
    </row>
    <row r="711" spans="1:50" ht="34.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662</v>
      </c>
      <c r="AE711" s="170"/>
      <c r="AF711" s="170"/>
      <c r="AG711" s="655" t="s">
        <v>677</v>
      </c>
      <c r="AH711" s="656"/>
      <c r="AI711" s="656"/>
      <c r="AJ711" s="656"/>
      <c r="AK711" s="656"/>
      <c r="AL711" s="656"/>
      <c r="AM711" s="656"/>
      <c r="AN711" s="656"/>
      <c r="AO711" s="656"/>
      <c r="AP711" s="656"/>
      <c r="AQ711" s="656"/>
      <c r="AR711" s="656"/>
      <c r="AS711" s="656"/>
      <c r="AT711" s="656"/>
      <c r="AU711" s="656"/>
      <c r="AV711" s="656"/>
      <c r="AW711" s="656"/>
      <c r="AX711" s="657"/>
    </row>
    <row r="712" spans="1:50" ht="34.5" customHeight="1" x14ac:dyDescent="0.15">
      <c r="A712" s="646"/>
      <c r="B712" s="647"/>
      <c r="C712" s="576" t="s">
        <v>265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671</v>
      </c>
      <c r="AE712" s="574"/>
      <c r="AF712" s="574"/>
      <c r="AG712" s="582" t="s">
        <v>717</v>
      </c>
      <c r="AH712" s="583"/>
      <c r="AI712" s="583"/>
      <c r="AJ712" s="583"/>
      <c r="AK712" s="583"/>
      <c r="AL712" s="583"/>
      <c r="AM712" s="583"/>
      <c r="AN712" s="583"/>
      <c r="AO712" s="583"/>
      <c r="AP712" s="583"/>
      <c r="AQ712" s="583"/>
      <c r="AR712" s="583"/>
      <c r="AS712" s="583"/>
      <c r="AT712" s="583"/>
      <c r="AU712" s="583"/>
      <c r="AV712" s="583"/>
      <c r="AW712" s="583"/>
      <c r="AX712" s="584"/>
    </row>
    <row r="713" spans="1:50" ht="41.45" customHeight="1" x14ac:dyDescent="0.15">
      <c r="A713" s="646"/>
      <c r="B713" s="647"/>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582" t="s">
        <v>321</v>
      </c>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648"/>
      <c r="B714" s="649"/>
      <c r="C714" s="759" t="s">
        <v>244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671</v>
      </c>
      <c r="AE714" s="580"/>
      <c r="AF714" s="581"/>
      <c r="AG714" s="680" t="s">
        <v>664</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9" t="s">
        <v>39</v>
      </c>
      <c r="B715" s="645"/>
      <c r="C715" s="650" t="s">
        <v>245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671</v>
      </c>
      <c r="AE715" s="659"/>
      <c r="AF715" s="765"/>
      <c r="AG715" s="514" t="s">
        <v>664</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671</v>
      </c>
      <c r="AE716" s="747"/>
      <c r="AF716" s="747"/>
      <c r="AG716" s="655" t="s">
        <v>664</v>
      </c>
      <c r="AH716" s="656"/>
      <c r="AI716" s="656"/>
      <c r="AJ716" s="656"/>
      <c r="AK716" s="656"/>
      <c r="AL716" s="656"/>
      <c r="AM716" s="656"/>
      <c r="AN716" s="656"/>
      <c r="AO716" s="656"/>
      <c r="AP716" s="656"/>
      <c r="AQ716" s="656"/>
      <c r="AR716" s="656"/>
      <c r="AS716" s="656"/>
      <c r="AT716" s="656"/>
      <c r="AU716" s="656"/>
      <c r="AV716" s="656"/>
      <c r="AW716" s="656"/>
      <c r="AX716" s="657"/>
    </row>
    <row r="717" spans="1:50" ht="34.5"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662</v>
      </c>
      <c r="AE717" s="170"/>
      <c r="AF717" s="170"/>
      <c r="AG717" s="655" t="s">
        <v>678</v>
      </c>
      <c r="AH717" s="656"/>
      <c r="AI717" s="656"/>
      <c r="AJ717" s="656"/>
      <c r="AK717" s="656"/>
      <c r="AL717" s="656"/>
      <c r="AM717" s="656"/>
      <c r="AN717" s="656"/>
      <c r="AO717" s="656"/>
      <c r="AP717" s="656"/>
      <c r="AQ717" s="656"/>
      <c r="AR717" s="656"/>
      <c r="AS717" s="656"/>
      <c r="AT717" s="656"/>
      <c r="AU717" s="656"/>
      <c r="AV717" s="656"/>
      <c r="AW717" s="656"/>
      <c r="AX717" s="657"/>
    </row>
    <row r="718" spans="1:50" ht="34.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662</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t="s">
        <v>671</v>
      </c>
      <c r="AE719" s="659"/>
      <c r="AF719" s="659"/>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0" t="s">
        <v>258</v>
      </c>
      <c r="D720" s="918"/>
      <c r="E720" s="918"/>
      <c r="F720" s="921"/>
      <c r="G720" s="917" t="s">
        <v>259</v>
      </c>
      <c r="H720" s="918"/>
      <c r="I720" s="918"/>
      <c r="J720" s="918"/>
      <c r="K720" s="918"/>
      <c r="L720" s="918"/>
      <c r="M720" s="918"/>
      <c r="N720" s="917" t="s">
        <v>262</v>
      </c>
      <c r="O720" s="918"/>
      <c r="P720" s="918"/>
      <c r="Q720" s="918"/>
      <c r="R720" s="918"/>
      <c r="S720" s="918"/>
      <c r="T720" s="918"/>
      <c r="U720" s="918"/>
      <c r="V720" s="918"/>
      <c r="W720" s="918"/>
      <c r="X720" s="918"/>
      <c r="Y720" s="918"/>
      <c r="Z720" s="918"/>
      <c r="AA720" s="918"/>
      <c r="AB720" s="918"/>
      <c r="AC720" s="918"/>
      <c r="AD720" s="918"/>
      <c r="AE720" s="918"/>
      <c r="AF720" s="919"/>
      <c r="AG720" s="416"/>
      <c r="AH720" s="220"/>
      <c r="AI720" s="220"/>
      <c r="AJ720" s="220"/>
      <c r="AK720" s="220"/>
      <c r="AL720" s="220"/>
      <c r="AM720" s="220"/>
      <c r="AN720" s="220"/>
      <c r="AO720" s="220"/>
      <c r="AP720" s="220"/>
      <c r="AQ720" s="220"/>
      <c r="AR720" s="220"/>
      <c r="AS720" s="220"/>
      <c r="AT720" s="220"/>
      <c r="AU720" s="220"/>
      <c r="AV720" s="220"/>
      <c r="AW720" s="220"/>
      <c r="AX720" s="417"/>
    </row>
    <row r="721" spans="1:52" ht="24.75" customHeight="1" x14ac:dyDescent="0.15">
      <c r="A721" s="641"/>
      <c r="B721" s="642"/>
      <c r="C721" s="904"/>
      <c r="D721" s="905"/>
      <c r="E721" s="905"/>
      <c r="F721" s="906"/>
      <c r="G721" s="922"/>
      <c r="H721" s="923"/>
      <c r="I721" s="63" t="str">
        <f>IF(OR(G721="　", G721=""), "", "-")</f>
        <v/>
      </c>
      <c r="J721" s="903"/>
      <c r="K721" s="903"/>
      <c r="L721" s="63" t="str">
        <f>IF(M721="","","-")</f>
        <v/>
      </c>
      <c r="M721" s="64"/>
      <c r="N721" s="900" t="s">
        <v>632</v>
      </c>
      <c r="O721" s="901"/>
      <c r="P721" s="901"/>
      <c r="Q721" s="901"/>
      <c r="R721" s="901"/>
      <c r="S721" s="901"/>
      <c r="T721" s="901"/>
      <c r="U721" s="901"/>
      <c r="V721" s="901"/>
      <c r="W721" s="901"/>
      <c r="X721" s="901"/>
      <c r="Y721" s="901"/>
      <c r="Z721" s="901"/>
      <c r="AA721" s="901"/>
      <c r="AB721" s="901"/>
      <c r="AC721" s="901"/>
      <c r="AD721" s="901"/>
      <c r="AE721" s="901"/>
      <c r="AF721" s="902"/>
      <c r="AG721" s="416"/>
      <c r="AH721" s="220"/>
      <c r="AI721" s="220"/>
      <c r="AJ721" s="220"/>
      <c r="AK721" s="220"/>
      <c r="AL721" s="220"/>
      <c r="AM721" s="220"/>
      <c r="AN721" s="220"/>
      <c r="AO721" s="220"/>
      <c r="AP721" s="220"/>
      <c r="AQ721" s="220"/>
      <c r="AR721" s="220"/>
      <c r="AS721" s="220"/>
      <c r="AT721" s="220"/>
      <c r="AU721" s="220"/>
      <c r="AV721" s="220"/>
      <c r="AW721" s="220"/>
      <c r="AX721" s="417"/>
    </row>
    <row r="722" spans="1:52" ht="24.75" hidden="1" customHeight="1" x14ac:dyDescent="0.15">
      <c r="A722" s="641"/>
      <c r="B722" s="642"/>
      <c r="C722" s="904"/>
      <c r="D722" s="905"/>
      <c r="E722" s="905"/>
      <c r="F722" s="906"/>
      <c r="G722" s="922"/>
      <c r="H722" s="923"/>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16"/>
      <c r="AH722" s="220"/>
      <c r="AI722" s="220"/>
      <c r="AJ722" s="220"/>
      <c r="AK722" s="220"/>
      <c r="AL722" s="220"/>
      <c r="AM722" s="220"/>
      <c r="AN722" s="220"/>
      <c r="AO722" s="220"/>
      <c r="AP722" s="220"/>
      <c r="AQ722" s="220"/>
      <c r="AR722" s="220"/>
      <c r="AS722" s="220"/>
      <c r="AT722" s="220"/>
      <c r="AU722" s="220"/>
      <c r="AV722" s="220"/>
      <c r="AW722" s="220"/>
      <c r="AX722" s="417"/>
    </row>
    <row r="723" spans="1:52" ht="24.75" hidden="1" customHeight="1" x14ac:dyDescent="0.15">
      <c r="A723" s="641"/>
      <c r="B723" s="642"/>
      <c r="C723" s="904"/>
      <c r="D723" s="905"/>
      <c r="E723" s="905"/>
      <c r="F723" s="906"/>
      <c r="G723" s="922"/>
      <c r="H723" s="923"/>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16"/>
      <c r="AH723" s="220"/>
      <c r="AI723" s="220"/>
      <c r="AJ723" s="220"/>
      <c r="AK723" s="220"/>
      <c r="AL723" s="220"/>
      <c r="AM723" s="220"/>
      <c r="AN723" s="220"/>
      <c r="AO723" s="220"/>
      <c r="AP723" s="220"/>
      <c r="AQ723" s="220"/>
      <c r="AR723" s="220"/>
      <c r="AS723" s="220"/>
      <c r="AT723" s="220"/>
      <c r="AU723" s="220"/>
      <c r="AV723" s="220"/>
      <c r="AW723" s="220"/>
      <c r="AX723" s="417"/>
    </row>
    <row r="724" spans="1:52" ht="24.75" hidden="1" customHeight="1" x14ac:dyDescent="0.15">
      <c r="A724" s="641"/>
      <c r="B724" s="642"/>
      <c r="C724" s="904"/>
      <c r="D724" s="905"/>
      <c r="E724" s="905"/>
      <c r="F724" s="906"/>
      <c r="G724" s="922"/>
      <c r="H724" s="923"/>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16"/>
      <c r="AH724" s="220"/>
      <c r="AI724" s="220"/>
      <c r="AJ724" s="220"/>
      <c r="AK724" s="220"/>
      <c r="AL724" s="220"/>
      <c r="AM724" s="220"/>
      <c r="AN724" s="220"/>
      <c r="AO724" s="220"/>
      <c r="AP724" s="220"/>
      <c r="AQ724" s="220"/>
      <c r="AR724" s="220"/>
      <c r="AS724" s="220"/>
      <c r="AT724" s="220"/>
      <c r="AU724" s="220"/>
      <c r="AV724" s="220"/>
      <c r="AW724" s="220"/>
      <c r="AX724" s="417"/>
    </row>
    <row r="725" spans="1:52" ht="24.75" hidden="1" customHeight="1" x14ac:dyDescent="0.15">
      <c r="A725" s="643"/>
      <c r="B725" s="644"/>
      <c r="C725" s="904"/>
      <c r="D725" s="905"/>
      <c r="E725" s="905"/>
      <c r="F725" s="906"/>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31" t="s">
        <v>52</v>
      </c>
      <c r="D726" s="569"/>
      <c r="E726" s="569"/>
      <c r="F726" s="570"/>
      <c r="G726" s="785" t="s">
        <v>681</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56</v>
      </c>
      <c r="D727" s="687"/>
      <c r="E727" s="687"/>
      <c r="F727" s="688"/>
      <c r="G727" s="783" t="s">
        <v>680</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24.95" customHeight="1" thickBot="1" x14ac:dyDescent="0.2">
      <c r="A729" s="753" t="s">
        <v>682</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38.1"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38.1" customHeight="1" thickBot="1" x14ac:dyDescent="0.2">
      <c r="A733" s="606"/>
      <c r="B733" s="607"/>
      <c r="C733" s="607"/>
      <c r="D733" s="607"/>
      <c r="E733" s="608"/>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17.4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2" t="s">
        <v>271</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587</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655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656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657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658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659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660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660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661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c r="J746" s="98"/>
      <c r="K746" s="85" t="str">
        <f>IF(I746="","","-")</f>
        <v/>
      </c>
      <c r="L746" s="89">
        <v>817</v>
      </c>
      <c r="M746" s="89"/>
      <c r="N746" s="85" t="str">
        <f>IF(O746="","","-")</f>
        <v/>
      </c>
      <c r="O746" s="95"/>
      <c r="P746" s="96"/>
      <c r="Q746" s="97"/>
      <c r="R746" s="98"/>
      <c r="S746" s="98"/>
      <c r="T746" s="85" t="str">
        <f>IF(Q746="","","-")</f>
        <v/>
      </c>
      <c r="U746" s="98" t="s">
        <v>261</v>
      </c>
      <c r="V746" s="98"/>
      <c r="W746" s="85" t="str">
        <f>IF(U746="","","-")</f>
        <v>-</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837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301</v>
      </c>
      <c r="B787" s="749"/>
      <c r="C787" s="749"/>
      <c r="D787" s="749"/>
      <c r="E787" s="749"/>
      <c r="F787" s="750"/>
      <c r="G787" s="427" t="s">
        <v>684</v>
      </c>
      <c r="H787" s="428"/>
      <c r="I787" s="428"/>
      <c r="J787" s="428"/>
      <c r="K787" s="428"/>
      <c r="L787" s="428"/>
      <c r="M787" s="428"/>
      <c r="N787" s="428"/>
      <c r="O787" s="428"/>
      <c r="P787" s="428"/>
      <c r="Q787" s="428"/>
      <c r="R787" s="428"/>
      <c r="S787" s="428"/>
      <c r="T787" s="428"/>
      <c r="U787" s="428"/>
      <c r="V787" s="428"/>
      <c r="W787" s="428"/>
      <c r="X787" s="428"/>
      <c r="Y787" s="428"/>
      <c r="Z787" s="428"/>
      <c r="AA787" s="428"/>
      <c r="AB787" s="429"/>
      <c r="AC787" s="427" t="s">
        <v>689</v>
      </c>
      <c r="AD787" s="428"/>
      <c r="AE787" s="428"/>
      <c r="AF787" s="428"/>
      <c r="AG787" s="428"/>
      <c r="AH787" s="428"/>
      <c r="AI787" s="428"/>
      <c r="AJ787" s="428"/>
      <c r="AK787" s="428"/>
      <c r="AL787" s="428"/>
      <c r="AM787" s="428"/>
      <c r="AN787" s="428"/>
      <c r="AO787" s="428"/>
      <c r="AP787" s="428"/>
      <c r="AQ787" s="428"/>
      <c r="AR787" s="428"/>
      <c r="AS787" s="428"/>
      <c r="AT787" s="428"/>
      <c r="AU787" s="428"/>
      <c r="AV787" s="428"/>
      <c r="AW787" s="428"/>
      <c r="AX787" s="430"/>
    </row>
    <row r="788" spans="1:51" ht="24.75" customHeight="1" x14ac:dyDescent="0.15">
      <c r="A788" s="544"/>
      <c r="B788" s="751"/>
      <c r="C788" s="751"/>
      <c r="D788" s="751"/>
      <c r="E788" s="751"/>
      <c r="F788" s="752"/>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4.75" customHeight="1" x14ac:dyDescent="0.15">
      <c r="A789" s="544"/>
      <c r="B789" s="751"/>
      <c r="C789" s="751"/>
      <c r="D789" s="751"/>
      <c r="E789" s="751"/>
      <c r="F789" s="752"/>
      <c r="G789" s="437" t="s">
        <v>685</v>
      </c>
      <c r="H789" s="438"/>
      <c r="I789" s="438"/>
      <c r="J789" s="438"/>
      <c r="K789" s="439"/>
      <c r="L789" s="440" t="s">
        <v>688</v>
      </c>
      <c r="M789" s="441"/>
      <c r="N789" s="441"/>
      <c r="O789" s="441"/>
      <c r="P789" s="441"/>
      <c r="Q789" s="441"/>
      <c r="R789" s="441"/>
      <c r="S789" s="441"/>
      <c r="T789" s="441"/>
      <c r="U789" s="441"/>
      <c r="V789" s="441"/>
      <c r="W789" s="441"/>
      <c r="X789" s="442"/>
      <c r="Y789" s="443">
        <v>1352</v>
      </c>
      <c r="Z789" s="444"/>
      <c r="AA789" s="444"/>
      <c r="AB789" s="545"/>
      <c r="AC789" s="437" t="s">
        <v>686</v>
      </c>
      <c r="AD789" s="438"/>
      <c r="AE789" s="438"/>
      <c r="AF789" s="438"/>
      <c r="AG789" s="439"/>
      <c r="AH789" s="440" t="s">
        <v>688</v>
      </c>
      <c r="AI789" s="441"/>
      <c r="AJ789" s="441"/>
      <c r="AK789" s="441"/>
      <c r="AL789" s="441"/>
      <c r="AM789" s="441"/>
      <c r="AN789" s="441"/>
      <c r="AO789" s="441"/>
      <c r="AP789" s="441"/>
      <c r="AQ789" s="441"/>
      <c r="AR789" s="441"/>
      <c r="AS789" s="441"/>
      <c r="AT789" s="442"/>
      <c r="AU789" s="443">
        <v>1282</v>
      </c>
      <c r="AV789" s="444"/>
      <c r="AW789" s="444"/>
      <c r="AX789" s="445"/>
    </row>
    <row r="790" spans="1:51" ht="24.75" hidden="1" customHeight="1" x14ac:dyDescent="0.15">
      <c r="A790" s="544"/>
      <c r="B790" s="751"/>
      <c r="C790" s="751"/>
      <c r="D790" s="751"/>
      <c r="E790" s="751"/>
      <c r="F790" s="75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4"/>
      <c r="B791" s="751"/>
      <c r="C791" s="751"/>
      <c r="D791" s="751"/>
      <c r="E791" s="751"/>
      <c r="F791" s="75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4"/>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4"/>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4"/>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4"/>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4"/>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4"/>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4"/>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4"/>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1352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1282</v>
      </c>
      <c r="AV799" s="397"/>
      <c r="AW799" s="397"/>
      <c r="AX799" s="399"/>
    </row>
    <row r="800" spans="1:51" ht="24.75" customHeight="1" x14ac:dyDescent="0.15">
      <c r="A800" s="544"/>
      <c r="B800" s="751"/>
      <c r="C800" s="751"/>
      <c r="D800" s="751"/>
      <c r="E800" s="751"/>
      <c r="F800" s="752"/>
      <c r="G800" s="427" t="s">
        <v>687</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716</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2</v>
      </c>
    </row>
    <row r="801" spans="1:51" ht="24.75" customHeight="1" x14ac:dyDescent="0.15">
      <c r="A801" s="544"/>
      <c r="B801" s="751"/>
      <c r="C801" s="751"/>
      <c r="D801" s="751"/>
      <c r="E801" s="751"/>
      <c r="F801" s="752"/>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2</v>
      </c>
    </row>
    <row r="802" spans="1:51" ht="24.75" customHeight="1" x14ac:dyDescent="0.15">
      <c r="A802" s="544"/>
      <c r="B802" s="751"/>
      <c r="C802" s="751"/>
      <c r="D802" s="751"/>
      <c r="E802" s="751"/>
      <c r="F802" s="752"/>
      <c r="G802" s="437" t="s">
        <v>685</v>
      </c>
      <c r="H802" s="438"/>
      <c r="I802" s="438"/>
      <c r="J802" s="438"/>
      <c r="K802" s="439"/>
      <c r="L802" s="440" t="s">
        <v>688</v>
      </c>
      <c r="M802" s="441"/>
      <c r="N802" s="441"/>
      <c r="O802" s="441"/>
      <c r="P802" s="441"/>
      <c r="Q802" s="441"/>
      <c r="R802" s="441"/>
      <c r="S802" s="441"/>
      <c r="T802" s="441"/>
      <c r="U802" s="441"/>
      <c r="V802" s="441"/>
      <c r="W802" s="441"/>
      <c r="X802" s="442"/>
      <c r="Y802" s="443">
        <v>38</v>
      </c>
      <c r="Z802" s="444"/>
      <c r="AA802" s="444"/>
      <c r="AB802" s="545"/>
      <c r="AC802" s="437" t="s">
        <v>685</v>
      </c>
      <c r="AD802" s="438"/>
      <c r="AE802" s="438"/>
      <c r="AF802" s="438"/>
      <c r="AG802" s="439"/>
      <c r="AH802" s="440" t="s">
        <v>688</v>
      </c>
      <c r="AI802" s="441"/>
      <c r="AJ802" s="441"/>
      <c r="AK802" s="441"/>
      <c r="AL802" s="441"/>
      <c r="AM802" s="441"/>
      <c r="AN802" s="441"/>
      <c r="AO802" s="441"/>
      <c r="AP802" s="441"/>
      <c r="AQ802" s="441"/>
      <c r="AR802" s="441"/>
      <c r="AS802" s="441"/>
      <c r="AT802" s="442"/>
      <c r="AU802" s="443">
        <v>2</v>
      </c>
      <c r="AV802" s="444"/>
      <c r="AW802" s="444"/>
      <c r="AX802" s="445"/>
      <c r="AY802">
        <f t="shared" ref="AY802:AY812" si="115">$AY$800</f>
        <v>2</v>
      </c>
    </row>
    <row r="803" spans="1:51" ht="24.75" hidden="1" customHeight="1" x14ac:dyDescent="0.15">
      <c r="A803" s="544"/>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hidden="1" customHeight="1" x14ac:dyDescent="0.15">
      <c r="A804" s="544"/>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44"/>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4"/>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4"/>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4"/>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4"/>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4"/>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4"/>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x14ac:dyDescent="0.15">
      <c r="A812" s="544"/>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38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hidden="1" customHeight="1" x14ac:dyDescent="0.15">
      <c r="A813" s="544"/>
      <c r="B813" s="751"/>
      <c r="C813" s="751"/>
      <c r="D813" s="751"/>
      <c r="E813" s="751"/>
      <c r="F813" s="752"/>
      <c r="G813" s="427" t="s">
        <v>241</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242</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4"/>
      <c r="B814" s="751"/>
      <c r="C814" s="751"/>
      <c r="D814" s="751"/>
      <c r="E814" s="751"/>
      <c r="F814" s="752"/>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4"/>
      <c r="B815" s="751"/>
      <c r="C815" s="751"/>
      <c r="D815" s="751"/>
      <c r="E815" s="751"/>
      <c r="F815" s="752"/>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5"/>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15">
      <c r="A816" s="544"/>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4"/>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4"/>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4"/>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4"/>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4"/>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4"/>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4"/>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4"/>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4"/>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4"/>
      <c r="B826" s="751"/>
      <c r="C826" s="751"/>
      <c r="D826" s="751"/>
      <c r="E826" s="751"/>
      <c r="F826" s="752"/>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4"/>
      <c r="B827" s="751"/>
      <c r="C827" s="751"/>
      <c r="D827" s="751"/>
      <c r="E827" s="751"/>
      <c r="F827" s="752"/>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4"/>
      <c r="B828" s="751"/>
      <c r="C828" s="751"/>
      <c r="D828" s="751"/>
      <c r="E828" s="751"/>
      <c r="F828" s="752"/>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4"/>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4"/>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4"/>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4"/>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4"/>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4"/>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4"/>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4"/>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4"/>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4"/>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41" t="s">
        <v>263</v>
      </c>
      <c r="AM839" s="942"/>
      <c r="AN839" s="942"/>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283</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690</v>
      </c>
      <c r="D845" s="400"/>
      <c r="E845" s="400"/>
      <c r="F845" s="400"/>
      <c r="G845" s="400"/>
      <c r="H845" s="400"/>
      <c r="I845" s="400"/>
      <c r="J845" s="401">
        <v>2010005018852</v>
      </c>
      <c r="K845" s="402"/>
      <c r="L845" s="402"/>
      <c r="M845" s="402"/>
      <c r="N845" s="402"/>
      <c r="O845" s="402"/>
      <c r="P845" s="302" t="s">
        <v>691</v>
      </c>
      <c r="Q845" s="302"/>
      <c r="R845" s="302"/>
      <c r="S845" s="302"/>
      <c r="T845" s="302"/>
      <c r="U845" s="302"/>
      <c r="V845" s="302"/>
      <c r="W845" s="302"/>
      <c r="X845" s="302"/>
      <c r="Y845" s="303">
        <v>1352</v>
      </c>
      <c r="Z845" s="304"/>
      <c r="AA845" s="304"/>
      <c r="AB845" s="305"/>
      <c r="AC845" s="307" t="s">
        <v>692</v>
      </c>
      <c r="AD845" s="308"/>
      <c r="AE845" s="308"/>
      <c r="AF845" s="308"/>
      <c r="AG845" s="308"/>
      <c r="AH845" s="403" t="s">
        <v>664</v>
      </c>
      <c r="AI845" s="404"/>
      <c r="AJ845" s="404"/>
      <c r="AK845" s="404"/>
      <c r="AL845" s="311" t="s">
        <v>664</v>
      </c>
      <c r="AM845" s="312"/>
      <c r="AN845" s="312"/>
      <c r="AO845" s="313"/>
      <c r="AP845" s="306" t="s">
        <v>664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69"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283</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98.65" customHeight="1" x14ac:dyDescent="0.15">
      <c r="A878" s="386">
        <v>1</v>
      </c>
      <c r="B878" s="386">
        <v>1</v>
      </c>
      <c r="C878" s="400" t="s">
        <v>693</v>
      </c>
      <c r="D878" s="400"/>
      <c r="E878" s="400"/>
      <c r="F878" s="400"/>
      <c r="G878" s="400"/>
      <c r="H878" s="400"/>
      <c r="I878" s="400"/>
      <c r="J878" s="401">
        <v>7010401022916</v>
      </c>
      <c r="K878" s="402"/>
      <c r="L878" s="402"/>
      <c r="M878" s="402"/>
      <c r="N878" s="402"/>
      <c r="O878" s="402"/>
      <c r="P878" s="415" t="s">
        <v>691</v>
      </c>
      <c r="Q878" s="415"/>
      <c r="R878" s="415"/>
      <c r="S878" s="415"/>
      <c r="T878" s="415"/>
      <c r="U878" s="415"/>
      <c r="V878" s="415"/>
      <c r="W878" s="415"/>
      <c r="X878" s="415"/>
      <c r="Y878" s="303">
        <v>1282</v>
      </c>
      <c r="Z878" s="304"/>
      <c r="AA878" s="304"/>
      <c r="AB878" s="305"/>
      <c r="AC878" s="307" t="s">
        <v>288</v>
      </c>
      <c r="AD878" s="308"/>
      <c r="AE878" s="308"/>
      <c r="AF878" s="308"/>
      <c r="AG878" s="308"/>
      <c r="AH878" s="403">
        <v>1</v>
      </c>
      <c r="AI878" s="404"/>
      <c r="AJ878" s="404"/>
      <c r="AK878" s="404"/>
      <c r="AL878" s="311">
        <v>92.9</v>
      </c>
      <c r="AM878" s="312"/>
      <c r="AN878" s="312"/>
      <c r="AO878" s="313"/>
      <c r="AP878" s="306" t="s">
        <v>723</v>
      </c>
      <c r="AQ878" s="306"/>
      <c r="AR878" s="306"/>
      <c r="AS878" s="306"/>
      <c r="AT878" s="306"/>
      <c r="AU878" s="306"/>
      <c r="AV878" s="306"/>
      <c r="AW878" s="306"/>
      <c r="AX878" s="306"/>
      <c r="AY878">
        <f t="shared" si="118"/>
        <v>1</v>
      </c>
    </row>
    <row r="879" spans="1:51" ht="30" customHeight="1" x14ac:dyDescent="0.15">
      <c r="A879" s="386">
        <v>2</v>
      </c>
      <c r="B879" s="386">
        <v>1</v>
      </c>
      <c r="C879" s="405" t="s">
        <v>694</v>
      </c>
      <c r="D879" s="400"/>
      <c r="E879" s="400"/>
      <c r="F879" s="400"/>
      <c r="G879" s="400"/>
      <c r="H879" s="400"/>
      <c r="I879" s="400"/>
      <c r="J879" s="401">
        <v>1010601027646</v>
      </c>
      <c r="K879" s="402"/>
      <c r="L879" s="402"/>
      <c r="M879" s="402"/>
      <c r="N879" s="402"/>
      <c r="O879" s="402"/>
      <c r="P879" s="302" t="s">
        <v>691</v>
      </c>
      <c r="Q879" s="302"/>
      <c r="R879" s="302"/>
      <c r="S879" s="302"/>
      <c r="T879" s="302"/>
      <c r="U879" s="302"/>
      <c r="V879" s="302"/>
      <c r="W879" s="302"/>
      <c r="X879" s="302"/>
      <c r="Y879" s="303">
        <v>50</v>
      </c>
      <c r="Z879" s="304"/>
      <c r="AA879" s="304"/>
      <c r="AB879" s="305"/>
      <c r="AC879" s="307" t="s">
        <v>288</v>
      </c>
      <c r="AD879" s="308"/>
      <c r="AE879" s="308"/>
      <c r="AF879" s="308"/>
      <c r="AG879" s="308"/>
      <c r="AH879" s="403">
        <v>2</v>
      </c>
      <c r="AI879" s="404"/>
      <c r="AJ879" s="404"/>
      <c r="AK879" s="404"/>
      <c r="AL879" s="311">
        <v>85.1</v>
      </c>
      <c r="AM879" s="312"/>
      <c r="AN879" s="312"/>
      <c r="AO879" s="313"/>
      <c r="AP879" s="306" t="s">
        <v>664</v>
      </c>
      <c r="AQ879" s="306"/>
      <c r="AR879" s="306"/>
      <c r="AS879" s="306"/>
      <c r="AT879" s="306"/>
      <c r="AU879" s="306"/>
      <c r="AV879" s="306"/>
      <c r="AW879" s="306"/>
      <c r="AX879" s="306"/>
      <c r="AY879">
        <f>COUNTA($C$879)</f>
        <v>1</v>
      </c>
    </row>
    <row r="880" spans="1:51" ht="30" customHeight="1" x14ac:dyDescent="0.15">
      <c r="A880" s="386">
        <v>3</v>
      </c>
      <c r="B880" s="386">
        <v>1</v>
      </c>
      <c r="C880" s="405" t="s">
        <v>695</v>
      </c>
      <c r="D880" s="400"/>
      <c r="E880" s="400"/>
      <c r="F880" s="400"/>
      <c r="G880" s="400"/>
      <c r="H880" s="400"/>
      <c r="I880" s="400"/>
      <c r="J880" s="401">
        <v>1020001071491</v>
      </c>
      <c r="K880" s="402"/>
      <c r="L880" s="402"/>
      <c r="M880" s="402"/>
      <c r="N880" s="402"/>
      <c r="O880" s="402"/>
      <c r="P880" s="406" t="s">
        <v>691</v>
      </c>
      <c r="Q880" s="302"/>
      <c r="R880" s="302"/>
      <c r="S880" s="302"/>
      <c r="T880" s="302"/>
      <c r="U880" s="302"/>
      <c r="V880" s="302"/>
      <c r="W880" s="302"/>
      <c r="X880" s="302"/>
      <c r="Y880" s="303">
        <v>20</v>
      </c>
      <c r="Z880" s="304"/>
      <c r="AA880" s="304"/>
      <c r="AB880" s="305"/>
      <c r="AC880" s="307" t="s">
        <v>288</v>
      </c>
      <c r="AD880" s="308"/>
      <c r="AE880" s="308"/>
      <c r="AF880" s="308"/>
      <c r="AG880" s="308"/>
      <c r="AH880" s="309">
        <v>1</v>
      </c>
      <c r="AI880" s="310"/>
      <c r="AJ880" s="310"/>
      <c r="AK880" s="310"/>
      <c r="AL880" s="311">
        <v>95.6</v>
      </c>
      <c r="AM880" s="312"/>
      <c r="AN880" s="312"/>
      <c r="AO880" s="313"/>
      <c r="AP880" s="306" t="s">
        <v>664</v>
      </c>
      <c r="AQ880" s="306"/>
      <c r="AR880" s="306"/>
      <c r="AS880" s="306"/>
      <c r="AT880" s="306"/>
      <c r="AU880" s="306"/>
      <c r="AV880" s="306"/>
      <c r="AW880" s="306"/>
      <c r="AX880" s="306"/>
      <c r="AY880">
        <f>COUNTA($C$880)</f>
        <v>1</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283</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0" t="s">
        <v>696</v>
      </c>
      <c r="D911" s="400" t="s">
        <v>696</v>
      </c>
      <c r="E911" s="400" t="s">
        <v>696</v>
      </c>
      <c r="F911" s="400" t="s">
        <v>696</v>
      </c>
      <c r="G911" s="400" t="s">
        <v>696</v>
      </c>
      <c r="H911" s="400" t="s">
        <v>696</v>
      </c>
      <c r="I911" s="400" t="s">
        <v>696</v>
      </c>
      <c r="J911" s="401">
        <v>6000020121002</v>
      </c>
      <c r="K911" s="402">
        <v>6000020121002</v>
      </c>
      <c r="L911" s="402">
        <v>6000020121002</v>
      </c>
      <c r="M911" s="402">
        <v>6000020121002</v>
      </c>
      <c r="N911" s="402">
        <v>6000020121002</v>
      </c>
      <c r="O911" s="402">
        <v>6000020121002</v>
      </c>
      <c r="P911" s="302" t="s">
        <v>691</v>
      </c>
      <c r="Q911" s="302"/>
      <c r="R911" s="302"/>
      <c r="S911" s="302"/>
      <c r="T911" s="302"/>
      <c r="U911" s="302"/>
      <c r="V911" s="302"/>
      <c r="W911" s="302"/>
      <c r="X911" s="302"/>
      <c r="Y911" s="303">
        <v>38</v>
      </c>
      <c r="Z911" s="304"/>
      <c r="AA911" s="304"/>
      <c r="AB911" s="305"/>
      <c r="AC911" s="409" t="s">
        <v>692</v>
      </c>
      <c r="AD911" s="410"/>
      <c r="AE911" s="410"/>
      <c r="AF911" s="410"/>
      <c r="AG911" s="411"/>
      <c r="AH911" s="412" t="s">
        <v>664</v>
      </c>
      <c r="AI911" s="413"/>
      <c r="AJ911" s="413"/>
      <c r="AK911" s="414"/>
      <c r="AL911" s="311" t="s">
        <v>632</v>
      </c>
      <c r="AM911" s="312"/>
      <c r="AN911" s="312"/>
      <c r="AO911" s="313"/>
      <c r="AP911" s="306" t="s">
        <v>664</v>
      </c>
      <c r="AQ911" s="306"/>
      <c r="AR911" s="306"/>
      <c r="AS911" s="306"/>
      <c r="AT911" s="306"/>
      <c r="AU911" s="306"/>
      <c r="AV911" s="306"/>
      <c r="AW911" s="306"/>
      <c r="AX911" s="306"/>
      <c r="AY911">
        <f t="shared" si="119"/>
        <v>1</v>
      </c>
    </row>
    <row r="912" spans="1:51" ht="30" customHeight="1" x14ac:dyDescent="0.15">
      <c r="A912" s="386">
        <v>2</v>
      </c>
      <c r="B912" s="386">
        <v>1</v>
      </c>
      <c r="C912" s="400" t="s">
        <v>697</v>
      </c>
      <c r="D912" s="400" t="s">
        <v>697</v>
      </c>
      <c r="E912" s="400" t="s">
        <v>697</v>
      </c>
      <c r="F912" s="400" t="s">
        <v>697</v>
      </c>
      <c r="G912" s="400" t="s">
        <v>697</v>
      </c>
      <c r="H912" s="400" t="s">
        <v>697</v>
      </c>
      <c r="I912" s="400" t="s">
        <v>697</v>
      </c>
      <c r="J912" s="401">
        <v>8000020401005</v>
      </c>
      <c r="K912" s="402">
        <v>8000020401005</v>
      </c>
      <c r="L912" s="402">
        <v>8000020401005</v>
      </c>
      <c r="M912" s="402">
        <v>8000020401005</v>
      </c>
      <c r="N912" s="402">
        <v>8000020401005</v>
      </c>
      <c r="O912" s="402">
        <v>8000020401005</v>
      </c>
      <c r="P912" s="302" t="s">
        <v>691</v>
      </c>
      <c r="Q912" s="302"/>
      <c r="R912" s="302"/>
      <c r="S912" s="302"/>
      <c r="T912" s="302"/>
      <c r="U912" s="302"/>
      <c r="V912" s="302"/>
      <c r="W912" s="302"/>
      <c r="X912" s="302"/>
      <c r="Y912" s="303">
        <v>38</v>
      </c>
      <c r="Z912" s="304"/>
      <c r="AA912" s="304"/>
      <c r="AB912" s="305"/>
      <c r="AC912" s="409" t="s">
        <v>692</v>
      </c>
      <c r="AD912" s="410"/>
      <c r="AE912" s="410"/>
      <c r="AF912" s="410"/>
      <c r="AG912" s="411"/>
      <c r="AH912" s="403" t="s">
        <v>664</v>
      </c>
      <c r="AI912" s="404"/>
      <c r="AJ912" s="404"/>
      <c r="AK912" s="404"/>
      <c r="AL912" s="311" t="s">
        <v>632</v>
      </c>
      <c r="AM912" s="312"/>
      <c r="AN912" s="312"/>
      <c r="AO912" s="313"/>
      <c r="AP912" s="306" t="s">
        <v>664</v>
      </c>
      <c r="AQ912" s="306"/>
      <c r="AR912" s="306"/>
      <c r="AS912" s="306"/>
      <c r="AT912" s="306"/>
      <c r="AU912" s="306"/>
      <c r="AV912" s="306"/>
      <c r="AW912" s="306"/>
      <c r="AX912" s="306"/>
      <c r="AY912">
        <f>COUNTA($C$912)</f>
        <v>1</v>
      </c>
    </row>
    <row r="913" spans="1:51" ht="30" customHeight="1" x14ac:dyDescent="0.15">
      <c r="A913" s="386">
        <v>3</v>
      </c>
      <c r="B913" s="386">
        <v>1</v>
      </c>
      <c r="C913" s="405" t="s">
        <v>698</v>
      </c>
      <c r="D913" s="400" t="s">
        <v>698</v>
      </c>
      <c r="E913" s="400" t="s">
        <v>698</v>
      </c>
      <c r="F913" s="400" t="s">
        <v>698</v>
      </c>
      <c r="G913" s="400" t="s">
        <v>698</v>
      </c>
      <c r="H913" s="400" t="s">
        <v>698</v>
      </c>
      <c r="I913" s="400" t="s">
        <v>698</v>
      </c>
      <c r="J913" s="401">
        <v>9000020341002</v>
      </c>
      <c r="K913" s="402">
        <v>9000020341002</v>
      </c>
      <c r="L913" s="402">
        <v>9000020341002</v>
      </c>
      <c r="M913" s="402">
        <v>9000020341002</v>
      </c>
      <c r="N913" s="402">
        <v>9000020341002</v>
      </c>
      <c r="O913" s="402">
        <v>9000020341002</v>
      </c>
      <c r="P913" s="302" t="s">
        <v>691</v>
      </c>
      <c r="Q913" s="302"/>
      <c r="R913" s="302"/>
      <c r="S913" s="302"/>
      <c r="T913" s="302"/>
      <c r="U913" s="302"/>
      <c r="V913" s="302"/>
      <c r="W913" s="302"/>
      <c r="X913" s="302"/>
      <c r="Y913" s="303">
        <v>37</v>
      </c>
      <c r="Z913" s="304"/>
      <c r="AA913" s="304"/>
      <c r="AB913" s="305"/>
      <c r="AC913" s="409" t="s">
        <v>692</v>
      </c>
      <c r="AD913" s="410"/>
      <c r="AE913" s="410"/>
      <c r="AF913" s="410"/>
      <c r="AG913" s="411"/>
      <c r="AH913" s="309" t="s">
        <v>664</v>
      </c>
      <c r="AI913" s="310"/>
      <c r="AJ913" s="310"/>
      <c r="AK913" s="310"/>
      <c r="AL913" s="311" t="s">
        <v>632</v>
      </c>
      <c r="AM913" s="312"/>
      <c r="AN913" s="312"/>
      <c r="AO913" s="313"/>
      <c r="AP913" s="306" t="s">
        <v>664</v>
      </c>
      <c r="AQ913" s="306"/>
      <c r="AR913" s="306"/>
      <c r="AS913" s="306"/>
      <c r="AT913" s="306"/>
      <c r="AU913" s="306"/>
      <c r="AV913" s="306"/>
      <c r="AW913" s="306"/>
      <c r="AX913" s="306"/>
      <c r="AY913">
        <f>COUNTA($C$913)</f>
        <v>1</v>
      </c>
    </row>
    <row r="914" spans="1:51" ht="30" customHeight="1" x14ac:dyDescent="0.15">
      <c r="A914" s="386">
        <v>4</v>
      </c>
      <c r="B914" s="386">
        <v>1</v>
      </c>
      <c r="C914" s="405" t="s">
        <v>699</v>
      </c>
      <c r="D914" s="400" t="s">
        <v>699</v>
      </c>
      <c r="E914" s="400" t="s">
        <v>699</v>
      </c>
      <c r="F914" s="400" t="s">
        <v>699</v>
      </c>
      <c r="G914" s="400" t="s">
        <v>699</v>
      </c>
      <c r="H914" s="400" t="s">
        <v>699</v>
      </c>
      <c r="I914" s="400" t="s">
        <v>699</v>
      </c>
      <c r="J914" s="401">
        <v>9000020281000</v>
      </c>
      <c r="K914" s="402">
        <v>9000020281000</v>
      </c>
      <c r="L914" s="402">
        <v>9000020281000</v>
      </c>
      <c r="M914" s="402">
        <v>9000020281000</v>
      </c>
      <c r="N914" s="402">
        <v>9000020281000</v>
      </c>
      <c r="O914" s="402">
        <v>9000020281000</v>
      </c>
      <c r="P914" s="302" t="s">
        <v>691</v>
      </c>
      <c r="Q914" s="302"/>
      <c r="R914" s="302"/>
      <c r="S914" s="302"/>
      <c r="T914" s="302"/>
      <c r="U914" s="302"/>
      <c r="V914" s="302"/>
      <c r="W914" s="302"/>
      <c r="X914" s="302"/>
      <c r="Y914" s="303">
        <v>37</v>
      </c>
      <c r="Z914" s="304"/>
      <c r="AA914" s="304"/>
      <c r="AB914" s="305"/>
      <c r="AC914" s="409" t="s">
        <v>692</v>
      </c>
      <c r="AD914" s="410"/>
      <c r="AE914" s="410"/>
      <c r="AF914" s="410"/>
      <c r="AG914" s="411"/>
      <c r="AH914" s="309" t="s">
        <v>664</v>
      </c>
      <c r="AI914" s="310"/>
      <c r="AJ914" s="310"/>
      <c r="AK914" s="310"/>
      <c r="AL914" s="311" t="s">
        <v>632</v>
      </c>
      <c r="AM914" s="312"/>
      <c r="AN914" s="312"/>
      <c r="AO914" s="313"/>
      <c r="AP914" s="306" t="s">
        <v>664</v>
      </c>
      <c r="AQ914" s="306"/>
      <c r="AR914" s="306"/>
      <c r="AS914" s="306"/>
      <c r="AT914" s="306"/>
      <c r="AU914" s="306"/>
      <c r="AV914" s="306"/>
      <c r="AW914" s="306"/>
      <c r="AX914" s="306"/>
      <c r="AY914">
        <f>COUNTA($C$914)</f>
        <v>1</v>
      </c>
    </row>
    <row r="915" spans="1:51" ht="30" customHeight="1" x14ac:dyDescent="0.15">
      <c r="A915" s="386">
        <v>5</v>
      </c>
      <c r="B915" s="386">
        <v>1</v>
      </c>
      <c r="C915" s="400" t="s">
        <v>700</v>
      </c>
      <c r="D915" s="400" t="s">
        <v>700</v>
      </c>
      <c r="E915" s="400" t="s">
        <v>700</v>
      </c>
      <c r="F915" s="400" t="s">
        <v>700</v>
      </c>
      <c r="G915" s="400" t="s">
        <v>700</v>
      </c>
      <c r="H915" s="400" t="s">
        <v>700</v>
      </c>
      <c r="I915" s="400" t="s">
        <v>700</v>
      </c>
      <c r="J915" s="401">
        <v>2000020111007</v>
      </c>
      <c r="K915" s="402">
        <v>2000020111007</v>
      </c>
      <c r="L915" s="402">
        <v>2000020111007</v>
      </c>
      <c r="M915" s="402">
        <v>2000020111007</v>
      </c>
      <c r="N915" s="402">
        <v>2000020111007</v>
      </c>
      <c r="O915" s="402">
        <v>2000020111007</v>
      </c>
      <c r="P915" s="302" t="s">
        <v>691</v>
      </c>
      <c r="Q915" s="302"/>
      <c r="R915" s="302"/>
      <c r="S915" s="302"/>
      <c r="T915" s="302"/>
      <c r="U915" s="302"/>
      <c r="V915" s="302"/>
      <c r="W915" s="302"/>
      <c r="X915" s="302"/>
      <c r="Y915" s="303">
        <v>36</v>
      </c>
      <c r="Z915" s="304"/>
      <c r="AA915" s="304"/>
      <c r="AB915" s="305"/>
      <c r="AC915" s="409" t="s">
        <v>692</v>
      </c>
      <c r="AD915" s="410"/>
      <c r="AE915" s="410"/>
      <c r="AF915" s="410"/>
      <c r="AG915" s="411"/>
      <c r="AH915" s="309" t="s">
        <v>664</v>
      </c>
      <c r="AI915" s="310"/>
      <c r="AJ915" s="310"/>
      <c r="AK915" s="310"/>
      <c r="AL915" s="311" t="s">
        <v>632</v>
      </c>
      <c r="AM915" s="312"/>
      <c r="AN915" s="312"/>
      <c r="AO915" s="313"/>
      <c r="AP915" s="306" t="s">
        <v>664</v>
      </c>
      <c r="AQ915" s="306"/>
      <c r="AR915" s="306"/>
      <c r="AS915" s="306"/>
      <c r="AT915" s="306"/>
      <c r="AU915" s="306"/>
      <c r="AV915" s="306"/>
      <c r="AW915" s="306"/>
      <c r="AX915" s="306"/>
      <c r="AY915">
        <f>COUNTA($C$915)</f>
        <v>1</v>
      </c>
    </row>
    <row r="916" spans="1:51" ht="30" customHeight="1" x14ac:dyDescent="0.15">
      <c r="A916" s="386">
        <v>6</v>
      </c>
      <c r="B916" s="386">
        <v>1</v>
      </c>
      <c r="C916" s="400" t="s">
        <v>701</v>
      </c>
      <c r="D916" s="400" t="s">
        <v>701</v>
      </c>
      <c r="E916" s="400" t="s">
        <v>701</v>
      </c>
      <c r="F916" s="400" t="s">
        <v>701</v>
      </c>
      <c r="G916" s="400" t="s">
        <v>701</v>
      </c>
      <c r="H916" s="400" t="s">
        <v>701</v>
      </c>
      <c r="I916" s="400" t="s">
        <v>701</v>
      </c>
      <c r="J916" s="401">
        <v>3000020271403</v>
      </c>
      <c r="K916" s="402">
        <v>3000020271403</v>
      </c>
      <c r="L916" s="402">
        <v>3000020271403</v>
      </c>
      <c r="M916" s="402">
        <v>3000020271403</v>
      </c>
      <c r="N916" s="402">
        <v>3000020271403</v>
      </c>
      <c r="O916" s="402">
        <v>3000020271403</v>
      </c>
      <c r="P916" s="302" t="s">
        <v>691</v>
      </c>
      <c r="Q916" s="302"/>
      <c r="R916" s="302"/>
      <c r="S916" s="302"/>
      <c r="T916" s="302"/>
      <c r="U916" s="302"/>
      <c r="V916" s="302"/>
      <c r="W916" s="302"/>
      <c r="X916" s="302"/>
      <c r="Y916" s="303">
        <v>34</v>
      </c>
      <c r="Z916" s="304"/>
      <c r="AA916" s="304"/>
      <c r="AB916" s="305"/>
      <c r="AC916" s="409" t="s">
        <v>692</v>
      </c>
      <c r="AD916" s="410"/>
      <c r="AE916" s="410"/>
      <c r="AF916" s="410"/>
      <c r="AG916" s="411"/>
      <c r="AH916" s="309" t="s">
        <v>664</v>
      </c>
      <c r="AI916" s="310"/>
      <c r="AJ916" s="310"/>
      <c r="AK916" s="310"/>
      <c r="AL916" s="311" t="s">
        <v>632</v>
      </c>
      <c r="AM916" s="312"/>
      <c r="AN916" s="312"/>
      <c r="AO916" s="313"/>
      <c r="AP916" s="306" t="s">
        <v>664</v>
      </c>
      <c r="AQ916" s="306"/>
      <c r="AR916" s="306"/>
      <c r="AS916" s="306"/>
      <c r="AT916" s="306"/>
      <c r="AU916" s="306"/>
      <c r="AV916" s="306"/>
      <c r="AW916" s="306"/>
      <c r="AX916" s="306"/>
      <c r="AY916">
        <f>COUNTA($C$916)</f>
        <v>1</v>
      </c>
    </row>
    <row r="917" spans="1:51" ht="30" customHeight="1" x14ac:dyDescent="0.15">
      <c r="A917" s="386">
        <v>7</v>
      </c>
      <c r="B917" s="386">
        <v>1</v>
      </c>
      <c r="C917" s="400" t="s">
        <v>702</v>
      </c>
      <c r="D917" s="400" t="s">
        <v>702</v>
      </c>
      <c r="E917" s="400" t="s">
        <v>702</v>
      </c>
      <c r="F917" s="400" t="s">
        <v>702</v>
      </c>
      <c r="G917" s="400" t="s">
        <v>702</v>
      </c>
      <c r="H917" s="400" t="s">
        <v>702</v>
      </c>
      <c r="I917" s="400" t="s">
        <v>702</v>
      </c>
      <c r="J917" s="401">
        <v>9000020431001</v>
      </c>
      <c r="K917" s="402">
        <v>9000020431001</v>
      </c>
      <c r="L917" s="402">
        <v>9000020431001</v>
      </c>
      <c r="M917" s="402">
        <v>9000020431001</v>
      </c>
      <c r="N917" s="402">
        <v>9000020431001</v>
      </c>
      <c r="O917" s="402">
        <v>9000020431001</v>
      </c>
      <c r="P917" s="302" t="s">
        <v>691</v>
      </c>
      <c r="Q917" s="302"/>
      <c r="R917" s="302"/>
      <c r="S917" s="302"/>
      <c r="T917" s="302"/>
      <c r="U917" s="302"/>
      <c r="V917" s="302"/>
      <c r="W917" s="302"/>
      <c r="X917" s="302"/>
      <c r="Y917" s="303">
        <v>33</v>
      </c>
      <c r="Z917" s="304"/>
      <c r="AA917" s="304"/>
      <c r="AB917" s="305"/>
      <c r="AC917" s="409" t="s">
        <v>692</v>
      </c>
      <c r="AD917" s="410"/>
      <c r="AE917" s="410"/>
      <c r="AF917" s="410"/>
      <c r="AG917" s="411"/>
      <c r="AH917" s="309" t="s">
        <v>664</v>
      </c>
      <c r="AI917" s="310"/>
      <c r="AJ917" s="310"/>
      <c r="AK917" s="310"/>
      <c r="AL917" s="311" t="s">
        <v>632</v>
      </c>
      <c r="AM917" s="312"/>
      <c r="AN917" s="312"/>
      <c r="AO917" s="313"/>
      <c r="AP917" s="306" t="s">
        <v>664</v>
      </c>
      <c r="AQ917" s="306"/>
      <c r="AR917" s="306"/>
      <c r="AS917" s="306"/>
      <c r="AT917" s="306"/>
      <c r="AU917" s="306"/>
      <c r="AV917" s="306"/>
      <c r="AW917" s="306"/>
      <c r="AX917" s="306"/>
      <c r="AY917">
        <f>COUNTA($C$917)</f>
        <v>1</v>
      </c>
    </row>
    <row r="918" spans="1:51" ht="30" customHeight="1" x14ac:dyDescent="0.15">
      <c r="A918" s="386">
        <v>8</v>
      </c>
      <c r="B918" s="386">
        <v>1</v>
      </c>
      <c r="C918" s="400" t="s">
        <v>703</v>
      </c>
      <c r="D918" s="400" t="s">
        <v>703</v>
      </c>
      <c r="E918" s="400" t="s">
        <v>703</v>
      </c>
      <c r="F918" s="400" t="s">
        <v>703</v>
      </c>
      <c r="G918" s="400" t="s">
        <v>703</v>
      </c>
      <c r="H918" s="400" t="s">
        <v>703</v>
      </c>
      <c r="I918" s="400" t="s">
        <v>703</v>
      </c>
      <c r="J918" s="401">
        <v>3000020401307</v>
      </c>
      <c r="K918" s="402">
        <v>3000020401307</v>
      </c>
      <c r="L918" s="402">
        <v>3000020401307</v>
      </c>
      <c r="M918" s="402">
        <v>3000020401307</v>
      </c>
      <c r="N918" s="402">
        <v>3000020401307</v>
      </c>
      <c r="O918" s="402">
        <v>3000020401307</v>
      </c>
      <c r="P918" s="302" t="s">
        <v>691</v>
      </c>
      <c r="Q918" s="302"/>
      <c r="R918" s="302"/>
      <c r="S918" s="302"/>
      <c r="T918" s="302"/>
      <c r="U918" s="302"/>
      <c r="V918" s="302"/>
      <c r="W918" s="302"/>
      <c r="X918" s="302"/>
      <c r="Y918" s="303">
        <v>33</v>
      </c>
      <c r="Z918" s="304"/>
      <c r="AA918" s="304"/>
      <c r="AB918" s="305"/>
      <c r="AC918" s="409" t="s">
        <v>692</v>
      </c>
      <c r="AD918" s="410"/>
      <c r="AE918" s="410"/>
      <c r="AF918" s="410"/>
      <c r="AG918" s="411"/>
      <c r="AH918" s="309" t="s">
        <v>664</v>
      </c>
      <c r="AI918" s="310"/>
      <c r="AJ918" s="310"/>
      <c r="AK918" s="310"/>
      <c r="AL918" s="311" t="s">
        <v>632</v>
      </c>
      <c r="AM918" s="312"/>
      <c r="AN918" s="312"/>
      <c r="AO918" s="313"/>
      <c r="AP918" s="306" t="s">
        <v>664</v>
      </c>
      <c r="AQ918" s="306"/>
      <c r="AR918" s="306"/>
      <c r="AS918" s="306"/>
      <c r="AT918" s="306"/>
      <c r="AU918" s="306"/>
      <c r="AV918" s="306"/>
      <c r="AW918" s="306"/>
      <c r="AX918" s="306"/>
      <c r="AY918">
        <f>COUNTA($C$918)</f>
        <v>1</v>
      </c>
    </row>
    <row r="919" spans="1:51" ht="30" customHeight="1" x14ac:dyDescent="0.15">
      <c r="A919" s="386">
        <v>9</v>
      </c>
      <c r="B919" s="386">
        <v>1</v>
      </c>
      <c r="C919" s="400" t="s">
        <v>704</v>
      </c>
      <c r="D919" s="400" t="s">
        <v>704</v>
      </c>
      <c r="E919" s="400" t="s">
        <v>704</v>
      </c>
      <c r="F919" s="400" t="s">
        <v>704</v>
      </c>
      <c r="G919" s="400" t="s">
        <v>704</v>
      </c>
      <c r="H919" s="400" t="s">
        <v>704</v>
      </c>
      <c r="I919" s="400" t="s">
        <v>704</v>
      </c>
      <c r="J919" s="401">
        <v>2000020261009</v>
      </c>
      <c r="K919" s="402">
        <v>2000020261009</v>
      </c>
      <c r="L919" s="402">
        <v>2000020261009</v>
      </c>
      <c r="M919" s="402">
        <v>2000020261009</v>
      </c>
      <c r="N919" s="402">
        <v>2000020261009</v>
      </c>
      <c r="O919" s="402">
        <v>2000020261009</v>
      </c>
      <c r="P919" s="302" t="s">
        <v>691</v>
      </c>
      <c r="Q919" s="302"/>
      <c r="R919" s="302"/>
      <c r="S919" s="302"/>
      <c r="T919" s="302"/>
      <c r="U919" s="302"/>
      <c r="V919" s="302"/>
      <c r="W919" s="302"/>
      <c r="X919" s="302"/>
      <c r="Y919" s="303">
        <v>33</v>
      </c>
      <c r="Z919" s="304"/>
      <c r="AA919" s="304"/>
      <c r="AB919" s="305"/>
      <c r="AC919" s="409" t="s">
        <v>692</v>
      </c>
      <c r="AD919" s="410"/>
      <c r="AE919" s="410"/>
      <c r="AF919" s="410"/>
      <c r="AG919" s="411"/>
      <c r="AH919" s="309" t="s">
        <v>664</v>
      </c>
      <c r="AI919" s="310"/>
      <c r="AJ919" s="310"/>
      <c r="AK919" s="310"/>
      <c r="AL919" s="311" t="s">
        <v>632</v>
      </c>
      <c r="AM919" s="312"/>
      <c r="AN919" s="312"/>
      <c r="AO919" s="313"/>
      <c r="AP919" s="306" t="s">
        <v>664</v>
      </c>
      <c r="AQ919" s="306"/>
      <c r="AR919" s="306"/>
      <c r="AS919" s="306"/>
      <c r="AT919" s="306"/>
      <c r="AU919" s="306"/>
      <c r="AV919" s="306"/>
      <c r="AW919" s="306"/>
      <c r="AX919" s="306"/>
      <c r="AY919">
        <f>COUNTA($C$919)</f>
        <v>1</v>
      </c>
    </row>
    <row r="920" spans="1:51" ht="30" customHeight="1" x14ac:dyDescent="0.15">
      <c r="A920" s="386">
        <v>10</v>
      </c>
      <c r="B920" s="386">
        <v>1</v>
      </c>
      <c r="C920" s="400" t="s">
        <v>705</v>
      </c>
      <c r="D920" s="400" t="s">
        <v>705</v>
      </c>
      <c r="E920" s="400" t="s">
        <v>705</v>
      </c>
      <c r="F920" s="400" t="s">
        <v>705</v>
      </c>
      <c r="G920" s="400" t="s">
        <v>705</v>
      </c>
      <c r="H920" s="400" t="s">
        <v>705</v>
      </c>
      <c r="I920" s="400" t="s">
        <v>705</v>
      </c>
      <c r="J920" s="401">
        <v>7000020141305</v>
      </c>
      <c r="K920" s="402">
        <v>7000020141305</v>
      </c>
      <c r="L920" s="402">
        <v>7000020141305</v>
      </c>
      <c r="M920" s="402">
        <v>7000020141305</v>
      </c>
      <c r="N920" s="402">
        <v>7000020141305</v>
      </c>
      <c r="O920" s="402">
        <v>7000020141305</v>
      </c>
      <c r="P920" s="302" t="s">
        <v>691</v>
      </c>
      <c r="Q920" s="302"/>
      <c r="R920" s="302"/>
      <c r="S920" s="302"/>
      <c r="T920" s="302"/>
      <c r="U920" s="302"/>
      <c r="V920" s="302"/>
      <c r="W920" s="302"/>
      <c r="X920" s="302"/>
      <c r="Y920" s="303">
        <v>32</v>
      </c>
      <c r="Z920" s="304"/>
      <c r="AA920" s="304"/>
      <c r="AB920" s="305"/>
      <c r="AC920" s="409" t="s">
        <v>692</v>
      </c>
      <c r="AD920" s="410"/>
      <c r="AE920" s="410"/>
      <c r="AF920" s="410"/>
      <c r="AG920" s="411"/>
      <c r="AH920" s="309" t="s">
        <v>664</v>
      </c>
      <c r="AI920" s="310"/>
      <c r="AJ920" s="310"/>
      <c r="AK920" s="310"/>
      <c r="AL920" s="311" t="s">
        <v>632</v>
      </c>
      <c r="AM920" s="312"/>
      <c r="AN920" s="312"/>
      <c r="AO920" s="313"/>
      <c r="AP920" s="306" t="s">
        <v>664</v>
      </c>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283</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15">
      <c r="A944" s="386">
        <v>1</v>
      </c>
      <c r="B944" s="386">
        <v>1</v>
      </c>
      <c r="C944" s="400" t="s">
        <v>706</v>
      </c>
      <c r="D944" s="400" t="s">
        <v>706</v>
      </c>
      <c r="E944" s="400" t="s">
        <v>706</v>
      </c>
      <c r="F944" s="400" t="s">
        <v>706</v>
      </c>
      <c r="G944" s="400" t="s">
        <v>706</v>
      </c>
      <c r="H944" s="400" t="s">
        <v>706</v>
      </c>
      <c r="I944" s="400" t="s">
        <v>706</v>
      </c>
      <c r="J944" s="401">
        <v>2000020020001</v>
      </c>
      <c r="K944" s="402">
        <v>2000020020001</v>
      </c>
      <c r="L944" s="402">
        <v>2000020020001</v>
      </c>
      <c r="M944" s="402">
        <v>2000020020001</v>
      </c>
      <c r="N944" s="402">
        <v>2000020020001</v>
      </c>
      <c r="O944" s="402">
        <v>2000020020001</v>
      </c>
      <c r="P944" s="302" t="s">
        <v>691</v>
      </c>
      <c r="Q944" s="302"/>
      <c r="R944" s="302"/>
      <c r="S944" s="302"/>
      <c r="T944" s="302"/>
      <c r="U944" s="302"/>
      <c r="V944" s="302"/>
      <c r="W944" s="302"/>
      <c r="X944" s="302"/>
      <c r="Y944" s="303">
        <v>2</v>
      </c>
      <c r="Z944" s="304"/>
      <c r="AA944" s="304"/>
      <c r="AB944" s="305"/>
      <c r="AC944" s="307" t="s">
        <v>692</v>
      </c>
      <c r="AD944" s="308"/>
      <c r="AE944" s="308"/>
      <c r="AF944" s="308"/>
      <c r="AG944" s="308"/>
      <c r="AH944" s="412" t="s">
        <v>664</v>
      </c>
      <c r="AI944" s="413"/>
      <c r="AJ944" s="413"/>
      <c r="AK944" s="414"/>
      <c r="AL944" s="311" t="s">
        <v>632</v>
      </c>
      <c r="AM944" s="312"/>
      <c r="AN944" s="312"/>
      <c r="AO944" s="313"/>
      <c r="AP944" s="306" t="s">
        <v>664</v>
      </c>
      <c r="AQ944" s="306"/>
      <c r="AR944" s="306"/>
      <c r="AS944" s="306"/>
      <c r="AT944" s="306"/>
      <c r="AU944" s="306"/>
      <c r="AV944" s="306"/>
      <c r="AW944" s="306"/>
      <c r="AX944" s="306"/>
      <c r="AY944">
        <f t="shared" si="120"/>
        <v>1</v>
      </c>
    </row>
    <row r="945" spans="1:51" ht="30" customHeight="1" x14ac:dyDescent="0.15">
      <c r="A945" s="386">
        <v>2</v>
      </c>
      <c r="B945" s="386">
        <v>1</v>
      </c>
      <c r="C945" s="400" t="s">
        <v>707</v>
      </c>
      <c r="D945" s="400" t="s">
        <v>707</v>
      </c>
      <c r="E945" s="400" t="s">
        <v>707</v>
      </c>
      <c r="F945" s="400" t="s">
        <v>707</v>
      </c>
      <c r="G945" s="400" t="s">
        <v>707</v>
      </c>
      <c r="H945" s="400" t="s">
        <v>707</v>
      </c>
      <c r="I945" s="400" t="s">
        <v>707</v>
      </c>
      <c r="J945" s="401">
        <v>4000020030007</v>
      </c>
      <c r="K945" s="402">
        <v>4000020030007</v>
      </c>
      <c r="L945" s="402">
        <v>4000020030007</v>
      </c>
      <c r="M945" s="402">
        <v>4000020030007</v>
      </c>
      <c r="N945" s="402">
        <v>4000020030007</v>
      </c>
      <c r="O945" s="402">
        <v>4000020030007</v>
      </c>
      <c r="P945" s="302" t="s">
        <v>691</v>
      </c>
      <c r="Q945" s="302"/>
      <c r="R945" s="302"/>
      <c r="S945" s="302"/>
      <c r="T945" s="302"/>
      <c r="U945" s="302"/>
      <c r="V945" s="302"/>
      <c r="W945" s="302"/>
      <c r="X945" s="302"/>
      <c r="Y945" s="303">
        <v>2</v>
      </c>
      <c r="Z945" s="304"/>
      <c r="AA945" s="304"/>
      <c r="AB945" s="305"/>
      <c r="AC945" s="307" t="s">
        <v>692</v>
      </c>
      <c r="AD945" s="308"/>
      <c r="AE945" s="308"/>
      <c r="AF945" s="308"/>
      <c r="AG945" s="308"/>
      <c r="AH945" s="403" t="s">
        <v>664</v>
      </c>
      <c r="AI945" s="404"/>
      <c r="AJ945" s="404"/>
      <c r="AK945" s="404"/>
      <c r="AL945" s="311" t="s">
        <v>632</v>
      </c>
      <c r="AM945" s="312"/>
      <c r="AN945" s="312"/>
      <c r="AO945" s="313"/>
      <c r="AP945" s="306" t="s">
        <v>664</v>
      </c>
      <c r="AQ945" s="306"/>
      <c r="AR945" s="306"/>
      <c r="AS945" s="306"/>
      <c r="AT945" s="306"/>
      <c r="AU945" s="306"/>
      <c r="AV945" s="306"/>
      <c r="AW945" s="306"/>
      <c r="AX945" s="306"/>
      <c r="AY945">
        <f>COUNTA($C$945)</f>
        <v>1</v>
      </c>
    </row>
    <row r="946" spans="1:51" ht="30" customHeight="1" x14ac:dyDescent="0.15">
      <c r="A946" s="386">
        <v>3</v>
      </c>
      <c r="B946" s="386">
        <v>1</v>
      </c>
      <c r="C946" s="405" t="s">
        <v>708</v>
      </c>
      <c r="D946" s="400" t="s">
        <v>708</v>
      </c>
      <c r="E946" s="400" t="s">
        <v>708</v>
      </c>
      <c r="F946" s="400" t="s">
        <v>708</v>
      </c>
      <c r="G946" s="400" t="s">
        <v>708</v>
      </c>
      <c r="H946" s="400" t="s">
        <v>708</v>
      </c>
      <c r="I946" s="400" t="s">
        <v>708</v>
      </c>
      <c r="J946" s="401">
        <v>8000020040002</v>
      </c>
      <c r="K946" s="402">
        <v>8000020040002</v>
      </c>
      <c r="L946" s="402">
        <v>8000020040002</v>
      </c>
      <c r="M946" s="402">
        <v>8000020040002</v>
      </c>
      <c r="N946" s="402">
        <v>8000020040002</v>
      </c>
      <c r="O946" s="402">
        <v>8000020040002</v>
      </c>
      <c r="P946" s="406" t="s">
        <v>691</v>
      </c>
      <c r="Q946" s="302"/>
      <c r="R946" s="302"/>
      <c r="S946" s="302"/>
      <c r="T946" s="302"/>
      <c r="U946" s="302"/>
      <c r="V946" s="302"/>
      <c r="W946" s="302"/>
      <c r="X946" s="302"/>
      <c r="Y946" s="303">
        <v>2</v>
      </c>
      <c r="Z946" s="304"/>
      <c r="AA946" s="304"/>
      <c r="AB946" s="305"/>
      <c r="AC946" s="307" t="s">
        <v>692</v>
      </c>
      <c r="AD946" s="308"/>
      <c r="AE946" s="308"/>
      <c r="AF946" s="308"/>
      <c r="AG946" s="308"/>
      <c r="AH946" s="309" t="s">
        <v>664</v>
      </c>
      <c r="AI946" s="310"/>
      <c r="AJ946" s="310"/>
      <c r="AK946" s="310"/>
      <c r="AL946" s="311" t="s">
        <v>632</v>
      </c>
      <c r="AM946" s="312"/>
      <c r="AN946" s="312"/>
      <c r="AO946" s="313"/>
      <c r="AP946" s="306" t="s">
        <v>664</v>
      </c>
      <c r="AQ946" s="306"/>
      <c r="AR946" s="306"/>
      <c r="AS946" s="306"/>
      <c r="AT946" s="306"/>
      <c r="AU946" s="306"/>
      <c r="AV946" s="306"/>
      <c r="AW946" s="306"/>
      <c r="AX946" s="306"/>
      <c r="AY946">
        <f>COUNTA($C$946)</f>
        <v>1</v>
      </c>
    </row>
    <row r="947" spans="1:51" ht="30" customHeight="1" x14ac:dyDescent="0.15">
      <c r="A947" s="386">
        <v>4</v>
      </c>
      <c r="B947" s="386">
        <v>1</v>
      </c>
      <c r="C947" s="405" t="s">
        <v>709</v>
      </c>
      <c r="D947" s="400" t="s">
        <v>709</v>
      </c>
      <c r="E947" s="400" t="s">
        <v>709</v>
      </c>
      <c r="F947" s="400" t="s">
        <v>709</v>
      </c>
      <c r="G947" s="400" t="s">
        <v>709</v>
      </c>
      <c r="H947" s="400" t="s">
        <v>709</v>
      </c>
      <c r="I947" s="400" t="s">
        <v>709</v>
      </c>
      <c r="J947" s="401">
        <v>1000020050008</v>
      </c>
      <c r="K947" s="402">
        <v>1000020050008</v>
      </c>
      <c r="L947" s="402">
        <v>1000020050008</v>
      </c>
      <c r="M947" s="402">
        <v>1000020050008</v>
      </c>
      <c r="N947" s="402">
        <v>1000020050008</v>
      </c>
      <c r="O947" s="402">
        <v>1000020050008</v>
      </c>
      <c r="P947" s="406" t="s">
        <v>691</v>
      </c>
      <c r="Q947" s="302"/>
      <c r="R947" s="302"/>
      <c r="S947" s="302"/>
      <c r="T947" s="302"/>
      <c r="U947" s="302"/>
      <c r="V947" s="302"/>
      <c r="W947" s="302"/>
      <c r="X947" s="302"/>
      <c r="Y947" s="303">
        <v>2</v>
      </c>
      <c r="Z947" s="304"/>
      <c r="AA947" s="304"/>
      <c r="AB947" s="305"/>
      <c r="AC947" s="307" t="s">
        <v>692</v>
      </c>
      <c r="AD947" s="308"/>
      <c r="AE947" s="308"/>
      <c r="AF947" s="308"/>
      <c r="AG947" s="308"/>
      <c r="AH947" s="309" t="s">
        <v>664</v>
      </c>
      <c r="AI947" s="310"/>
      <c r="AJ947" s="310"/>
      <c r="AK947" s="310"/>
      <c r="AL947" s="311" t="s">
        <v>632</v>
      </c>
      <c r="AM947" s="312"/>
      <c r="AN947" s="312"/>
      <c r="AO947" s="313"/>
      <c r="AP947" s="306" t="s">
        <v>664</v>
      </c>
      <c r="AQ947" s="306"/>
      <c r="AR947" s="306"/>
      <c r="AS947" s="306"/>
      <c r="AT947" s="306"/>
      <c r="AU947" s="306"/>
      <c r="AV947" s="306"/>
      <c r="AW947" s="306"/>
      <c r="AX947" s="306"/>
      <c r="AY947">
        <f>COUNTA($C$947)</f>
        <v>1</v>
      </c>
    </row>
    <row r="948" spans="1:51" ht="30" customHeight="1" x14ac:dyDescent="0.15">
      <c r="A948" s="386">
        <v>5</v>
      </c>
      <c r="B948" s="386">
        <v>1</v>
      </c>
      <c r="C948" s="400" t="s">
        <v>710</v>
      </c>
      <c r="D948" s="400" t="s">
        <v>710</v>
      </c>
      <c r="E948" s="400" t="s">
        <v>710</v>
      </c>
      <c r="F948" s="400" t="s">
        <v>710</v>
      </c>
      <c r="G948" s="400" t="s">
        <v>710</v>
      </c>
      <c r="H948" s="400" t="s">
        <v>710</v>
      </c>
      <c r="I948" s="400" t="s">
        <v>710</v>
      </c>
      <c r="J948" s="401">
        <v>5000020060003</v>
      </c>
      <c r="K948" s="402">
        <v>5000020060003</v>
      </c>
      <c r="L948" s="402">
        <v>5000020060003</v>
      </c>
      <c r="M948" s="402">
        <v>5000020060003</v>
      </c>
      <c r="N948" s="402">
        <v>5000020060003</v>
      </c>
      <c r="O948" s="402">
        <v>5000020060003</v>
      </c>
      <c r="P948" s="302" t="s">
        <v>691</v>
      </c>
      <c r="Q948" s="302"/>
      <c r="R948" s="302"/>
      <c r="S948" s="302"/>
      <c r="T948" s="302"/>
      <c r="U948" s="302"/>
      <c r="V948" s="302"/>
      <c r="W948" s="302"/>
      <c r="X948" s="302"/>
      <c r="Y948" s="303">
        <v>2</v>
      </c>
      <c r="Z948" s="304"/>
      <c r="AA948" s="304"/>
      <c r="AB948" s="305"/>
      <c r="AC948" s="307" t="s">
        <v>692</v>
      </c>
      <c r="AD948" s="308"/>
      <c r="AE948" s="308"/>
      <c r="AF948" s="308"/>
      <c r="AG948" s="308"/>
      <c r="AH948" s="309" t="s">
        <v>664</v>
      </c>
      <c r="AI948" s="310"/>
      <c r="AJ948" s="310"/>
      <c r="AK948" s="310"/>
      <c r="AL948" s="311" t="s">
        <v>632</v>
      </c>
      <c r="AM948" s="312"/>
      <c r="AN948" s="312"/>
      <c r="AO948" s="313"/>
      <c r="AP948" s="306" t="s">
        <v>664</v>
      </c>
      <c r="AQ948" s="306"/>
      <c r="AR948" s="306"/>
      <c r="AS948" s="306"/>
      <c r="AT948" s="306"/>
      <c r="AU948" s="306"/>
      <c r="AV948" s="306"/>
      <c r="AW948" s="306"/>
      <c r="AX948" s="306"/>
      <c r="AY948">
        <f>COUNTA($C$948)</f>
        <v>1</v>
      </c>
    </row>
    <row r="949" spans="1:51" ht="30" customHeight="1" x14ac:dyDescent="0.15">
      <c r="A949" s="386">
        <v>6</v>
      </c>
      <c r="B949" s="386">
        <v>1</v>
      </c>
      <c r="C949" s="400" t="s">
        <v>711</v>
      </c>
      <c r="D949" s="400" t="s">
        <v>711</v>
      </c>
      <c r="E949" s="400" t="s">
        <v>711</v>
      </c>
      <c r="F949" s="400" t="s">
        <v>711</v>
      </c>
      <c r="G949" s="400" t="s">
        <v>711</v>
      </c>
      <c r="H949" s="400" t="s">
        <v>711</v>
      </c>
      <c r="I949" s="400" t="s">
        <v>711</v>
      </c>
      <c r="J949" s="401">
        <v>7000020070009</v>
      </c>
      <c r="K949" s="402">
        <v>7000020070009</v>
      </c>
      <c r="L949" s="402">
        <v>7000020070009</v>
      </c>
      <c r="M949" s="402">
        <v>7000020070009</v>
      </c>
      <c r="N949" s="402">
        <v>7000020070009</v>
      </c>
      <c r="O949" s="402">
        <v>7000020070009</v>
      </c>
      <c r="P949" s="302" t="s">
        <v>691</v>
      </c>
      <c r="Q949" s="302"/>
      <c r="R949" s="302"/>
      <c r="S949" s="302"/>
      <c r="T949" s="302"/>
      <c r="U949" s="302"/>
      <c r="V949" s="302"/>
      <c r="W949" s="302"/>
      <c r="X949" s="302"/>
      <c r="Y949" s="303">
        <v>2</v>
      </c>
      <c r="Z949" s="304"/>
      <c r="AA949" s="304"/>
      <c r="AB949" s="305"/>
      <c r="AC949" s="307" t="s">
        <v>692</v>
      </c>
      <c r="AD949" s="308"/>
      <c r="AE949" s="308"/>
      <c r="AF949" s="308"/>
      <c r="AG949" s="308"/>
      <c r="AH949" s="309" t="s">
        <v>664</v>
      </c>
      <c r="AI949" s="310"/>
      <c r="AJ949" s="310"/>
      <c r="AK949" s="310"/>
      <c r="AL949" s="311" t="s">
        <v>632</v>
      </c>
      <c r="AM949" s="312"/>
      <c r="AN949" s="312"/>
      <c r="AO949" s="313"/>
      <c r="AP949" s="306" t="s">
        <v>664</v>
      </c>
      <c r="AQ949" s="306"/>
      <c r="AR949" s="306"/>
      <c r="AS949" s="306"/>
      <c r="AT949" s="306"/>
      <c r="AU949" s="306"/>
      <c r="AV949" s="306"/>
      <c r="AW949" s="306"/>
      <c r="AX949" s="306"/>
      <c r="AY949">
        <f>COUNTA($C$949)</f>
        <v>1</v>
      </c>
    </row>
    <row r="950" spans="1:51" ht="30" customHeight="1" x14ac:dyDescent="0.15">
      <c r="A950" s="386">
        <v>7</v>
      </c>
      <c r="B950" s="386">
        <v>1</v>
      </c>
      <c r="C950" s="400" t="s">
        <v>712</v>
      </c>
      <c r="D950" s="400" t="s">
        <v>712</v>
      </c>
      <c r="E950" s="400" t="s">
        <v>712</v>
      </c>
      <c r="F950" s="400" t="s">
        <v>712</v>
      </c>
      <c r="G950" s="400" t="s">
        <v>712</v>
      </c>
      <c r="H950" s="400" t="s">
        <v>712</v>
      </c>
      <c r="I950" s="400" t="s">
        <v>712</v>
      </c>
      <c r="J950" s="401">
        <v>2000020080004</v>
      </c>
      <c r="K950" s="402">
        <v>2000020080004</v>
      </c>
      <c r="L950" s="402">
        <v>2000020080004</v>
      </c>
      <c r="M950" s="402">
        <v>2000020080004</v>
      </c>
      <c r="N950" s="402">
        <v>2000020080004</v>
      </c>
      <c r="O950" s="402">
        <v>2000020080004</v>
      </c>
      <c r="P950" s="302" t="s">
        <v>691</v>
      </c>
      <c r="Q950" s="302"/>
      <c r="R950" s="302"/>
      <c r="S950" s="302"/>
      <c r="T950" s="302"/>
      <c r="U950" s="302"/>
      <c r="V950" s="302"/>
      <c r="W950" s="302"/>
      <c r="X950" s="302"/>
      <c r="Y950" s="303">
        <v>2</v>
      </c>
      <c r="Z950" s="304"/>
      <c r="AA950" s="304"/>
      <c r="AB950" s="305"/>
      <c r="AC950" s="307" t="s">
        <v>692</v>
      </c>
      <c r="AD950" s="308"/>
      <c r="AE950" s="308"/>
      <c r="AF950" s="308"/>
      <c r="AG950" s="308"/>
      <c r="AH950" s="309" t="s">
        <v>664</v>
      </c>
      <c r="AI950" s="310"/>
      <c r="AJ950" s="310"/>
      <c r="AK950" s="310"/>
      <c r="AL950" s="311" t="s">
        <v>632</v>
      </c>
      <c r="AM950" s="312"/>
      <c r="AN950" s="312"/>
      <c r="AO950" s="313"/>
      <c r="AP950" s="306" t="s">
        <v>664</v>
      </c>
      <c r="AQ950" s="306"/>
      <c r="AR950" s="306"/>
      <c r="AS950" s="306"/>
      <c r="AT950" s="306"/>
      <c r="AU950" s="306"/>
      <c r="AV950" s="306"/>
      <c r="AW950" s="306"/>
      <c r="AX950" s="306"/>
      <c r="AY950">
        <f>COUNTA($C$950)</f>
        <v>1</v>
      </c>
    </row>
    <row r="951" spans="1:51" ht="30" customHeight="1" x14ac:dyDescent="0.15">
      <c r="A951" s="386">
        <v>8</v>
      </c>
      <c r="B951" s="386">
        <v>1</v>
      </c>
      <c r="C951" s="400" t="s">
        <v>713</v>
      </c>
      <c r="D951" s="400" t="s">
        <v>713</v>
      </c>
      <c r="E951" s="400" t="s">
        <v>713</v>
      </c>
      <c r="F951" s="400" t="s">
        <v>713</v>
      </c>
      <c r="G951" s="400" t="s">
        <v>713</v>
      </c>
      <c r="H951" s="400" t="s">
        <v>713</v>
      </c>
      <c r="I951" s="400" t="s">
        <v>713</v>
      </c>
      <c r="J951" s="401">
        <v>5000020090000</v>
      </c>
      <c r="K951" s="402">
        <v>5000020090000</v>
      </c>
      <c r="L951" s="402">
        <v>5000020090000</v>
      </c>
      <c r="M951" s="402">
        <v>5000020090000</v>
      </c>
      <c r="N951" s="402">
        <v>5000020090000</v>
      </c>
      <c r="O951" s="402">
        <v>5000020090000</v>
      </c>
      <c r="P951" s="302" t="s">
        <v>691</v>
      </c>
      <c r="Q951" s="302"/>
      <c r="R951" s="302"/>
      <c r="S951" s="302"/>
      <c r="T951" s="302"/>
      <c r="U951" s="302"/>
      <c r="V951" s="302"/>
      <c r="W951" s="302"/>
      <c r="X951" s="302"/>
      <c r="Y951" s="303">
        <v>2</v>
      </c>
      <c r="Z951" s="304"/>
      <c r="AA951" s="304"/>
      <c r="AB951" s="305"/>
      <c r="AC951" s="307" t="s">
        <v>692</v>
      </c>
      <c r="AD951" s="308"/>
      <c r="AE951" s="308"/>
      <c r="AF951" s="308"/>
      <c r="AG951" s="308"/>
      <c r="AH951" s="309" t="s">
        <v>664</v>
      </c>
      <c r="AI951" s="310"/>
      <c r="AJ951" s="310"/>
      <c r="AK951" s="310"/>
      <c r="AL951" s="311" t="s">
        <v>632</v>
      </c>
      <c r="AM951" s="312"/>
      <c r="AN951" s="312"/>
      <c r="AO951" s="313"/>
      <c r="AP951" s="306" t="s">
        <v>664</v>
      </c>
      <c r="AQ951" s="306"/>
      <c r="AR951" s="306"/>
      <c r="AS951" s="306"/>
      <c r="AT951" s="306"/>
      <c r="AU951" s="306"/>
      <c r="AV951" s="306"/>
      <c r="AW951" s="306"/>
      <c r="AX951" s="306"/>
      <c r="AY951">
        <f>COUNTA($C$951)</f>
        <v>1</v>
      </c>
    </row>
    <row r="952" spans="1:51" ht="30" customHeight="1" x14ac:dyDescent="0.15">
      <c r="A952" s="386">
        <v>9</v>
      </c>
      <c r="B952" s="386">
        <v>1</v>
      </c>
      <c r="C952" s="400" t="s">
        <v>714</v>
      </c>
      <c r="D952" s="400" t="s">
        <v>714</v>
      </c>
      <c r="E952" s="400" t="s">
        <v>714</v>
      </c>
      <c r="F952" s="400" t="s">
        <v>714</v>
      </c>
      <c r="G952" s="400" t="s">
        <v>714</v>
      </c>
      <c r="H952" s="400" t="s">
        <v>714</v>
      </c>
      <c r="I952" s="400" t="s">
        <v>714</v>
      </c>
      <c r="J952" s="401">
        <v>7000020100005</v>
      </c>
      <c r="K952" s="402">
        <v>7000020100005</v>
      </c>
      <c r="L952" s="402">
        <v>7000020100005</v>
      </c>
      <c r="M952" s="402">
        <v>7000020100005</v>
      </c>
      <c r="N952" s="402">
        <v>7000020100005</v>
      </c>
      <c r="O952" s="402">
        <v>7000020100005</v>
      </c>
      <c r="P952" s="302" t="s">
        <v>691</v>
      </c>
      <c r="Q952" s="302"/>
      <c r="R952" s="302"/>
      <c r="S952" s="302"/>
      <c r="T952" s="302"/>
      <c r="U952" s="302"/>
      <c r="V952" s="302"/>
      <c r="W952" s="302"/>
      <c r="X952" s="302"/>
      <c r="Y952" s="303">
        <v>2</v>
      </c>
      <c r="Z952" s="304"/>
      <c r="AA952" s="304"/>
      <c r="AB952" s="305"/>
      <c r="AC952" s="307" t="s">
        <v>692</v>
      </c>
      <c r="AD952" s="308"/>
      <c r="AE952" s="308"/>
      <c r="AF952" s="308"/>
      <c r="AG952" s="308"/>
      <c r="AH952" s="309" t="s">
        <v>664</v>
      </c>
      <c r="AI952" s="310"/>
      <c r="AJ952" s="310"/>
      <c r="AK952" s="310"/>
      <c r="AL952" s="311" t="s">
        <v>632</v>
      </c>
      <c r="AM952" s="312"/>
      <c r="AN952" s="312"/>
      <c r="AO952" s="313"/>
      <c r="AP952" s="306" t="s">
        <v>664</v>
      </c>
      <c r="AQ952" s="306"/>
      <c r="AR952" s="306"/>
      <c r="AS952" s="306"/>
      <c r="AT952" s="306"/>
      <c r="AU952" s="306"/>
      <c r="AV952" s="306"/>
      <c r="AW952" s="306"/>
      <c r="AX952" s="306"/>
      <c r="AY952">
        <f>COUNTA($C$952)</f>
        <v>1</v>
      </c>
    </row>
    <row r="953" spans="1:51" ht="30" customHeight="1" x14ac:dyDescent="0.15">
      <c r="A953" s="386">
        <v>10</v>
      </c>
      <c r="B953" s="386">
        <v>1</v>
      </c>
      <c r="C953" s="400" t="s">
        <v>715</v>
      </c>
      <c r="D953" s="400" t="s">
        <v>715</v>
      </c>
      <c r="E953" s="400" t="s">
        <v>715</v>
      </c>
      <c r="F953" s="400" t="s">
        <v>715</v>
      </c>
      <c r="G953" s="400" t="s">
        <v>715</v>
      </c>
      <c r="H953" s="400" t="s">
        <v>715</v>
      </c>
      <c r="I953" s="400" t="s">
        <v>715</v>
      </c>
      <c r="J953" s="401">
        <v>4000020120006</v>
      </c>
      <c r="K953" s="402">
        <v>4000020120006</v>
      </c>
      <c r="L953" s="402">
        <v>4000020120006</v>
      </c>
      <c r="M953" s="402">
        <v>4000020120006</v>
      </c>
      <c r="N953" s="402">
        <v>4000020120006</v>
      </c>
      <c r="O953" s="402">
        <v>4000020120006</v>
      </c>
      <c r="P953" s="302" t="s">
        <v>691</v>
      </c>
      <c r="Q953" s="302"/>
      <c r="R953" s="302"/>
      <c r="S953" s="302"/>
      <c r="T953" s="302"/>
      <c r="U953" s="302"/>
      <c r="V953" s="302"/>
      <c r="W953" s="302"/>
      <c r="X953" s="302"/>
      <c r="Y953" s="303">
        <v>2</v>
      </c>
      <c r="Z953" s="304"/>
      <c r="AA953" s="304"/>
      <c r="AB953" s="305"/>
      <c r="AC953" s="307" t="s">
        <v>692</v>
      </c>
      <c r="AD953" s="308"/>
      <c r="AE953" s="308"/>
      <c r="AF953" s="308"/>
      <c r="AG953" s="308"/>
      <c r="AH953" s="309" t="s">
        <v>664</v>
      </c>
      <c r="AI953" s="310"/>
      <c r="AJ953" s="310"/>
      <c r="AK953" s="310"/>
      <c r="AL953" s="311" t="s">
        <v>632</v>
      </c>
      <c r="AM953" s="312"/>
      <c r="AN953" s="312"/>
      <c r="AO953" s="313"/>
      <c r="AP953" s="306" t="s">
        <v>664</v>
      </c>
      <c r="AQ953" s="306"/>
      <c r="AR953" s="306"/>
      <c r="AS953" s="306"/>
      <c r="AT953" s="306"/>
      <c r="AU953" s="306"/>
      <c r="AV953" s="306"/>
      <c r="AW953" s="306"/>
      <c r="AX953" s="306"/>
      <c r="AY953">
        <f>COUNTA($C$953)</f>
        <v>1</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283</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283</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283</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283</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248</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263</v>
      </c>
      <c r="AM1106" s="944"/>
      <c r="AN1106" s="944"/>
      <c r="AO1106" s="62"/>
      <c r="AP1106" s="57"/>
      <c r="AQ1106" s="57"/>
      <c r="AR1106" s="57"/>
      <c r="AS1106" s="57"/>
      <c r="AT1106" s="57"/>
      <c r="AU1106" s="57"/>
      <c r="AV1106" s="57"/>
      <c r="AW1106" s="57"/>
      <c r="AX1106" s="58"/>
      <c r="AY1106">
        <f>COUNTIF($AO$1106,"☑")</f>
        <v>0</v>
      </c>
    </row>
    <row r="1107" spans="1:51" ht="15.6"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249</v>
      </c>
      <c r="AQ1109" s="408"/>
      <c r="AR1109" s="408"/>
      <c r="AS1109" s="408"/>
      <c r="AT1109" s="408"/>
      <c r="AU1109" s="408"/>
      <c r="AV1109" s="408"/>
      <c r="AW1109" s="408"/>
      <c r="AX1109" s="408"/>
    </row>
    <row r="1110" spans="1:51" ht="30" customHeight="1" x14ac:dyDescent="0.15">
      <c r="A1110" s="386">
        <v>1</v>
      </c>
      <c r="B1110" s="386">
        <v>1</v>
      </c>
      <c r="C1110" s="879" t="s">
        <v>632</v>
      </c>
      <c r="D1110" s="879"/>
      <c r="E1110" s="247" t="s">
        <v>664</v>
      </c>
      <c r="F1110" s="878"/>
      <c r="G1110" s="878"/>
      <c r="H1110" s="878"/>
      <c r="I1110" s="878"/>
      <c r="J1110" s="401" t="s">
        <v>664</v>
      </c>
      <c r="K1110" s="402"/>
      <c r="L1110" s="402"/>
      <c r="M1110" s="402"/>
      <c r="N1110" s="402"/>
      <c r="O1110" s="402"/>
      <c r="P1110" s="406" t="s">
        <v>664</v>
      </c>
      <c r="Q1110" s="302"/>
      <c r="R1110" s="302"/>
      <c r="S1110" s="302"/>
      <c r="T1110" s="302"/>
      <c r="U1110" s="302"/>
      <c r="V1110" s="302"/>
      <c r="W1110" s="302"/>
      <c r="X1110" s="302"/>
      <c r="Y1110" s="303" t="s">
        <v>664</v>
      </c>
      <c r="Z1110" s="304"/>
      <c r="AA1110" s="304"/>
      <c r="AB1110" s="305"/>
      <c r="AC1110" s="307" t="s">
        <v>632</v>
      </c>
      <c r="AD1110" s="308"/>
      <c r="AE1110" s="308"/>
      <c r="AF1110" s="308"/>
      <c r="AG1110" s="308"/>
      <c r="AH1110" s="309" t="s">
        <v>664</v>
      </c>
      <c r="AI1110" s="310"/>
      <c r="AJ1110" s="310"/>
      <c r="AK1110" s="310"/>
      <c r="AL1110" s="311" t="s">
        <v>664</v>
      </c>
      <c r="AM1110" s="312"/>
      <c r="AN1110" s="312"/>
      <c r="AO1110" s="313"/>
      <c r="AP1110" s="306" t="s">
        <v>664</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25">
      <formula>IF(RIGHT(TEXT(P14,"0.#"),1)=".",FALSE,TRUE)</formula>
    </cfRule>
    <cfRule type="expression" dxfId="2110" priority="14026">
      <formula>IF(RIGHT(TEXT(P14,"0.#"),1)=".",TRUE,FALSE)</formula>
    </cfRule>
  </conditionalFormatting>
  <conditionalFormatting sqref="AE32">
    <cfRule type="expression" dxfId="2109" priority="14015">
      <formula>IF(RIGHT(TEXT(AE32,"0.#"),1)=".",FALSE,TRUE)</formula>
    </cfRule>
    <cfRule type="expression" dxfId="2108" priority="14016">
      <formula>IF(RIGHT(TEXT(AE32,"0.#"),1)=".",TRUE,FALSE)</formula>
    </cfRule>
  </conditionalFormatting>
  <conditionalFormatting sqref="P18:AX18">
    <cfRule type="expression" dxfId="2107" priority="13901">
      <formula>IF(RIGHT(TEXT(P18,"0.#"),1)=".",FALSE,TRUE)</formula>
    </cfRule>
    <cfRule type="expression" dxfId="2106" priority="13902">
      <formula>IF(RIGHT(TEXT(P18,"0.#"),1)=".",TRUE,FALSE)</formula>
    </cfRule>
  </conditionalFormatting>
  <conditionalFormatting sqref="Y790">
    <cfRule type="expression" dxfId="2105" priority="13897">
      <formula>IF(RIGHT(TEXT(Y790,"0.#"),1)=".",FALSE,TRUE)</formula>
    </cfRule>
    <cfRule type="expression" dxfId="2104" priority="13898">
      <formula>IF(RIGHT(TEXT(Y790,"0.#"),1)=".",TRUE,FALSE)</formula>
    </cfRule>
  </conditionalFormatting>
  <conditionalFormatting sqref="Y799">
    <cfRule type="expression" dxfId="2103" priority="13893">
      <formula>IF(RIGHT(TEXT(Y799,"0.#"),1)=".",FALSE,TRUE)</formula>
    </cfRule>
    <cfRule type="expression" dxfId="2102" priority="13894">
      <formula>IF(RIGHT(TEXT(Y799,"0.#"),1)=".",TRUE,FALSE)</formula>
    </cfRule>
  </conditionalFormatting>
  <conditionalFormatting sqref="Y830:Y837 Y828 Y817:Y824 Y815 Y804:Y811 Y802">
    <cfRule type="expression" dxfId="2101" priority="13675">
      <formula>IF(RIGHT(TEXT(Y802,"0.#"),1)=".",FALSE,TRUE)</formula>
    </cfRule>
    <cfRule type="expression" dxfId="2100" priority="13676">
      <formula>IF(RIGHT(TEXT(Y802,"0.#"),1)=".",TRUE,FALSE)</formula>
    </cfRule>
  </conditionalFormatting>
  <conditionalFormatting sqref="P16:AQ17 P15:AX15 P13:AX13">
    <cfRule type="expression" dxfId="2099" priority="13723">
      <formula>IF(RIGHT(TEXT(P13,"0.#"),1)=".",FALSE,TRUE)</formula>
    </cfRule>
    <cfRule type="expression" dxfId="2098" priority="13724">
      <formula>IF(RIGHT(TEXT(P13,"0.#"),1)=".",TRUE,FALSE)</formula>
    </cfRule>
  </conditionalFormatting>
  <conditionalFormatting sqref="P19:AJ19">
    <cfRule type="expression" dxfId="2097" priority="13721">
      <formula>IF(RIGHT(TEXT(P19,"0.#"),1)=".",FALSE,TRUE)</formula>
    </cfRule>
    <cfRule type="expression" dxfId="2096" priority="13722">
      <formula>IF(RIGHT(TEXT(P19,"0.#"),1)=".",TRUE,FALSE)</formula>
    </cfRule>
  </conditionalFormatting>
  <conditionalFormatting sqref="AE101 AQ101">
    <cfRule type="expression" dxfId="2095" priority="13713">
      <formula>IF(RIGHT(TEXT(AE101,"0.#"),1)=".",FALSE,TRUE)</formula>
    </cfRule>
    <cfRule type="expression" dxfId="2094" priority="13714">
      <formula>IF(RIGHT(TEXT(AE101,"0.#"),1)=".",TRUE,FALSE)</formula>
    </cfRule>
  </conditionalFormatting>
  <conditionalFormatting sqref="Y791:Y798 Y789">
    <cfRule type="expression" dxfId="2093" priority="13699">
      <formula>IF(RIGHT(TEXT(Y789,"0.#"),1)=".",FALSE,TRUE)</formula>
    </cfRule>
    <cfRule type="expression" dxfId="2092" priority="13700">
      <formula>IF(RIGHT(TEXT(Y789,"0.#"),1)=".",TRUE,FALSE)</formula>
    </cfRule>
  </conditionalFormatting>
  <conditionalFormatting sqref="AU790">
    <cfRule type="expression" dxfId="2091" priority="13697">
      <formula>IF(RIGHT(TEXT(AU790,"0.#"),1)=".",FALSE,TRUE)</formula>
    </cfRule>
    <cfRule type="expression" dxfId="2090" priority="13698">
      <formula>IF(RIGHT(TEXT(AU790,"0.#"),1)=".",TRUE,FALSE)</formula>
    </cfRule>
  </conditionalFormatting>
  <conditionalFormatting sqref="AU799">
    <cfRule type="expression" dxfId="2089" priority="13695">
      <formula>IF(RIGHT(TEXT(AU799,"0.#"),1)=".",FALSE,TRUE)</formula>
    </cfRule>
    <cfRule type="expression" dxfId="2088" priority="13696">
      <formula>IF(RIGHT(TEXT(AU799,"0.#"),1)=".",TRUE,FALSE)</formula>
    </cfRule>
  </conditionalFormatting>
  <conditionalFormatting sqref="AU791:AU798 AU789">
    <cfRule type="expression" dxfId="2087" priority="13693">
      <formula>IF(RIGHT(TEXT(AU789,"0.#"),1)=".",FALSE,TRUE)</formula>
    </cfRule>
    <cfRule type="expression" dxfId="2086" priority="13694">
      <formula>IF(RIGHT(TEXT(AU789,"0.#"),1)=".",TRUE,FALSE)</formula>
    </cfRule>
  </conditionalFormatting>
  <conditionalFormatting sqref="Y829 Y816 Y803">
    <cfRule type="expression" dxfId="2085" priority="13679">
      <formula>IF(RIGHT(TEXT(Y803,"0.#"),1)=".",FALSE,TRUE)</formula>
    </cfRule>
    <cfRule type="expression" dxfId="2084" priority="13680">
      <formula>IF(RIGHT(TEXT(Y803,"0.#"),1)=".",TRUE,FALSE)</formula>
    </cfRule>
  </conditionalFormatting>
  <conditionalFormatting sqref="Y838 Y825 Y812">
    <cfRule type="expression" dxfId="2083" priority="13677">
      <formula>IF(RIGHT(TEXT(Y812,"0.#"),1)=".",FALSE,TRUE)</formula>
    </cfRule>
    <cfRule type="expression" dxfId="2082" priority="13678">
      <formula>IF(RIGHT(TEXT(Y812,"0.#"),1)=".",TRUE,FALSE)</formula>
    </cfRule>
  </conditionalFormatting>
  <conditionalFormatting sqref="AU829 AU816 AU803">
    <cfRule type="expression" dxfId="2081" priority="13673">
      <formula>IF(RIGHT(TEXT(AU803,"0.#"),1)=".",FALSE,TRUE)</formula>
    </cfRule>
    <cfRule type="expression" dxfId="2080" priority="13674">
      <formula>IF(RIGHT(TEXT(AU803,"0.#"),1)=".",TRUE,FALSE)</formula>
    </cfRule>
  </conditionalFormatting>
  <conditionalFormatting sqref="AU838 AU825 AU812">
    <cfRule type="expression" dxfId="2079" priority="13671">
      <formula>IF(RIGHT(TEXT(AU812,"0.#"),1)=".",FALSE,TRUE)</formula>
    </cfRule>
    <cfRule type="expression" dxfId="2078" priority="13672">
      <formula>IF(RIGHT(TEXT(AU812,"0.#"),1)=".",TRUE,FALSE)</formula>
    </cfRule>
  </conditionalFormatting>
  <conditionalFormatting sqref="AU830:AU837 AU828 AU817:AU824 AU815 AU804:AU811 AU802">
    <cfRule type="expression" dxfId="2077" priority="13669">
      <formula>IF(RIGHT(TEXT(AU802,"0.#"),1)=".",FALSE,TRUE)</formula>
    </cfRule>
    <cfRule type="expression" dxfId="2076" priority="13670">
      <formula>IF(RIGHT(TEXT(AU802,"0.#"),1)=".",TRUE,FALSE)</formula>
    </cfRule>
  </conditionalFormatting>
  <conditionalFormatting sqref="AM87">
    <cfRule type="expression" dxfId="2075" priority="13323">
      <formula>IF(RIGHT(TEXT(AM87,"0.#"),1)=".",FALSE,TRUE)</formula>
    </cfRule>
    <cfRule type="expression" dxfId="2074" priority="13324">
      <formula>IF(RIGHT(TEXT(AM87,"0.#"),1)=".",TRUE,FALSE)</formula>
    </cfRule>
  </conditionalFormatting>
  <conditionalFormatting sqref="AE55">
    <cfRule type="expression" dxfId="2073" priority="13391">
      <formula>IF(RIGHT(TEXT(AE55,"0.#"),1)=".",FALSE,TRUE)</formula>
    </cfRule>
    <cfRule type="expression" dxfId="2072" priority="13392">
      <formula>IF(RIGHT(TEXT(AE55,"0.#"),1)=".",TRUE,FALSE)</formula>
    </cfRule>
  </conditionalFormatting>
  <conditionalFormatting sqref="AI55">
    <cfRule type="expression" dxfId="2071" priority="13389">
      <formula>IF(RIGHT(TEXT(AI55,"0.#"),1)=".",FALSE,TRUE)</formula>
    </cfRule>
    <cfRule type="expression" dxfId="2070" priority="13390">
      <formula>IF(RIGHT(TEXT(AI55,"0.#"),1)=".",TRUE,FALSE)</formula>
    </cfRule>
  </conditionalFormatting>
  <conditionalFormatting sqref="AM34">
    <cfRule type="expression" dxfId="2069" priority="13469">
      <formula>IF(RIGHT(TEXT(AM34,"0.#"),1)=".",FALSE,TRUE)</formula>
    </cfRule>
    <cfRule type="expression" dxfId="2068" priority="13470">
      <formula>IF(RIGHT(TEXT(AM34,"0.#"),1)=".",TRUE,FALSE)</formula>
    </cfRule>
  </conditionalFormatting>
  <conditionalFormatting sqref="AE33">
    <cfRule type="expression" dxfId="2067" priority="13483">
      <formula>IF(RIGHT(TEXT(AE33,"0.#"),1)=".",FALSE,TRUE)</formula>
    </cfRule>
    <cfRule type="expression" dxfId="2066" priority="13484">
      <formula>IF(RIGHT(TEXT(AE33,"0.#"),1)=".",TRUE,FALSE)</formula>
    </cfRule>
  </conditionalFormatting>
  <conditionalFormatting sqref="AE34">
    <cfRule type="expression" dxfId="2065" priority="13481">
      <formula>IF(RIGHT(TEXT(AE34,"0.#"),1)=".",FALSE,TRUE)</formula>
    </cfRule>
    <cfRule type="expression" dxfId="2064" priority="13482">
      <formula>IF(RIGHT(TEXT(AE34,"0.#"),1)=".",TRUE,FALSE)</formula>
    </cfRule>
  </conditionalFormatting>
  <conditionalFormatting sqref="AI34">
    <cfRule type="expression" dxfId="2063" priority="13479">
      <formula>IF(RIGHT(TEXT(AI34,"0.#"),1)=".",FALSE,TRUE)</formula>
    </cfRule>
    <cfRule type="expression" dxfId="2062" priority="13480">
      <formula>IF(RIGHT(TEXT(AI34,"0.#"),1)=".",TRUE,FALSE)</formula>
    </cfRule>
  </conditionalFormatting>
  <conditionalFormatting sqref="AI33">
    <cfRule type="expression" dxfId="2061" priority="13477">
      <formula>IF(RIGHT(TEXT(AI33,"0.#"),1)=".",FALSE,TRUE)</formula>
    </cfRule>
    <cfRule type="expression" dxfId="2060" priority="13478">
      <formula>IF(RIGHT(TEXT(AI33,"0.#"),1)=".",TRUE,FALSE)</formula>
    </cfRule>
  </conditionalFormatting>
  <conditionalFormatting sqref="AI32">
    <cfRule type="expression" dxfId="2059" priority="13475">
      <formula>IF(RIGHT(TEXT(AI32,"0.#"),1)=".",FALSE,TRUE)</formula>
    </cfRule>
    <cfRule type="expression" dxfId="2058" priority="13476">
      <formula>IF(RIGHT(TEXT(AI32,"0.#"),1)=".",TRUE,FALSE)</formula>
    </cfRule>
  </conditionalFormatting>
  <conditionalFormatting sqref="AM32">
    <cfRule type="expression" dxfId="2057" priority="13473">
      <formula>IF(RIGHT(TEXT(AM32,"0.#"),1)=".",FALSE,TRUE)</formula>
    </cfRule>
    <cfRule type="expression" dxfId="2056" priority="13474">
      <formula>IF(RIGHT(TEXT(AM32,"0.#"),1)=".",TRUE,FALSE)</formula>
    </cfRule>
  </conditionalFormatting>
  <conditionalFormatting sqref="AM33">
    <cfRule type="expression" dxfId="2055" priority="13471">
      <formula>IF(RIGHT(TEXT(AM33,"0.#"),1)=".",FALSE,TRUE)</formula>
    </cfRule>
    <cfRule type="expression" dxfId="2054" priority="13472">
      <formula>IF(RIGHT(TEXT(AM33,"0.#"),1)=".",TRUE,FALSE)</formula>
    </cfRule>
  </conditionalFormatting>
  <conditionalFormatting sqref="AQ32:AQ34">
    <cfRule type="expression" dxfId="2053" priority="13463">
      <formula>IF(RIGHT(TEXT(AQ32,"0.#"),1)=".",FALSE,TRUE)</formula>
    </cfRule>
    <cfRule type="expression" dxfId="2052" priority="13464">
      <formula>IF(RIGHT(TEXT(AQ32,"0.#"),1)=".",TRUE,FALSE)</formula>
    </cfRule>
  </conditionalFormatting>
  <conditionalFormatting sqref="AU32:AU34">
    <cfRule type="expression" dxfId="2051" priority="13461">
      <formula>IF(RIGHT(TEXT(AU32,"0.#"),1)=".",FALSE,TRUE)</formula>
    </cfRule>
    <cfRule type="expression" dxfId="2050" priority="13462">
      <formula>IF(RIGHT(TEXT(AU32,"0.#"),1)=".",TRUE,FALSE)</formula>
    </cfRule>
  </conditionalFormatting>
  <conditionalFormatting sqref="AE53">
    <cfRule type="expression" dxfId="2049" priority="13395">
      <formula>IF(RIGHT(TEXT(AE53,"0.#"),1)=".",FALSE,TRUE)</formula>
    </cfRule>
    <cfRule type="expression" dxfId="2048" priority="13396">
      <formula>IF(RIGHT(TEXT(AE53,"0.#"),1)=".",TRUE,FALSE)</formula>
    </cfRule>
  </conditionalFormatting>
  <conditionalFormatting sqref="AE54">
    <cfRule type="expression" dxfId="2047" priority="13393">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3325">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7:AO874">
    <cfRule type="expression" dxfId="1811" priority="6647">
      <formula>IF(AND(AL847&gt;=0, RIGHT(TEXT(AL847,"0.#"),1)&lt;&gt;"."),TRUE,FALSE)</formula>
    </cfRule>
    <cfRule type="expression" dxfId="1810" priority="6648">
      <formula>IF(AND(AL847&gt;=0, RIGHT(TEXT(AL847,"0.#"),1)="."),TRUE,FALSE)</formula>
    </cfRule>
    <cfRule type="expression" dxfId="1809" priority="6649">
      <formula>IF(AND(AL847&lt;0, RIGHT(TEXT(AL847,"0.#"),1)&lt;&gt;"."),TRUE,FALSE)</formula>
    </cfRule>
    <cfRule type="expression" dxfId="1808" priority="6650">
      <formula>IF(AND(AL847&lt;0, RIGHT(TEXT(AL847,"0.#"),1)="."),TRUE,FALSE)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7:Y874">
    <cfRule type="expression" dxfId="1737" priority="2975">
      <formula>IF(RIGHT(TEXT(Y847,"0.#"),1)=".",FALSE,TRUE)</formula>
    </cfRule>
    <cfRule type="expression" dxfId="1736" priority="2976">
      <formula>IF(RIGHT(TEXT(Y847,"0.#"),1)=".",TRUE,FALSE)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10:AO1139">
    <cfRule type="expression" dxfId="1707" priority="2881">
      <formula>IF(AND(AL1110&gt;=0, RIGHT(TEXT(AL1110,"0.#"),1)&lt;&gt;"."),TRUE,FALSE)</formula>
    </cfRule>
    <cfRule type="expression" dxfId="1706" priority="2882">
      <formula>IF(AND(AL1110&gt;=0, RIGHT(TEXT(AL1110,"0.#"),1)="."),TRUE,FALSE)</formula>
    </cfRule>
    <cfRule type="expression" dxfId="1705" priority="2883">
      <formula>IF(AND(AL1110&lt;0, RIGHT(TEXT(AL1110,"0.#"),1)&lt;&gt;"."),TRUE,FALSE)</formula>
    </cfRule>
    <cfRule type="expression" dxfId="1704" priority="2884">
      <formula>IF(AND(AL1110&lt;0, RIGHT(TEXT(AL1110,"0.#"),1)="."),TRUE,FALSE)</formula>
    </cfRule>
  </conditionalFormatting>
  <conditionalFormatting sqref="Y1110:Y1139">
    <cfRule type="expression" dxfId="1703" priority="2879">
      <formula>IF(RIGHT(TEXT(Y1110,"0.#"),1)=".",FALSE,TRUE)</formula>
    </cfRule>
    <cfRule type="expression" dxfId="1702" priority="2880">
      <formula>IF(RIGHT(TEXT(Y1110,"0.#"),1)=".",TRUE,FALSE)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45:AO846">
    <cfRule type="expression" dxfId="1693" priority="2833">
      <formula>IF(AND(AL845&gt;=0, RIGHT(TEXT(AL845,"0.#"),1)&lt;&gt;"."),TRUE,FALSE)</formula>
    </cfRule>
    <cfRule type="expression" dxfId="1692" priority="2834">
      <formula>IF(AND(AL845&gt;=0, RIGHT(TEXT(AL845,"0.#"),1)="."),TRUE,FALSE)</formula>
    </cfRule>
    <cfRule type="expression" dxfId="1691" priority="2835">
      <formula>IF(AND(AL845&lt;0, RIGHT(TEXT(AL845,"0.#"),1)&lt;&gt;"."),TRUE,FALSE)</formula>
    </cfRule>
    <cfRule type="expression" dxfId="1690" priority="2836">
      <formula>IF(AND(AL845&lt;0, RIGHT(TEXT(AL845,"0.#"),1)="."),TRUE,FALSE)</formula>
    </cfRule>
  </conditionalFormatting>
  <conditionalFormatting sqref="Y845:Y846">
    <cfRule type="expression" dxfId="1689" priority="2831">
      <formula>IF(RIGHT(TEXT(Y845,"0.#"),1)=".",FALSE,TRUE)</formula>
    </cfRule>
    <cfRule type="expression" dxfId="1688" priority="2832">
      <formula>IF(RIGHT(TEXT(Y845,"0.#"),1)=".",TRUE,FALSE)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0:Y907">
    <cfRule type="expression" dxfId="1371" priority="2091">
      <formula>IF(RIGHT(TEXT(Y880,"0.#"),1)=".",FALSE,TRUE)</formula>
    </cfRule>
    <cfRule type="expression" dxfId="1370" priority="2092">
      <formula>IF(RIGHT(TEXT(Y880,"0.#"),1)=".",TRUE,FALSE)</formula>
    </cfRule>
  </conditionalFormatting>
  <conditionalFormatting sqref="Y878:Y879">
    <cfRule type="expression" dxfId="1369" priority="2085">
      <formula>IF(RIGHT(TEXT(Y878,"0.#"),1)=".",FALSE,TRUE)</formula>
    </cfRule>
    <cfRule type="expression" dxfId="1368" priority="2086">
      <formula>IF(RIGHT(TEXT(Y878,"0.#"),1)=".",TRUE,FALSE)</formula>
    </cfRule>
  </conditionalFormatting>
  <conditionalFormatting sqref="Y913:Y940">
    <cfRule type="expression" dxfId="1367" priority="2079">
      <formula>IF(RIGHT(TEXT(Y913,"0.#"),1)=".",FALSE,TRUE)</formula>
    </cfRule>
    <cfRule type="expression" dxfId="1366" priority="2080">
      <formula>IF(RIGHT(TEXT(Y913,"0.#"),1)=".",TRUE,FALSE)</formula>
    </cfRule>
  </conditionalFormatting>
  <conditionalFormatting sqref="Y911:Y912">
    <cfRule type="expression" dxfId="1365" priority="2073">
      <formula>IF(RIGHT(TEXT(Y911,"0.#"),1)=".",FALSE,TRUE)</formula>
    </cfRule>
    <cfRule type="expression" dxfId="1364" priority="2074">
      <formula>IF(RIGHT(TEXT(Y911,"0.#"),1)=".",TRUE,FALSE)</formula>
    </cfRule>
  </conditionalFormatting>
  <conditionalFormatting sqref="Y946:Y973">
    <cfRule type="expression" dxfId="1363" priority="2067">
      <formula>IF(RIGHT(TEXT(Y946,"0.#"),1)=".",FALSE,TRUE)</formula>
    </cfRule>
    <cfRule type="expression" dxfId="1362" priority="2068">
      <formula>IF(RIGHT(TEXT(Y946,"0.#"),1)=".",TRUE,FALSE)</formula>
    </cfRule>
  </conditionalFormatting>
  <conditionalFormatting sqref="Y944:Y945">
    <cfRule type="expression" dxfId="1361" priority="2061">
      <formula>IF(RIGHT(TEXT(Y944,"0.#"),1)=".",FALSE,TRUE)</formula>
    </cfRule>
    <cfRule type="expression" dxfId="1360" priority="2062">
      <formula>IF(RIGHT(TEXT(Y944,"0.#"),1)=".",TRUE,FALSE)</formula>
    </cfRule>
  </conditionalFormatting>
  <conditionalFormatting sqref="Y979:Y1006">
    <cfRule type="expression" dxfId="1359" priority="2055">
      <formula>IF(RIGHT(TEXT(Y979,"0.#"),1)=".",FALSE,TRUE)</formula>
    </cfRule>
    <cfRule type="expression" dxfId="1358" priority="2056">
      <formula>IF(RIGHT(TEXT(Y979,"0.#"),1)=".",TRUE,FALSE)</formula>
    </cfRule>
  </conditionalFormatting>
  <conditionalFormatting sqref="Y977:Y978">
    <cfRule type="expression" dxfId="1357" priority="2049">
      <formula>IF(RIGHT(TEXT(Y977,"0.#"),1)=".",FALSE,TRUE)</formula>
    </cfRule>
    <cfRule type="expression" dxfId="1356" priority="2050">
      <formula>IF(RIGHT(TEXT(Y977,"0.#"),1)=".",TRUE,FALSE)</formula>
    </cfRule>
  </conditionalFormatting>
  <conditionalFormatting sqref="Y1012:Y1039">
    <cfRule type="expression" dxfId="1355" priority="2043">
      <formula>IF(RIGHT(TEXT(Y1012,"0.#"),1)=".",FALSE,TRUE)</formula>
    </cfRule>
    <cfRule type="expression" dxfId="1354" priority="2044">
      <formula>IF(RIGHT(TEXT(Y1012,"0.#"),1)=".",TRUE,FALSE)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3">
    <cfRule type="expression" dxfId="1347" priority="2315">
      <formula>IF(RIGHT(TEXT(P23,"0.#"),1)=".",FALSE,TRUE)</formula>
    </cfRule>
    <cfRule type="expression" dxfId="1346" priority="2316">
      <formula>IF(RIGHT(TEXT(P23,"0.#"),1)=".",TRUE,FALSE)</formula>
    </cfRule>
  </conditionalFormatting>
  <conditionalFormatting sqref="P24:P27">
    <cfRule type="expression" dxfId="1345" priority="2313">
      <formula>IF(RIGHT(TEXT(P24,"0.#"),1)=".",FALSE,TRUE)</formula>
    </cfRule>
    <cfRule type="expression" dxfId="1344" priority="2314">
      <formula>IF(RIGHT(TEXT(P24,"0.#"),1)=".",TRUE,FALSE)</formula>
    </cfRule>
  </conditionalFormatting>
  <conditionalFormatting sqref="P28">
    <cfRule type="expression" dxfId="1343" priority="2311">
      <formula>IF(RIGHT(TEXT(P28,"0.#"),1)=".",FALSE,TRUE)</formula>
    </cfRule>
    <cfRule type="expression" dxfId="1342" priority="2312">
      <formula>IF(RIGHT(TEXT(P28,"0.#"),1)=".",TRUE,FALSE)</formula>
    </cfRule>
  </conditionalFormatting>
  <conditionalFormatting sqref="AQ114">
    <cfRule type="expression" dxfId="1341" priority="2295">
      <formula>IF(RIGHT(TEXT(AQ114,"0.#"),1)=".",FALSE,TRUE)</formula>
    </cfRule>
    <cfRule type="expression" dxfId="1340" priority="2296">
      <formula>IF(RIGHT(TEXT(AQ114,"0.#"),1)=".",TRUE,FALSE)</formula>
    </cfRule>
  </conditionalFormatting>
  <conditionalFormatting sqref="AQ104">
    <cfRule type="expression" dxfId="1339" priority="2309">
      <formula>IF(RIGHT(TEXT(AQ104,"0.#"),1)=".",FALSE,TRUE)</formula>
    </cfRule>
    <cfRule type="expression" dxfId="1338" priority="2310">
      <formula>IF(RIGHT(TEXT(AQ104,"0.#"),1)=".",TRUE,FALSE)</formula>
    </cfRule>
  </conditionalFormatting>
  <conditionalFormatting sqref="AQ105">
    <cfRule type="expression" dxfId="1337" priority="2307">
      <formula>IF(RIGHT(TEXT(AQ105,"0.#"),1)=".",FALSE,TRUE)</formula>
    </cfRule>
    <cfRule type="expression" dxfId="1336" priority="2308">
      <formula>IF(RIGHT(TEXT(AQ105,"0.#"),1)=".",TRUE,FALSE)</formula>
    </cfRule>
  </conditionalFormatting>
  <conditionalFormatting sqref="AQ107">
    <cfRule type="expression" dxfId="1335" priority="2305">
      <formula>IF(RIGHT(TEXT(AQ107,"0.#"),1)=".",FALSE,TRUE)</formula>
    </cfRule>
    <cfRule type="expression" dxfId="1334" priority="2306">
      <formula>IF(RIGHT(TEXT(AQ107,"0.#"),1)=".",TRUE,FALSE)</formula>
    </cfRule>
  </conditionalFormatting>
  <conditionalFormatting sqref="AQ108">
    <cfRule type="expression" dxfId="1333" priority="2303">
      <formula>IF(RIGHT(TEXT(AQ108,"0.#"),1)=".",FALSE,TRUE)</formula>
    </cfRule>
    <cfRule type="expression" dxfId="1332" priority="2304">
      <formula>IF(RIGHT(TEXT(AQ108,"0.#"),1)=".",TRUE,FALSE)</formula>
    </cfRule>
  </conditionalFormatting>
  <conditionalFormatting sqref="AQ110">
    <cfRule type="expression" dxfId="1331" priority="2301">
      <formula>IF(RIGHT(TEXT(AQ110,"0.#"),1)=".",FALSE,TRUE)</formula>
    </cfRule>
    <cfRule type="expression" dxfId="1330" priority="2302">
      <formula>IF(RIGHT(TEXT(AQ110,"0.#"),1)=".",TRUE,FALSE)</formula>
    </cfRule>
  </conditionalFormatting>
  <conditionalFormatting sqref="AQ111">
    <cfRule type="expression" dxfId="1329" priority="2299">
      <formula>IF(RIGHT(TEXT(AQ111,"0.#"),1)=".",FALSE,TRUE)</formula>
    </cfRule>
    <cfRule type="expression" dxfId="1328" priority="2300">
      <formula>IF(RIGHT(TEXT(AQ111,"0.#"),1)=".",TRUE,FALSE)</formula>
    </cfRule>
  </conditionalFormatting>
  <conditionalFormatting sqref="AQ113">
    <cfRule type="expression" dxfId="1327" priority="2297">
      <formula>IF(RIGHT(TEXT(AQ113,"0.#"),1)=".",FALSE,TRUE)</formula>
    </cfRule>
    <cfRule type="expression" dxfId="1326" priority="2298">
      <formula>IF(RIGHT(TEXT(AQ113,"0.#"),1)=".",TRUE,FALSE)</formula>
    </cfRule>
  </conditionalFormatting>
  <conditionalFormatting sqref="AE67">
    <cfRule type="expression" dxfId="1325" priority="2227">
      <formula>IF(RIGHT(TEXT(AE67,"0.#"),1)=".",FALSE,TRUE)</formula>
    </cfRule>
    <cfRule type="expression" dxfId="1324" priority="2228">
      <formula>IF(RIGHT(TEXT(AE67,"0.#"),1)=".",TRUE,FALSE)</formula>
    </cfRule>
  </conditionalFormatting>
  <conditionalFormatting sqref="AE68">
    <cfRule type="expression" dxfId="1323" priority="2225">
      <formula>IF(RIGHT(TEXT(AE68,"0.#"),1)=".",FALSE,TRUE)</formula>
    </cfRule>
    <cfRule type="expression" dxfId="1322" priority="2226">
      <formula>IF(RIGHT(TEXT(AE68,"0.#"),1)=".",TRUE,FALSE)</formula>
    </cfRule>
  </conditionalFormatting>
  <conditionalFormatting sqref="AE69">
    <cfRule type="expression" dxfId="1321" priority="2223">
      <formula>IF(RIGHT(TEXT(AE69,"0.#"),1)=".",FALSE,TRUE)</formula>
    </cfRule>
    <cfRule type="expression" dxfId="1320" priority="2224">
      <formula>IF(RIGHT(TEXT(AE69,"0.#"),1)=".",TRUE,FALSE)</formula>
    </cfRule>
  </conditionalFormatting>
  <conditionalFormatting sqref="AI69">
    <cfRule type="expression" dxfId="1319" priority="2221">
      <formula>IF(RIGHT(TEXT(AI69,"0.#"),1)=".",FALSE,TRUE)</formula>
    </cfRule>
    <cfRule type="expression" dxfId="1318" priority="2222">
      <formula>IF(RIGHT(TEXT(AI69,"0.#"),1)=".",TRUE,FALSE)</formula>
    </cfRule>
  </conditionalFormatting>
  <conditionalFormatting sqref="AI68">
    <cfRule type="expression" dxfId="1317" priority="2219">
      <formula>IF(RIGHT(TEXT(AI68,"0.#"),1)=".",FALSE,TRUE)</formula>
    </cfRule>
    <cfRule type="expression" dxfId="1316" priority="2220">
      <formula>IF(RIGHT(TEXT(AI68,"0.#"),1)=".",TRUE,FALSE)</formula>
    </cfRule>
  </conditionalFormatting>
  <conditionalFormatting sqref="AI67">
    <cfRule type="expression" dxfId="1315" priority="2217">
      <formula>IF(RIGHT(TEXT(AI67,"0.#"),1)=".",FALSE,TRUE)</formula>
    </cfRule>
    <cfRule type="expression" dxfId="1314" priority="2218">
      <formula>IF(RIGHT(TEXT(AI67,"0.#"),1)=".",TRUE,FALSE)</formula>
    </cfRule>
  </conditionalFormatting>
  <conditionalFormatting sqref="AM67">
    <cfRule type="expression" dxfId="1313" priority="2215">
      <formula>IF(RIGHT(TEXT(AM67,"0.#"),1)=".",FALSE,TRUE)</formula>
    </cfRule>
    <cfRule type="expression" dxfId="1312" priority="2216">
      <formula>IF(RIGHT(TEXT(AM67,"0.#"),1)=".",TRUE,FALSE)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M69">
    <cfRule type="expression" dxfId="1309" priority="2211">
      <formula>IF(RIGHT(TEXT(AM69,"0.#"),1)=".",FALSE,TRUE)</formula>
    </cfRule>
    <cfRule type="expression" dxfId="1308" priority="2212">
      <formula>IF(RIGHT(TEXT(AM69,"0.#"),1)=".",TRUE,FALSE)</formula>
    </cfRule>
  </conditionalFormatting>
  <conditionalFormatting sqref="AQ67:AQ69">
    <cfRule type="expression" dxfId="1307" priority="2209">
      <formula>IF(RIGHT(TEXT(AQ67,"0.#"),1)=".",FALSE,TRUE)</formula>
    </cfRule>
    <cfRule type="expression" dxfId="1306" priority="2210">
      <formula>IF(RIGHT(TEXT(AQ67,"0.#"),1)=".",TRUE,FALSE)</formula>
    </cfRule>
  </conditionalFormatting>
  <conditionalFormatting sqref="AU67:AU69">
    <cfRule type="expression" dxfId="1305" priority="2207">
      <formula>IF(RIGHT(TEXT(AU67,"0.#"),1)=".",FALSE,TRUE)</formula>
    </cfRule>
    <cfRule type="expression" dxfId="1304" priority="2208">
      <formula>IF(RIGHT(TEXT(AU67,"0.#"),1)=".",TRUE,FALSE)</formula>
    </cfRule>
  </conditionalFormatting>
  <conditionalFormatting sqref="AE70">
    <cfRule type="expression" dxfId="1303" priority="2205">
      <formula>IF(RIGHT(TEXT(AE70,"0.#"),1)=".",FALSE,TRUE)</formula>
    </cfRule>
    <cfRule type="expression" dxfId="1302" priority="2206">
      <formula>IF(RIGHT(TEXT(AE70,"0.#"),1)=".",TRUE,FALSE)</formula>
    </cfRule>
  </conditionalFormatting>
  <conditionalFormatting sqref="AE71">
    <cfRule type="expression" dxfId="1301" priority="2203">
      <formula>IF(RIGHT(TEXT(AE71,"0.#"),1)=".",FALSE,TRUE)</formula>
    </cfRule>
    <cfRule type="expression" dxfId="1300" priority="2204">
      <formula>IF(RIGHT(TEXT(AE71,"0.#"),1)=".",TRUE,FALSE)</formula>
    </cfRule>
  </conditionalFormatting>
  <conditionalFormatting sqref="AE72">
    <cfRule type="expression" dxfId="1299" priority="2201">
      <formula>IF(RIGHT(TEXT(AE72,"0.#"),1)=".",FALSE,TRUE)</formula>
    </cfRule>
    <cfRule type="expression" dxfId="1298" priority="2202">
      <formula>IF(RIGHT(TEXT(AE72,"0.#"),1)=".",TRUE,FALSE)</formula>
    </cfRule>
  </conditionalFormatting>
  <conditionalFormatting sqref="AI72">
    <cfRule type="expression" dxfId="1297" priority="2199">
      <formula>IF(RIGHT(TEXT(AI72,"0.#"),1)=".",FALSE,TRUE)</formula>
    </cfRule>
    <cfRule type="expression" dxfId="1296" priority="2200">
      <formula>IF(RIGHT(TEXT(AI72,"0.#"),1)=".",TRUE,FALSE)</formula>
    </cfRule>
  </conditionalFormatting>
  <conditionalFormatting sqref="AI71">
    <cfRule type="expression" dxfId="1295" priority="2197">
      <formula>IF(RIGHT(TEXT(AI71,"0.#"),1)=".",FALSE,TRUE)</formula>
    </cfRule>
    <cfRule type="expression" dxfId="1294" priority="2198">
      <formula>IF(RIGHT(TEXT(AI71,"0.#"),1)=".",TRUE,FALSE)</formula>
    </cfRule>
  </conditionalFormatting>
  <conditionalFormatting sqref="AI70">
    <cfRule type="expression" dxfId="1293" priority="2195">
      <formula>IF(RIGHT(TEXT(AI70,"0.#"),1)=".",FALSE,TRUE)</formula>
    </cfRule>
    <cfRule type="expression" dxfId="1292" priority="2196">
      <formula>IF(RIGHT(TEXT(AI70,"0.#"),1)=".",TRUE,FALSE)</formula>
    </cfRule>
  </conditionalFormatting>
  <conditionalFormatting sqref="AM70">
    <cfRule type="expression" dxfId="1291" priority="2193">
      <formula>IF(RIGHT(TEXT(AM70,"0.#"),1)=".",FALSE,TRUE)</formula>
    </cfRule>
    <cfRule type="expression" dxfId="1290" priority="2194">
      <formula>IF(RIGHT(TEXT(AM70,"0.#"),1)=".",TRUE,FALSE)</formula>
    </cfRule>
  </conditionalFormatting>
  <conditionalFormatting sqref="AM71">
    <cfRule type="expression" dxfId="1289" priority="2191">
      <formula>IF(RIGHT(TEXT(AM71,"0.#"),1)=".",FALSE,TRUE)</formula>
    </cfRule>
    <cfRule type="expression" dxfId="1288" priority="2192">
      <formula>IF(RIGHT(TEXT(AM71,"0.#"),1)=".",TRUE,FALSE)</formula>
    </cfRule>
  </conditionalFormatting>
  <conditionalFormatting sqref="AM72">
    <cfRule type="expression" dxfId="1287" priority="2189">
      <formula>IF(RIGHT(TEXT(AM72,"0.#"),1)=".",FALSE,TRUE)</formula>
    </cfRule>
    <cfRule type="expression" dxfId="1286" priority="2190">
      <formula>IF(RIGHT(TEXT(AM72,"0.#"),1)=".",TRUE,FALSE)</formula>
    </cfRule>
  </conditionalFormatting>
  <conditionalFormatting sqref="AQ70:AQ72">
    <cfRule type="expression" dxfId="1285" priority="2187">
      <formula>IF(RIGHT(TEXT(AQ70,"0.#"),1)=".",FALSE,TRUE)</formula>
    </cfRule>
    <cfRule type="expression" dxfId="1284" priority="2188">
      <formula>IF(RIGHT(TEXT(AQ70,"0.#"),1)=".",TRUE,FALSE)</formula>
    </cfRule>
  </conditionalFormatting>
  <conditionalFormatting sqref="AU70:AU72">
    <cfRule type="expression" dxfId="1283" priority="2185">
      <formula>IF(RIGHT(TEXT(AU70,"0.#"),1)=".",FALSE,TRUE)</formula>
    </cfRule>
    <cfRule type="expression" dxfId="1282" priority="2186">
      <formula>IF(RIGHT(TEXT(AU70,"0.#"),1)=".",TRUE,FALSE)</formula>
    </cfRule>
  </conditionalFormatting>
  <conditionalFormatting sqref="AU656">
    <cfRule type="expression" dxfId="1281" priority="703">
      <formula>IF(RIGHT(TEXT(AU656,"0.#"),1)=".",FALSE,TRUE)</formula>
    </cfRule>
    <cfRule type="expression" dxfId="1280" priority="704">
      <formula>IF(RIGHT(TEXT(AU656,"0.#"),1)=".",TRUE,FALSE)</formula>
    </cfRule>
  </conditionalFormatting>
  <conditionalFormatting sqref="AQ655">
    <cfRule type="expression" dxfId="1279" priority="695">
      <formula>IF(RIGHT(TEXT(AQ655,"0.#"),1)=".",FALSE,TRUE)</formula>
    </cfRule>
    <cfRule type="expression" dxfId="1278" priority="696">
      <formula>IF(RIGHT(TEXT(AQ655,"0.#"),1)=".",TRUE,FALSE)</formula>
    </cfRule>
  </conditionalFormatting>
  <conditionalFormatting sqref="AI696">
    <cfRule type="expression" dxfId="1277" priority="487">
      <formula>IF(RIGHT(TEXT(AI696,"0.#"),1)=".",FALSE,TRUE)</formula>
    </cfRule>
    <cfRule type="expression" dxfId="1276" priority="488">
      <formula>IF(RIGHT(TEXT(AI696,"0.#"),1)=".",TRUE,FALSE)</formula>
    </cfRule>
  </conditionalFormatting>
  <conditionalFormatting sqref="AQ694">
    <cfRule type="expression" dxfId="1275" priority="481">
      <formula>IF(RIGHT(TEXT(AQ694,"0.#"),1)=".",FALSE,TRUE)</formula>
    </cfRule>
    <cfRule type="expression" dxfId="1274" priority="482">
      <formula>IF(RIGHT(TEXT(AQ694,"0.#"),1)=".",TRUE,FALSE)</formula>
    </cfRule>
  </conditionalFormatting>
  <conditionalFormatting sqref="AL881:AO907">
    <cfRule type="expression" dxfId="1273" priority="2093">
      <formula>IF(AND(AL881&gt;=0, RIGHT(TEXT(AL881,"0.#"),1)&lt;&gt;"."),TRUE,FALSE)</formula>
    </cfRule>
    <cfRule type="expression" dxfId="1272" priority="2094">
      <formula>IF(AND(AL881&gt;=0, RIGHT(TEXT(AL881,"0.#"),1)="."),TRUE,FALSE)</formula>
    </cfRule>
    <cfRule type="expression" dxfId="1271" priority="2095">
      <formula>IF(AND(AL881&lt;0, RIGHT(TEXT(AL881,"0.#"),1)&lt;&gt;"."),TRUE,FALSE)</formula>
    </cfRule>
    <cfRule type="expression" dxfId="1270" priority="2096">
      <formula>IF(AND(AL881&lt;0, RIGHT(TEXT(AL881,"0.#"),1)="."),TRUE,FALSE)</formula>
    </cfRule>
  </conditionalFormatting>
  <conditionalFormatting sqref="AL913:AO940">
    <cfRule type="expression" dxfId="1269" priority="2081">
      <formula>IF(AND(AL913&gt;=0, RIGHT(TEXT(AL913,"0.#"),1)&lt;&gt;"."),TRUE,FALSE)</formula>
    </cfRule>
    <cfRule type="expression" dxfId="1268" priority="2082">
      <formula>IF(AND(AL913&gt;=0, RIGHT(TEXT(AL913,"0.#"),1)="."),TRUE,FALSE)</formula>
    </cfRule>
    <cfRule type="expression" dxfId="1267" priority="2083">
      <formula>IF(AND(AL913&lt;0, RIGHT(TEXT(AL913,"0.#"),1)&lt;&gt;"."),TRUE,FALSE)</formula>
    </cfRule>
    <cfRule type="expression" dxfId="1266" priority="2084">
      <formula>IF(AND(AL913&lt;0, RIGHT(TEXT(AL913,"0.#"),1)="."),TRUE,FALSE)</formula>
    </cfRule>
  </conditionalFormatting>
  <conditionalFormatting sqref="AL911:AO912">
    <cfRule type="expression" dxfId="1265" priority="2075">
      <formula>IF(AND(AL911&gt;=0, RIGHT(TEXT(AL911,"0.#"),1)&lt;&gt;"."),TRUE,FALSE)</formula>
    </cfRule>
    <cfRule type="expression" dxfId="1264" priority="2076">
      <formula>IF(AND(AL911&gt;=0, RIGHT(TEXT(AL911,"0.#"),1)="."),TRUE,FALSE)</formula>
    </cfRule>
    <cfRule type="expression" dxfId="1263" priority="2077">
      <formula>IF(AND(AL911&lt;0, RIGHT(TEXT(AL911,"0.#"),1)&lt;&gt;"."),TRUE,FALSE)</formula>
    </cfRule>
    <cfRule type="expression" dxfId="1262" priority="2078">
      <formula>IF(AND(AL911&lt;0, RIGHT(TEXT(AL911,"0.#"),1)="."),TRUE,FALSE)</formula>
    </cfRule>
  </conditionalFormatting>
  <conditionalFormatting sqref="AL954:AO973">
    <cfRule type="expression" dxfId="1261" priority="2069">
      <formula>IF(AND(AL954&gt;=0, RIGHT(TEXT(AL954,"0.#"),1)&lt;&gt;"."),TRUE,FALSE)</formula>
    </cfRule>
    <cfRule type="expression" dxfId="1260" priority="2070">
      <formula>IF(AND(AL954&gt;=0, RIGHT(TEXT(AL954,"0.#"),1)="."),TRUE,FALSE)</formula>
    </cfRule>
    <cfRule type="expression" dxfId="1259" priority="2071">
      <formula>IF(AND(AL954&lt;0, RIGHT(TEXT(AL954,"0.#"),1)&lt;&gt;"."),TRUE,FALSE)</formula>
    </cfRule>
    <cfRule type="expression" dxfId="1258" priority="2072">
      <formula>IF(AND(AL954&lt;0, RIGHT(TEXT(AL954,"0.#"),1)="."),TRUE,FALSE)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L946:AO953">
    <cfRule type="expression" dxfId="19" priority="17">
      <formula>IF(AND(AL946&gt;=0, RIGHT(TEXT(AL946,"0.#"),1)&lt;&gt;"."),TRUE,FALSE)</formula>
    </cfRule>
    <cfRule type="expression" dxfId="18" priority="18">
      <formula>IF(AND(AL946&gt;=0, RIGHT(TEXT(AL946,"0.#"),1)="."),TRUE,FALSE)</formula>
    </cfRule>
    <cfRule type="expression" dxfId="17" priority="19">
      <formula>IF(AND(AL946&lt;0, RIGHT(TEXT(AL946,"0.#"),1)&lt;&gt;"."),TRUE,FALSE)</formula>
    </cfRule>
    <cfRule type="expression" dxfId="16" priority="20">
      <formula>IF(AND(AL946&lt;0, RIGHT(TEXT(AL946,"0.#"),1)="."),TRUE,FALSE)</formula>
    </cfRule>
  </conditionalFormatting>
  <conditionalFormatting sqref="AL944:AO945">
    <cfRule type="expression" dxfId="15" priority="13">
      <formula>IF(AND(AL944&gt;=0, RIGHT(TEXT(AL944,"0.#"),1)&lt;&gt;"."),TRUE,FALSE)</formula>
    </cfRule>
    <cfRule type="expression" dxfId="14" priority="14">
      <formula>IF(AND(AL944&gt;=0, RIGHT(TEXT(AL944,"0.#"),1)="."),TRUE,FALSE)</formula>
    </cfRule>
    <cfRule type="expression" dxfId="13" priority="15">
      <formula>IF(AND(AL944&lt;0, RIGHT(TEXT(AL944,"0.#"),1)&lt;&gt;"."),TRUE,FALSE)</formula>
    </cfRule>
    <cfRule type="expression" dxfId="12" priority="16">
      <formula>IF(AND(AL944&lt;0, RIGHT(TEXT(AL944,"0.#"),1)="."),TRUE,FALSE)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AL879:AO879">
    <cfRule type="expression" dxfId="7" priority="5">
      <formula>IF(AND(AL879&gt;=0, RIGHT(TEXT(AL879,"0.#"),1)&lt;&gt;"."),TRUE,FALSE)</formula>
    </cfRule>
    <cfRule type="expression" dxfId="6" priority="6">
      <formula>IF(AND(AL879&gt;=0, RIGHT(TEXT(AL879,"0.#"),1)="."),TRUE,FALSE)</formula>
    </cfRule>
    <cfRule type="expression" dxfId="5" priority="7">
      <formula>IF(AND(AL879&lt;0, RIGHT(TEXT(AL879,"0.#"),1)&lt;&gt;"."),TRUE,FALSE)</formula>
    </cfRule>
    <cfRule type="expression" dxfId="4" priority="8">
      <formula>IF(AND(AL879&lt;0, RIGHT(TEXT(AL879,"0.#"),1)="."),TRUE,FALSE)</formula>
    </cfRule>
  </conditionalFormatting>
  <conditionalFormatting sqref="AL880:AO880">
    <cfRule type="expression" dxfId="3" priority="1">
      <formula>IF(AND(AL880&gt;=0, RIGHT(TEXT(AL880,"0.#"),1)&lt;&gt;"."),TRUE,FALSE)</formula>
    </cfRule>
    <cfRule type="expression" dxfId="2" priority="2">
      <formula>IF(AND(AL880&gt;=0, RIGHT(TEXT(AL880,"0.#"),1)="."),TRUE,FALSE)</formula>
    </cfRule>
    <cfRule type="expression" dxfId="1" priority="3">
      <formula>IF(AND(AL880&lt;0, RIGHT(TEXT(AL880,"0.#"),1)&lt;&gt;"."),TRUE,FALSE)</formula>
    </cfRule>
    <cfRule type="expression" dxfId="0" priority="4">
      <formula>IF(AND(AL880&lt;0, RIGHT(TEXT(AL880,"0.#"),1)="."),TRUE,FALSE)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3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662</v>
      </c>
      <c r="H2" s="13" t="str">
        <f>IF(G2="","",F2)</f>
        <v>一般会計</v>
      </c>
      <c r="I2" s="13" t="str">
        <f>IF(H2="","",IF(I1&lt;&gt;"",CONCATENATE(I1,"、",H2),H2))</f>
        <v>一般会計</v>
      </c>
      <c r="K2" s="14" t="s">
        <v>102</v>
      </c>
      <c r="L2" s="15" t="s">
        <v>662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662</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t="s">
        <v>662</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一般会計</v>
      </c>
      <c r="K10" s="14" t="s">
        <v>250</v>
      </c>
      <c r="L10" s="15"/>
      <c r="M10" s="13" t="str">
        <f t="shared" si="2"/>
        <v/>
      </c>
      <c r="N10" s="13" t="str">
        <f t="shared" si="6"/>
        <v>社会保障</v>
      </c>
      <c r="O10" s="13"/>
      <c r="P10" s="13" t="str">
        <f>S8</f>
        <v>補助</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2021-05-20T01:48:07Z</cp:lastPrinted>
  <dcterms:created xsi:type="dcterms:W3CDTF">2012-03-13T00:50:25Z</dcterms:created>
  <dcterms:modified xsi:type="dcterms:W3CDTF">2021-06-04T01:23:50Z</dcterms:modified>
</cp:coreProperties>
</file>