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5 会計課登録（外部有識者点検対象（書面審査））\"/>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5"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<sst xmlns="http://schemas.openxmlformats.org/spreadsheetml/2006/main" count="3157" uniqueCount="795">
  <si>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</si>
  <si>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</si>
  <si>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</si>
  <si>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</si>
  <si>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</si>
  <si>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</si>
  <si>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</si>
  <si>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</si>
  <si>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</si>
  <si>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</si>
  <si>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</si>
  <si>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</si>
  <si>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</si>
  <si>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</si>
  <si>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</si>
  <si>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</si>
  <si>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</si>
  <si>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</si>
  <si>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</si>
  <si>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</si>
  <si>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</si>
  <si>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</si>
  <si>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</si>
  <si>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</si>
  <si>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</si>
  <si>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</si>
  <si>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</si>
  <si>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</si>
  <si>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</si>
  <si>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</si>
  <si>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</si>
  <si>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</si>
  <si>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</si>
  <si>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</si>
  <si>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</si>
  <si>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</si>
  <si>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</si>
  <si>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</si>
  <si>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</si>
  <si>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</si>
  <si>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</si>
  <si>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</si>
  <si>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</si>
  <si>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</si>
  <si>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</si>
  <si>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</si>
  <si>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</si>
  <si>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</si>
  <si>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</si>
  <si>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</si>
  <si>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</si>
  <si>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</si>
  <si>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</si>
  <si>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</si>
  <si>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</si>
  <si>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</si>
  <si>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</si>
  <si>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</si>
  <si>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</si>
  <si>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</si>
  <si>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</si>
  <si>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</si>
  <si>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</si>
  <si>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</si>
  <si>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</si>
  <si>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</si>
  <si>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</si>
  <si>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</si>
  <si>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</si>
  <si>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</si>
  <si>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</si>
  <si>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</si>
  <si>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</si>
  <si>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</si>
  <si>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</si>
  <si>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</si>
  <si>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</si>
  <si>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</si>
  <si>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</si>
  <si>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</si>
  <si>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</si>
  <si>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</si>
  <si>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</si>
  <si>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</si>
  <si>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</si>
  <si>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</si>
  <si>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</si>
  <si>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</si>
  <si>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</si>
  <si>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</si>
  <si>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</si>
  <si>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</si>
  <si>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</si>
  <si>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</si>
  <si>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</si>
  <si>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</si>
  <si>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</si>
  <si>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</si>
  <si>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</si>
  <si>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</si>
  <si>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</si>
  <si>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</si>
  <si>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</si>
  <si>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</si>
  <si>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</si>
  <si>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</si>
  <si>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</si>
  <si>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</si>
  <si>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</si>
  <si>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</si>
  <si>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</si>
  <si>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</si>
  <si>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</si>
  <si>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</si>
  <si>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</si>
  <si>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</si>
  <si>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</si>
  <si>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</si>
  <si>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</si>
  <si>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</si>
  <si>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</si>
  <si>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</si>
  <si>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</si>
  <si>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</si>
  <si>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</si>
  <si>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</si>
  <si>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</si>
  <si>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</si>
  <si>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</si>
  <si>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</si>
  <si>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</si>
  <si>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</si>
  <si>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</si>
  <si>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</si>
  <si>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</si>
  <si>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</si>
  <si>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</si>
  <si>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</si>
  <si>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</si>
  <si>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</si>
  <si>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</si>
  <si>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</si>
  <si>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</si>
  <si>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</si>
  <si>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</si>
  <si>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</si>
  <si>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</si>
  <si>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</si>
  <si>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</si>
  <si>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</si>
  <si>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</si>
  <si>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</si>
  <si>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</si>
  <si>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</si>
  <si>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</si>
  <si>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</si>
  <si>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</si>
  <si>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</si>
  <si>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</si>
  <si>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</si>
  <si>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</si>
  <si>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</si>
  <si>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</si>
  <si>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</si>
  <si>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</si>
  <si>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</si>
  <si>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</si>
  <si>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</si>
  <si>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</si>
  <si>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</si>
  <si>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</si>
  <si>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</si>
  <si>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</si>
  <si>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</si>
  <si>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</si>
  <si>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</si>
  <si>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</si>
  <si>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</si>
  <si>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</si>
  <si>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</si>
  <si>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</si>
  <si>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</si>
  <si>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</si>
  <si>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</si>
  <si>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</si>
  <si>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</si>
  <si>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</si>
  <si>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</si>
  <si>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</si>
  <si>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</si>
  <si>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</si>
  <si>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</si>
  <si>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</si>
  <si>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</si>
  <si>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</si>
  <si>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</si>
  <si>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</si>
  <si>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</si>
  <si>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</si>
  <si>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</si>
  <si>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</si>
  <si>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</si>
  <si>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</si>
  <si>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</si>
  <si>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</si>
  <si>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</si>
  <si>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</si>
  <si>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</si>
  <si>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</si>
  <si>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</si>
  <si>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</si>
  <si>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</si>
  <si>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</si>
  <si>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</si>
  <si>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</si>
  <si>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</si>
  <si>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</si>
  <si>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</si>
  <si>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</si>
  <si>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</si>
  <si>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</si>
  <si>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</si>
  <si>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</si>
  <si>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</si>
  <si>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</si>
  <si>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</si>
  <si>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</si>
  <si>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</si>
  <si>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</si>
  <si>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</si>
  <si>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</si>
  <si>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</si>
  <si>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</si>
  <si>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</si>
  <si>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</si>
  <si>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</si>
  <si>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</si>
  <si>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</si>
  <si>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</si>
  <si>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</si>
  <si>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</si>
  <si>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</si>
  <si>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</si>
  <si>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</si>
  <si>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</si>
  <si>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</si>
  <si>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</si>
  <si>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</si>
  <si>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</si>
  <si>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</si>
  <si>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</si>
  <si>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</si>
  <si>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</si>
  <si>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</si>
  <si>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</si>
  <si>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</si>
  <si>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</si>
  <si>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</si>
  <si>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</si>
  <si>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</si>
  <si>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</si>
  <si>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</si>
  <si>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</si>
  <si>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</si>
  <si>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</si>
  <si>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</si>
  <si>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</si>
  <si>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</si>
  <si>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</si>
  <si>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</si>
  <si>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</si>
  <si>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</si>
  <si>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</si>
  <si>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</si>
  <si>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</si>
  <si>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</si>
  <si>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</si>
  <si>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</si>
  <si>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</si>
  <si>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</si>
  <si>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</si>
  <si>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</si>
  <si>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</si>
  <si>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</si>
  <si>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</si>
  <si>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</si>
  <si>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</si>
  <si>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</si>
  <si>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</si>
  <si>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</si>
  <si>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</si>
  <si>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</si>
  <si>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</si>
  <si>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</si>
  <si>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</si>
  <si>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</si>
  <si>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</si>
  <si>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</si>
  <si>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</si>
  <si>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</si>
  <si>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</si>
  <si>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</si>
  <si>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</si>
  <si>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</si>
  <si>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</si>
  <si>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</si>
  <si>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</si>
  <si>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</si>
  <si>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</si>
  <si>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</si>
  <si>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</si>
  <si>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</si>
  <si>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</si>
  <si>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</si>
  <si>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</si>
  <si>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</si>
  <si>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</si>
  <si>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</si>
  <si>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</si>
  <si>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</si>
  <si>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</si>
  <si>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</si>
  <si>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</si>
  <si>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</si>
  <si>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</si>
  <si>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</si>
  <si>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</si>
  <si>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</si>
  <si>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</si>
  <si>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</si>
  <si>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</si>
  <si>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</si>
  <si>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</si>
  <si>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</si>
  <si>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</si>
  <si>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</si>
  <si>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</si>
  <si>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</si>
  <si>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</si>
  <si>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</si>
  <si>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</si>
  <si>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</si>
  <si>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</si>
  <si>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</si>
  <si>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</si>
  <si>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</si>
  <si>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</si>
  <si>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</si>
  <si>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</si>
  <si>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</si>
  <si>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</si>
  <si>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</si>
  <si>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</si>
  <si>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</si>
  <si>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</si>
  <si>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</si>
  <si>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</si>
  <si>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</si>
  <si>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</si>
  <si>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</si>
  <si>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</si>
  <si>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</si>
  <si>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</si>
  <si>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</si>
  <si>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</si>
  <si>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</si>
  <si>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</si>
  <si>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</si>
  <si>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</si>
  <si>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</si>
  <si>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</si>
  <si>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</si>
  <si>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</si>
  <si>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</si>
  <si>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</si>
  <si>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</si>
  <si>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</si>
  <si>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</si>
  <si>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</si>
  <si>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</si>
  <si>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</si>
  <si>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</si>
  <si>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</si>
  <si>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</si>
  <si>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</si>
  <si>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</si>
  <si>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</si>
  <si>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</si>
  <si>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</si>
  <si>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</si>
  <si>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</si>
  <si>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</si>
  <si>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</si>
  <si>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</si>
  <si>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</si>
  <si>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</si>
  <si>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</si>
  <si>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</si>
  <si>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</si>
  <si>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</si>
  <si>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</si>
  <si>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</si>
  <si>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</si>
  <si>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</si>
  <si>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</si>
  <si>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</si>
  <si>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</si>
  <si>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</si>
  <si>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</si>
  <si>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</si>
  <si>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</si>
  <si>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</si>
  <si>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</si>
  <si>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</si>
  <si>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</si>
  <si>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</si>
  <si>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</si>
  <si>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</si>
  <si>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</si>
  <si>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</si>
  <si>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</si>
  <si>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</si>
  <si>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</si>
  <si>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</si>
  <si>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</si>
  <si>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</si>
  <si>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</si>
  <si>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</si>
  <si>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</si>
  <si>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</si>
  <si>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</si>
  <si>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</si>
  <si>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</si>
  <si>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</si>
  <si>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</si>
  <si>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</si>
  <si>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</si>
  <si>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</si>
  <si>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</si>
  <si>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</si>
  <si>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</si>
  <si>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</si>
  <si>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</si>
  <si>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</si>
  <si>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</si>
  <si>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</si>
  <si>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</si>
  <si>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</si>
  <si>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</si>
  <si>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</si>
  <si>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</si>
  <si>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</si>
  <si>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</si>
  <si>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</si>
  <si>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</si>
  <si>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</si>
  <si>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</si>
  <si>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</si>
  <si>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</si>
  <si>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</si>
  <si>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</si>
  <si>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</si>
  <si>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</si>
  <si>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</si>
  <si>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</si>
  <si>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</si>
  <si>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</si>
  <si>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</si>
  <si>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</si>
  <si>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</si>
  <si>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</si>
  <si>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</si>
  <si>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</si>
  <si>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</si>
  <si>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</si>
  <si>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</si>
  <si>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</si>
  <si>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</si>
  <si>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</si>
  <si>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</si>
  <si>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</si>
  <si>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</si>
  <si>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</si>
  <si>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</si>
  <si>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</si>
  <si>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</si>
  <si>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</si>
  <si>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</si>
  <si>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</si>
  <si>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</si>
  <si>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</si>
  <si>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</si>
  <si>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</si>
  <si>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</si>
  <si>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</si>
  <si>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</si>
  <si>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</si>
  <si>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</si>
  <si>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</si>
  <si>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</si>
  <si>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</si>
  <si>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</si>
  <si>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</si>
  <si>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</si>
  <si>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</si>
  <si>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</si>
  <si>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</si>
  <si>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</si>
  <si>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</si>
  <si>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</si>
  <si>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</si>
  <si>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</si>
  <si>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</si>
  <si>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</si>
  <si>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</si>
  <si>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</si>
  <si>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</si>
  <si>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</si>
  <si>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</si>
  <si>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</si>
  <si>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</si>
  <si>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</si>
  <si>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</si>
  <si>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</si>
  <si>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</si>
  <si>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</si>
  <si>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</si>
  <si>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</si>
  <si>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</si>
  <si>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</si>
  <si>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</si>
  <si>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</si>
  <si>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</si>
  <si>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</si>
  <si>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</si>
  <si>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</si>
  <si>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</si>
  <si>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</si>
  <si>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</si>
  <si>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</si>
  <si>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</si>
  <si>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</si>
  <si>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</si>
  <si>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</si>
  <si>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</si>
  <si>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</si>
  <si>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</si>
  <si>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</si>
  <si>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</si>
  <si>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</si>
  <si>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</si>
  <si>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</si>
  <si>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</si>
  <si>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</si>
  <si>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</si>
  <si>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</si>
  <si>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</si>
  <si>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</si>
  <si>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</si>
  <si>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</si>
  <si>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</si>
  <si>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</si>
  <si>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</si>
  <si>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</si>
  <si>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</si>
  <si>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</si>
  <si>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</si>
  <si>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</si>
  <si>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</si>
  <si>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</si>
  <si>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</si>
  <si>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</si>
  <si>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</si>
  <si>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</si>
  <si>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</si>
  <si>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</si>
  <si>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</si>
  <si>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</si>
  <si>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</si>
  <si>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</si>
  <si>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</si>
  <si>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</si>
  <si>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</si>
  <si>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</si>
  <si>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</si>
  <si>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</si>
  <si>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</si>
  <si>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</si>
  <si>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</si>
  <si>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</si>
  <si>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</si>
  <si>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</si>
  <si>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</si>
  <si>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</si>
  <si>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</si>
  <si>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</si>
  <si>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</si>
  <si>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</si>
  <si>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</si>
  <si>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</si>
  <si>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</si>
  <si>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</si>
  <si>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</si>
  <si>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</si>
  <si>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</si>
  <si>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</si>
  <si>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</si>
  <si>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</si>
  <si>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</si>
  <si>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</si>
  <si>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</si>
  <si>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</si>
  <si>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</si>
  <si>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</si>
  <si>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</si>
  <si>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</si>
  <si>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</si>
  <si>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</si>
  <si>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</si>
  <si>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</si>
  <si>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</si>
  <si>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</si>
  <si>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</si>
  <si>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</si>
  <si>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</si>
  <si>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</si>
  <si>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</si>
  <si>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</si>
  <si>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</si>
  <si>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</si>
  <si>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</si>
  <si>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</si>
  <si>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</si>
  <si>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</si>
  <si>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</si>
  <si>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</si>
  <si>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</si>
  <si>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</si>
  <si>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</si>
  <si>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</si>
  <si>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</si>
  <si>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</si>
  <si>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</si>
  <si>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</si>
  <si>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</si>
  <si>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</si>
  <si>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</si>
  <si>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</si>
  <si>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</si>
  <si>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</si>
  <si>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</si>
  <si>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</si>
  <si>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</si>
  <si>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</si>
  <si>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</si>
  <si>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</si>
  <si>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</si>
  <si>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</si>
  <si>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</si>
  <si>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</si>
  <si>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</si>
  <si>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</si>
  <si>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</si>
  <si>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</si>
  <si>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</si>
  <si>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</si>
  <si>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</si>
  <si>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</si>
  <si>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</si>
  <si>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</si>
  <si>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</si>
  <si>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</si>
  <si>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</si>
  <si>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</si>
  <si>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</si>
  <si>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</si>
  <si>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</si>
  <si>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</si>
  <si>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</si>
  <si>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</si>
  <si>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</si>
  <si>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</si>
  <si>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</si>
  <si>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</si>
  <si>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</si>
  <si>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</si>
  <si>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</si>
  <si>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</si>
  <si>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</si>
  <si>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</si>
  <si>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</si>
  <si>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</si>
  <si>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</si>
  <si>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</si>
  <si>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</si>
  <si>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</si>
  <si>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</si>
  <si>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</si>
  <si>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</si>
  <si>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</si>
  <si>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</si>
  <si>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</si>
  <si>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</si>
  <si>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</si>
  <si>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</si>
  <si>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</si>
  <si>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</si>
  <si>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</si>
  <si>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</si>
  <si>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</si>
  <si>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介護納付金負担金等</t>
  </si>
  <si>
    <t>保険局</t>
  </si>
  <si>
    <t>姫野泰啓　森田博通</t>
  </si>
  <si>
    <t>平成12年度</t>
  </si>
  <si>
    <t>終了予定なし</t>
  </si>
  <si>
    <t>保険課、国民健康保険課</t>
  </si>
  <si>
    <t>健康保険法（154条、附則5条の3）
国民健康保険法（70条、72条、73条） 等</t>
  </si>
  <si>
    <t>　全国健康保険協会管掌健康保険（以下、「協会けんぽ」という。）及び国民健康保険の保険者が負担する介護納付金に対し、健康保険法及び国民健康保険法等に基づき一部を負担することにより、各制度の健全な事業運営に資すること。</t>
  </si>
  <si>
    <t>-</t>
  </si>
  <si>
    <t>国民健康保険介護納付金負担金</t>
  </si>
  <si>
    <t>国民健康保険介護納付金財政調整交付金</t>
  </si>
  <si>
    <t>国民健康保険組合介護納付金補助金</t>
  </si>
  <si>
    <t>－</t>
  </si>
  <si>
    <t>各医療保険者の介護納付金の納付に要する費用に対し、健康保険法、国民健康保険法等に基づき一部を負担する経費であり、定量的な目標設定は困難。</t>
  </si>
  <si>
    <t>保険財政の健全化【全国健康保険協会】</t>
  </si>
  <si>
    <t>単年度収支（見込）額【全国健康保険協会】</t>
  </si>
  <si>
    <t>億円</t>
  </si>
  <si>
    <t>保険財政の健全化【市町村国保】</t>
  </si>
  <si>
    <t>単年度収支（見込）額【市町村国保】</t>
  </si>
  <si>
    <t>交付先保険者数（全国健康保険協会）</t>
  </si>
  <si>
    <t>箇所</t>
  </si>
  <si>
    <t>交付先保険者（市町村国保及び国保組合）</t>
  </si>
  <si>
    <t>単位当たりコスト（１交付先保険者当たりの交付決定額）
＝Ｘ（交付決定額）／Ｙ（全国健康保険協会）</t>
    <phoneticPr fontId="5"/>
  </si>
  <si>
    <t>百万円</t>
  </si>
  <si>
    <t>87,929/1</t>
  </si>
  <si>
    <t>51,506/1</t>
  </si>
  <si>
    <t>単位当たりコスト（１交付先保険者当たりの交付決定額）
＝Ｘ（交付決定額）／Ｙ（国保保険者数）</t>
    <phoneticPr fontId="5"/>
  </si>
  <si>
    <t>263,902/1,878</t>
  </si>
  <si>
    <t>258,400/1,878</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</si>
  <si>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</si>
  <si>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介護保険制度の適切な運営を図るとともに、質・量両面にわたり介護サービス基盤の整備を図ること（施策目標Ⅺ－１－４）</t>
  </si>
  <si>
    <t>・地域差を分析し、給付費の適正化の方策を策定した保険者</t>
  </si>
  <si>
    <t>・年齢調整後の要介護度別認定率の地域差
・年齢調整後の一人当たり介護費の地域差（施設／居住系／在宅／合計）</t>
  </si>
  <si>
    <t>介護給付費負担金</t>
  </si>
  <si>
    <t>介護給付費財政調整交付金</t>
  </si>
  <si>
    <t>550</t>
  </si>
  <si>
    <t>500</t>
  </si>
  <si>
    <t>442</t>
  </si>
  <si>
    <t>828</t>
  </si>
  <si>
    <t>829</t>
  </si>
  <si>
    <t>840</t>
  </si>
  <si>
    <t>810</t>
  </si>
  <si>
    <t>809</t>
  </si>
  <si>
    <t>805</t>
  </si>
  <si>
    <t>○</t>
  </si>
  <si>
    <t>-</t>
    <phoneticPr fontId="5"/>
  </si>
  <si>
    <t>256,540/1,877</t>
    <phoneticPr fontId="5"/>
  </si>
  <si>
    <t>249,314/1,877</t>
    <phoneticPr fontId="5"/>
  </si>
  <si>
    <t>-</t>
    <phoneticPr fontId="5"/>
  </si>
  <si>
    <t>介護保険制度の円滑な実施及び効率的運営に資するものであり、国民や社会のニーズが高い。</t>
    <rPh sb="0" eb="2">
      <t>カイゴ</t>
    </rPh>
    <rPh sb="2" eb="4">
      <t>ホケン</t>
    </rPh>
    <rPh sb="4" eb="6">
      <t>セイド</t>
    </rPh>
    <rPh sb="7" eb="9">
      <t>エンカツ</t>
    </rPh>
    <rPh sb="10" eb="12">
      <t>ジッシ</t>
    </rPh>
    <rPh sb="12" eb="13">
      <t>オヨ</t>
    </rPh>
    <rPh sb="14" eb="17">
      <t>コウリツテキ</t>
    </rPh>
    <rPh sb="17" eb="19">
      <t>ウンエイ</t>
    </rPh>
    <rPh sb="20" eb="21">
      <t>シ</t>
    </rPh>
    <rPh sb="29" eb="31">
      <t>コクミン</t>
    </rPh>
    <rPh sb="32" eb="34">
      <t>シャカイ</t>
    </rPh>
    <rPh sb="39" eb="40">
      <t>タカ</t>
    </rPh>
    <phoneticPr fontId="4"/>
  </si>
  <si>
    <t>介護保険制度における医療保険者の費用負担については法定事項であり、国が実施すべき事業である。</t>
    <rPh sb="0" eb="2">
      <t>カイゴ</t>
    </rPh>
    <rPh sb="2" eb="4">
      <t>ホケン</t>
    </rPh>
    <rPh sb="4" eb="6">
      <t>セイド</t>
    </rPh>
    <rPh sb="10" eb="12">
      <t>イリョウ</t>
    </rPh>
    <rPh sb="12" eb="15">
      <t>ホケンシャ</t>
    </rPh>
    <rPh sb="16" eb="18">
      <t>ヒヨウ</t>
    </rPh>
    <rPh sb="18" eb="20">
      <t>フタン</t>
    </rPh>
    <rPh sb="25" eb="27">
      <t>ホウテイ</t>
    </rPh>
    <rPh sb="27" eb="29">
      <t>ジコウ</t>
    </rPh>
    <rPh sb="33" eb="34">
      <t>クニ</t>
    </rPh>
    <rPh sb="35" eb="37">
      <t>ジッシ</t>
    </rPh>
    <rPh sb="40" eb="42">
      <t>ジギョウ</t>
    </rPh>
    <phoneticPr fontId="4"/>
  </si>
  <si>
    <t>介護保険制度の安定化に資するものであり、介護保険制度の適切な運営を図るため、優先度の高い事業である。</t>
    <rPh sb="0" eb="2">
      <t>カイゴ</t>
    </rPh>
    <rPh sb="2" eb="4">
      <t>ホケン</t>
    </rPh>
    <rPh sb="4" eb="6">
      <t>セイド</t>
    </rPh>
    <rPh sb="38" eb="41">
      <t>ユウセンド</t>
    </rPh>
    <rPh sb="42" eb="43">
      <t>タカ</t>
    </rPh>
    <rPh sb="44" eb="46">
      <t>ジギョウ</t>
    </rPh>
    <phoneticPr fontId="4"/>
  </si>
  <si>
    <t>‐</t>
  </si>
  <si>
    <t>無</t>
  </si>
  <si>
    <t>医療保険各制度の介護二号被保険者に対し、保険料等一定の負担を求めており、受益者との負担関係は妥当である。</t>
    <rPh sb="0" eb="2">
      <t>イリョウ</t>
    </rPh>
    <rPh sb="2" eb="4">
      <t>ホケン</t>
    </rPh>
    <rPh sb="4" eb="5">
      <t>カク</t>
    </rPh>
    <rPh sb="5" eb="7">
      <t>セイド</t>
    </rPh>
    <rPh sb="8" eb="10">
      <t>カイゴ</t>
    </rPh>
    <rPh sb="10" eb="12">
      <t>ニゴウ</t>
    </rPh>
    <rPh sb="12" eb="16">
      <t>ヒホケンシャ</t>
    </rPh>
    <rPh sb="17" eb="18">
      <t>タイ</t>
    </rPh>
    <rPh sb="20" eb="23">
      <t>ホケンリョウ</t>
    </rPh>
    <rPh sb="23" eb="24">
      <t>トウ</t>
    </rPh>
    <rPh sb="24" eb="26">
      <t>イッテイ</t>
    </rPh>
    <rPh sb="27" eb="29">
      <t>フタン</t>
    </rPh>
    <rPh sb="30" eb="31">
      <t>モト</t>
    </rPh>
    <rPh sb="36" eb="39">
      <t>ジュエキシャ</t>
    </rPh>
    <rPh sb="41" eb="43">
      <t>フタン</t>
    </rPh>
    <rPh sb="43" eb="45">
      <t>カンケイ</t>
    </rPh>
    <rPh sb="46" eb="48">
      <t>ダトウ</t>
    </rPh>
    <phoneticPr fontId="4"/>
  </si>
  <si>
    <t>医療保険各制度の法定の補助率に見合った負担額を交付しており、単位当たりコストの水準は妥当である。</t>
    <rPh sb="0" eb="2">
      <t>イリョウ</t>
    </rPh>
    <rPh sb="2" eb="4">
      <t>ホケン</t>
    </rPh>
    <rPh sb="4" eb="7">
      <t>カクセイド</t>
    </rPh>
    <rPh sb="8" eb="10">
      <t>ホウテイ</t>
    </rPh>
    <rPh sb="11" eb="14">
      <t>ホジョリツ</t>
    </rPh>
    <rPh sb="15" eb="17">
      <t>ミア</t>
    </rPh>
    <rPh sb="19" eb="22">
      <t>フタンガク</t>
    </rPh>
    <rPh sb="23" eb="25">
      <t>コウフ</t>
    </rPh>
    <rPh sb="30" eb="32">
      <t>タンイ</t>
    </rPh>
    <rPh sb="32" eb="33">
      <t>ア</t>
    </rPh>
    <rPh sb="39" eb="41">
      <t>スイジュン</t>
    </rPh>
    <rPh sb="42" eb="44">
      <t>ダトウ</t>
    </rPh>
    <phoneticPr fontId="4"/>
  </si>
  <si>
    <t>介護納付金を支払う保険者へ交付していることから、合理的なものとなっている。</t>
    <rPh sb="0" eb="2">
      <t>カイゴ</t>
    </rPh>
    <rPh sb="2" eb="5">
      <t>ノウフキン</t>
    </rPh>
    <rPh sb="6" eb="8">
      <t>シハラ</t>
    </rPh>
    <rPh sb="9" eb="12">
      <t>ホケンシャ</t>
    </rPh>
    <rPh sb="13" eb="15">
      <t>コウフ</t>
    </rPh>
    <rPh sb="24" eb="26">
      <t>ゴウリ</t>
    </rPh>
    <rPh sb="26" eb="27">
      <t>テキ</t>
    </rPh>
    <phoneticPr fontId="4"/>
  </si>
  <si>
    <t>本事業の使途は法定事項であり、真に必要なものに限定されている。</t>
    <rPh sb="0" eb="1">
      <t>ホン</t>
    </rPh>
    <rPh sb="1" eb="3">
      <t>ジギョウ</t>
    </rPh>
    <rPh sb="4" eb="6">
      <t>シト</t>
    </rPh>
    <rPh sb="7" eb="9">
      <t>ホウテイ</t>
    </rPh>
    <rPh sb="9" eb="11">
      <t>ジコウ</t>
    </rPh>
    <rPh sb="15" eb="16">
      <t>シン</t>
    </rPh>
    <rPh sb="17" eb="19">
      <t>ヒツヨウ</t>
    </rPh>
    <rPh sb="23" eb="25">
      <t>ゲンテイ</t>
    </rPh>
    <phoneticPr fontId="4"/>
  </si>
  <si>
    <t>国費を投入する本事業によって各制度の事業運営は健全化するため、目標に見合った実績が上がっている。</t>
    <rPh sb="0" eb="2">
      <t>コクヒ</t>
    </rPh>
    <rPh sb="3" eb="5">
      <t>トウニュウ</t>
    </rPh>
    <rPh sb="7" eb="8">
      <t>ホン</t>
    </rPh>
    <rPh sb="8" eb="10">
      <t>ジギョウ</t>
    </rPh>
    <rPh sb="23" eb="26">
      <t>ケンゼンカ</t>
    </rPh>
    <rPh sb="31" eb="33">
      <t>モクヒョウ</t>
    </rPh>
    <rPh sb="34" eb="36">
      <t>ミア</t>
    </rPh>
    <rPh sb="38" eb="40">
      <t>ジッセキ</t>
    </rPh>
    <rPh sb="41" eb="42">
      <t>ア</t>
    </rPh>
    <phoneticPr fontId="4"/>
  </si>
  <si>
    <t>交付先保険者全てにおいて負担対象である費用の支出があり、見込みに見合ったものである。</t>
    <rPh sb="0" eb="3">
      <t>コウフサキ</t>
    </rPh>
    <rPh sb="3" eb="6">
      <t>ホケンシャ</t>
    </rPh>
    <rPh sb="6" eb="7">
      <t>スベ</t>
    </rPh>
    <rPh sb="12" eb="14">
      <t>フタン</t>
    </rPh>
    <rPh sb="14" eb="16">
      <t>タイショウ</t>
    </rPh>
    <rPh sb="19" eb="21">
      <t>ヒヨウ</t>
    </rPh>
    <rPh sb="22" eb="24">
      <t>シシュツ</t>
    </rPh>
    <rPh sb="28" eb="30">
      <t>ミコ</t>
    </rPh>
    <rPh sb="32" eb="34">
      <t>ミア</t>
    </rPh>
    <phoneticPr fontId="6"/>
  </si>
  <si>
    <t>【介護納付金負担金等】・・・保険局
・介護納付金は、社会保険診療報酬支払基金が各医療保険者から徴収し、各市町村に介護給付交付金として交付。 
【介護給付費負担金、介護給付費財政調整交付金】･･･老健局
・介護給付費負担金及び介護給付費財政調整交付金は給付費に対する補助であるため、介護納付金とは性質が異なり、役割分担を適切に行っている。</t>
  </si>
  <si>
    <t>納付金</t>
    <rPh sb="0" eb="3">
      <t>ノウフキン</t>
    </rPh>
    <phoneticPr fontId="5"/>
  </si>
  <si>
    <t>介護納付金</t>
    <rPh sb="0" eb="2">
      <t>カイゴ</t>
    </rPh>
    <rPh sb="2" eb="5">
      <t>ノウフキン</t>
    </rPh>
    <phoneticPr fontId="5"/>
  </si>
  <si>
    <t>東京都</t>
  </si>
  <si>
    <t>大阪府</t>
  </si>
  <si>
    <t>神奈川県</t>
  </si>
  <si>
    <t>埼玉県</t>
  </si>
  <si>
    <t>愛知県</t>
  </si>
  <si>
    <t>千葉県</t>
  </si>
  <si>
    <t>福岡県</t>
  </si>
  <si>
    <t>北海道</t>
  </si>
  <si>
    <t>静岡県</t>
  </si>
  <si>
    <t>介護納付金の納付に要する費用の一部に充てる</t>
  </si>
  <si>
    <t>補助金等交付</t>
  </si>
  <si>
    <t>厚労</t>
  </si>
  <si>
    <t>-</t>
    <phoneticPr fontId="5"/>
  </si>
  <si>
    <t>兵庫県</t>
    <rPh sb="0" eb="2">
      <t>ヒョウゴ</t>
    </rPh>
    <rPh sb="2" eb="3">
      <t>ケン</t>
    </rPh>
    <phoneticPr fontId="5"/>
  </si>
  <si>
    <t>A.東京都</t>
    <rPh sb="2" eb="5">
      <t>トウキョウト</t>
    </rPh>
    <phoneticPr fontId="5"/>
  </si>
  <si>
    <t>⑰要介護認定率や一人当たり介護費の地域差を分析し、保険者である市町村による給付費の適正化に向けた取組を一層促す観点からの、制度的な対応も含めて検討</t>
    <phoneticPr fontId="5"/>
  </si>
  <si>
    <t>保険者機能を強化し、市町村による高齢者の自立支援・介護予防等を通じた給付の適正化を推進することにより、介護保険財政の安定化につながるとともに、給付費の地域差が縮小すると考えられる。</t>
    <phoneticPr fontId="5"/>
  </si>
  <si>
    <t>各法に基づく国庫負担であり、令和元年度においても当初の見込みどおり適切な予算の確保及び執行が行われたことによって、協会けんぽ及び国民健康保険の保険者の財政状況の改善につながった。</t>
    <phoneticPr fontId="5"/>
  </si>
  <si>
    <t>引き続き、医療保険制度及び介護保険制度の安定化に必要な予算規模を確保する。</t>
    <phoneticPr fontId="5"/>
  </si>
  <si>
    <t xml:space="preserve">　健康保険法及び国民健康保険法等に基づき、各医療保険者に対し介護納付金の一部を負担する。（主な国庫負担割合：協会けんぽ：164/1000、市町村国保：32/100及び9/100　等）
</t>
    <phoneticPr fontId="5"/>
  </si>
  <si>
    <t>国民健康保険療養給付費負担金等の国庫負担（補助）について（平成12年4月12日厚生省発保第97号）</t>
    <rPh sb="0" eb="2">
      <t>コクミン</t>
    </rPh>
    <rPh sb="2" eb="4">
      <t>ケンコウ</t>
    </rPh>
    <rPh sb="4" eb="6">
      <t>ホケン</t>
    </rPh>
    <rPh sb="6" eb="8">
      <t>リョウヨウ</t>
    </rPh>
    <rPh sb="8" eb="11">
      <t>キュウフヒ</t>
    </rPh>
    <rPh sb="11" eb="14">
      <t>フタンキン</t>
    </rPh>
    <rPh sb="14" eb="15">
      <t>トウ</t>
    </rPh>
    <rPh sb="16" eb="18">
      <t>コッコ</t>
    </rPh>
    <rPh sb="18" eb="20">
      <t>フタン</t>
    </rPh>
    <rPh sb="21" eb="23">
      <t>ホジョ</t>
    </rPh>
    <rPh sb="29" eb="31">
      <t>ヘイセイ</t>
    </rPh>
    <rPh sb="33" eb="34">
      <t>ネン</t>
    </rPh>
    <rPh sb="35" eb="36">
      <t>ガツ</t>
    </rPh>
    <rPh sb="38" eb="39">
      <t>ニチ</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</si>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</sst>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176893</xdr:colOff>
      <xdr:row>750</xdr:row>
      <xdr:rowOff>258536</xdr:rowOff>
    </xdr:from>
    <xdr:to>
      <xdr:col>31</xdr:col>
      <xdr:colOff>129083</xdr:colOff>
      <xdr:row>752</xdr:row>
      <xdr:rowOff>155932</xdr:rowOff>
    </xdr:to>
    <xdr:sp macro="" textlink="">
      <xdr:nvSpPr>
        <xdr:cNvPr id="2" name="正方形/長方形 1"/>
        <xdr:cNvSpPr/>
      </xdr:nvSpPr>
      <xdr:spPr>
        <a:xfrm>
          <a:off x="4259036" y="47883536"/>
          <a:ext cx="2197368" cy="60496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256,540</a:t>
          </a:r>
          <a:r>
            <a:rPr kumimoji="1" lang="ja-JP" altLang="en-US" sz="1100">
              <a:solidFill>
                <a:sysClr val="windowText" lastClr="000000"/>
              </a:solidFill>
              <a:latin typeface="+mn-ea"/>
              <a:ea typeface="+mn-ea"/>
            </a:rPr>
            <a:t>百万円</a:t>
          </a:r>
        </a:p>
      </xdr:txBody>
    </xdr:sp>
    <xdr:clientData/>
  </xdr:twoCellAnchor>
  <xdr:twoCellAnchor>
    <xdr:from>
      <xdr:col>20</xdr:col>
      <xdr:colOff>108856</xdr:colOff>
      <xdr:row>754</xdr:row>
      <xdr:rowOff>163286</xdr:rowOff>
    </xdr:from>
    <xdr:to>
      <xdr:col>32</xdr:col>
      <xdr:colOff>117313</xdr:colOff>
      <xdr:row>756</xdr:row>
      <xdr:rowOff>321424</xdr:rowOff>
    </xdr:to>
    <xdr:sp macro="" textlink="">
      <xdr:nvSpPr>
        <xdr:cNvPr id="4" name="正方形/長方形 3"/>
        <xdr:cNvSpPr/>
      </xdr:nvSpPr>
      <xdr:spPr>
        <a:xfrm rot="10800000" flipV="1">
          <a:off x="4190999" y="49203429"/>
          <a:ext cx="2457743" cy="8657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．市町村国保</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1,716</a:t>
          </a:r>
          <a:r>
            <a:rPr kumimoji="1" lang="ja-JP" altLang="en-US" sz="1000">
              <a:solidFill>
                <a:sysClr val="windowText" lastClr="000000"/>
              </a:solidFill>
              <a:latin typeface="+mn-ea"/>
              <a:ea typeface="+mn-ea"/>
            </a:rPr>
            <a:t>市町村）</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国保組合</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161</a:t>
          </a:r>
          <a:r>
            <a:rPr kumimoji="1" lang="ja-JP" altLang="en-US" sz="1000">
              <a:solidFill>
                <a:sysClr val="windowText" lastClr="000000"/>
              </a:solidFill>
              <a:latin typeface="+mn-ea"/>
              <a:ea typeface="+mn-ea"/>
            </a:rPr>
            <a:t>組合）</a:t>
          </a:r>
          <a:endParaRPr kumimoji="1" lang="en-US" altLang="ja-JP" sz="10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256,540</a:t>
          </a:r>
          <a:r>
            <a:rPr kumimoji="1" lang="ja-JP" altLang="en-US" sz="1100">
              <a:solidFill>
                <a:sysClr val="windowText" lastClr="000000"/>
              </a:solidFill>
              <a:latin typeface="+mn-ea"/>
              <a:ea typeface="+mn-ea"/>
            </a:rPr>
            <a:t>百万円</a:t>
          </a:r>
        </a:p>
      </xdr:txBody>
    </xdr:sp>
    <xdr:clientData/>
  </xdr:twoCellAnchor>
  <xdr:twoCellAnchor>
    <xdr:from>
      <xdr:col>23</xdr:col>
      <xdr:colOff>40821</xdr:colOff>
      <xdr:row>753</xdr:row>
      <xdr:rowOff>217714</xdr:rowOff>
    </xdr:from>
    <xdr:to>
      <xdr:col>31</xdr:col>
      <xdr:colOff>126583</xdr:colOff>
      <xdr:row>754</xdr:row>
      <xdr:rowOff>186062</xdr:rowOff>
    </xdr:to>
    <xdr:sp macro="" textlink="">
      <xdr:nvSpPr>
        <xdr:cNvPr id="7" name="テキスト ボックス 6"/>
        <xdr:cNvSpPr txBox="1"/>
      </xdr:nvSpPr>
      <xdr:spPr>
        <a:xfrm>
          <a:off x="4735285" y="48904071"/>
          <a:ext cx="1718619" cy="322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149679</xdr:colOff>
      <xdr:row>757</xdr:row>
      <xdr:rowOff>133778</xdr:rowOff>
    </xdr:from>
    <xdr:to>
      <xdr:col>34</xdr:col>
      <xdr:colOff>6182</xdr:colOff>
      <xdr:row>759</xdr:row>
      <xdr:rowOff>238094</xdr:rowOff>
    </xdr:to>
    <xdr:grpSp>
      <xdr:nvGrpSpPr>
        <xdr:cNvPr id="14" name="グループ化 13"/>
        <xdr:cNvGrpSpPr>
          <a:grpSpLocks/>
        </xdr:cNvGrpSpPr>
      </xdr:nvGrpSpPr>
      <xdr:grpSpPr bwMode="auto">
        <a:xfrm>
          <a:off x="4435929" y="50833992"/>
          <a:ext cx="2509896" cy="811888"/>
          <a:chOff x="3688282" y="17634224"/>
          <a:chExt cx="2419916" cy="582914"/>
        </a:xfrm>
      </xdr:grpSpPr>
      <xdr:sp macro="" textlink="">
        <xdr:nvSpPr>
          <xdr:cNvPr id="15" name="テキスト ボックス 14"/>
          <xdr:cNvSpPr txBox="1"/>
        </xdr:nvSpPr>
        <xdr:spPr>
          <a:xfrm>
            <a:off x="3959626" y="17645637"/>
            <a:ext cx="2148572" cy="571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国民健康保険の保険者</a:t>
            </a:r>
          </a:p>
        </xdr:txBody>
      </xdr:sp>
      <xdr:sp macro="" textlink="">
        <xdr:nvSpPr>
          <xdr:cNvPr id="16" name="大かっこ 15"/>
          <xdr:cNvSpPr/>
        </xdr:nvSpPr>
        <xdr:spPr>
          <a:xfrm>
            <a:off x="3688282" y="17634224"/>
            <a:ext cx="2131595" cy="205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34</xdr:col>
      <xdr:colOff>0</xdr:colOff>
      <xdr:row>91</xdr:row>
      <xdr:rowOff>0</xdr:rowOff>
    </xdr:from>
    <xdr:to>
      <xdr:col>37</xdr:col>
      <xdr:colOff>99405</xdr:colOff>
      <xdr:row>91</xdr:row>
      <xdr:rowOff>275664</xdr:rowOff>
    </xdr:to>
    <xdr:sp macro="" textlink="">
      <xdr:nvSpPr>
        <xdr:cNvPr id="17" name="テキスト ボックス 16"/>
        <xdr:cNvSpPr txBox="1"/>
      </xdr:nvSpPr>
      <xdr:spPr>
        <a:xfrm>
          <a:off x="6939643" y="16314964"/>
          <a:ext cx="711726" cy="275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91</xdr:row>
      <xdr:rowOff>0</xdr:rowOff>
    </xdr:from>
    <xdr:to>
      <xdr:col>41</xdr:col>
      <xdr:colOff>99404</xdr:colOff>
      <xdr:row>91</xdr:row>
      <xdr:rowOff>275664</xdr:rowOff>
    </xdr:to>
    <xdr:sp macro="" textlink="">
      <xdr:nvSpPr>
        <xdr:cNvPr id="18" name="テキスト ボックス 17"/>
        <xdr:cNvSpPr txBox="1"/>
      </xdr:nvSpPr>
      <xdr:spPr>
        <a:xfrm>
          <a:off x="7756071" y="16314964"/>
          <a:ext cx="711726" cy="275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68035</xdr:colOff>
      <xdr:row>86</xdr:row>
      <xdr:rowOff>54429</xdr:rowOff>
    </xdr:from>
    <xdr:to>
      <xdr:col>41</xdr:col>
      <xdr:colOff>167439</xdr:colOff>
      <xdr:row>87</xdr:row>
      <xdr:rowOff>30736</xdr:rowOff>
    </xdr:to>
    <xdr:sp macro="" textlink="">
      <xdr:nvSpPr>
        <xdr:cNvPr id="20" name="テキスト ボックス 19"/>
        <xdr:cNvSpPr txBox="1"/>
      </xdr:nvSpPr>
      <xdr:spPr>
        <a:xfrm>
          <a:off x="7824106" y="14981465"/>
          <a:ext cx="711726" cy="275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26</xdr:col>
      <xdr:colOff>50934</xdr:colOff>
      <xdr:row>752</xdr:row>
      <xdr:rowOff>155932</xdr:rowOff>
    </xdr:from>
    <xdr:to>
      <xdr:col>26</xdr:col>
      <xdr:colOff>54428</xdr:colOff>
      <xdr:row>753</xdr:row>
      <xdr:rowOff>258536</xdr:rowOff>
    </xdr:to>
    <xdr:cxnSp macro="">
      <xdr:nvCxnSpPr>
        <xdr:cNvPr id="8" name="直線矢印コネクタ 7"/>
        <xdr:cNvCxnSpPr>
          <a:stCxn id="2" idx="2"/>
        </xdr:cNvCxnSpPr>
      </xdr:nvCxnSpPr>
      <xdr:spPr>
        <a:xfrm>
          <a:off x="5357720" y="48488503"/>
          <a:ext cx="3494" cy="45639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32" zoomScale="70" zoomScaleNormal="75" zoomScaleSheetLayoutView="70" zoomScalePageLayoutView="85" workbookViewId="0">
      <selection activeCell="AU103" sqref="AU103:AX10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784</v>
      </c>
      <c r="AK2" s="206"/>
      <c r="AL2" s="206"/>
      <c r="AM2" s="206"/>
      <c r="AN2" s="98" t="s">
        <v>405</v>
      </c>
      <c r="AO2" s="206">
        <v>20</v>
      </c>
      <c r="AP2" s="206"/>
      <c r="AQ2" s="206"/>
      <c r="AR2" s="99" t="s">
        <v>708</v>
      </c>
      <c r="AS2" s="207">
        <v>912</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793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高齢社会対策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792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補助、負担</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366540</v>
      </c>
      <c r="Q13" s="164"/>
      <c r="R13" s="164"/>
      <c r="S13" s="164"/>
      <c r="T13" s="164"/>
      <c r="U13" s="164"/>
      <c r="V13" s="165"/>
      <c r="W13" s="163">
        <v>306667</v>
      </c>
      <c r="X13" s="164"/>
      <c r="Y13" s="164"/>
      <c r="Z13" s="164"/>
      <c r="AA13" s="164"/>
      <c r="AB13" s="164"/>
      <c r="AC13" s="165"/>
      <c r="AD13" s="163">
        <v>266205</v>
      </c>
      <c r="AE13" s="164"/>
      <c r="AF13" s="164"/>
      <c r="AG13" s="164"/>
      <c r="AH13" s="164"/>
      <c r="AI13" s="164"/>
      <c r="AJ13" s="165"/>
      <c r="AK13" s="163">
        <v>249314</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v>-14708</v>
      </c>
      <c r="Q14" s="164"/>
      <c r="R14" s="164"/>
      <c r="S14" s="164"/>
      <c r="T14" s="164"/>
      <c r="U14" s="164"/>
      <c r="V14" s="165"/>
      <c r="W14" s="163">
        <v>3239</v>
      </c>
      <c r="X14" s="164"/>
      <c r="Y14" s="164"/>
      <c r="Z14" s="164"/>
      <c r="AA14" s="164"/>
      <c r="AB14" s="164"/>
      <c r="AC14" s="165"/>
      <c r="AD14" s="163">
        <v>-9665</v>
      </c>
      <c r="AE14" s="164"/>
      <c r="AF14" s="164"/>
      <c r="AG14" s="164"/>
      <c r="AH14" s="164"/>
      <c r="AI14" s="164"/>
      <c r="AJ14" s="165"/>
      <c r="AK14" s="163" t="s">
        <v>794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794</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794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794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351832</v>
      </c>
      <c r="Q18" s="170"/>
      <c r="R18" s="170"/>
      <c r="S18" s="170"/>
      <c r="T18" s="170"/>
      <c r="U18" s="170"/>
      <c r="V18" s="171"/>
      <c r="W18" s="169">
        <f>SUM(W13:AC17)</f>
        <v>309906</v>
      </c>
      <c r="X18" s="170"/>
      <c r="Y18" s="170"/>
      <c r="Z18" s="170"/>
      <c r="AA18" s="170"/>
      <c r="AB18" s="170"/>
      <c r="AC18" s="171"/>
      <c r="AD18" s="169">
        <f>SUM(AD13:AJ17)</f>
        <v>256540</v>
      </c>
      <c r="AE18" s="170"/>
      <c r="AF18" s="170"/>
      <c r="AG18" s="170"/>
      <c r="AH18" s="170"/>
      <c r="AI18" s="170"/>
      <c r="AJ18" s="171"/>
      <c r="AK18" s="169">
        <f>SUM(AK13:AQ17)</f>
        <v>249314</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351832</v>
      </c>
      <c r="Q19" s="164"/>
      <c r="R19" s="164"/>
      <c r="S19" s="164"/>
      <c r="T19" s="164"/>
      <c r="U19" s="164"/>
      <c r="V19" s="165"/>
      <c r="W19" s="163">
        <v>309906</v>
      </c>
      <c r="X19" s="164"/>
      <c r="Y19" s="164"/>
      <c r="Z19" s="164"/>
      <c r="AA19" s="164"/>
      <c r="AB19" s="164"/>
      <c r="AC19" s="165"/>
      <c r="AD19" s="163">
        <v>256540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174337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49032</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25944</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1</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249314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t="s">
        <v>718</v>
      </c>
      <c r="AV31" s="271"/>
      <c r="AW31" s="375" t="s">
        <v>179</v>
      </c>
      <c r="AX31" s="376"/>
    </row>
    <row r="32" spans="1:50" ht="23.25" customHeight="1" x14ac:dyDescent="0.15">
      <c r="A32" s="511"/>
      <c r="B32" s="509"/>
      <c r="C32" s="509"/>
      <c r="D32" s="509"/>
      <c r="E32" s="509"/>
      <c r="F32" s="510"/>
      <c r="G32" s="536" t="s">
        <v>722</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718</v>
      </c>
      <c r="AC32" s="547"/>
      <c r="AD32" s="547"/>
      <c r="AE32" s="363" t="s">
        <v>718</v>
      </c>
      <c r="AF32" s="364"/>
      <c r="AG32" s="364"/>
      <c r="AH32" s="364"/>
      <c r="AI32" s="363" t="s">
        <v>718</v>
      </c>
      <c r="AJ32" s="364"/>
      <c r="AK32" s="364"/>
      <c r="AL32" s="364"/>
      <c r="AM32" s="363" t="s">
        <v>785</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718</v>
      </c>
      <c r="AC33" s="518"/>
      <c r="AD33" s="518"/>
      <c r="AE33" s="363" t="s">
        <v>718</v>
      </c>
      <c r="AF33" s="364"/>
      <c r="AG33" s="364"/>
      <c r="AH33" s="364"/>
      <c r="AI33" s="363" t="s">
        <v>718</v>
      </c>
      <c r="AJ33" s="364"/>
      <c r="AK33" s="364"/>
      <c r="AL33" s="364"/>
      <c r="AM33" s="363" t="s">
        <v>785</v>
      </c>
      <c r="AN33" s="364"/>
      <c r="AO33" s="364"/>
      <c r="AP33" s="364"/>
      <c r="AQ33" s="166" t="s">
        <v>718</v>
      </c>
      <c r="AR33" s="167"/>
      <c r="AS33" s="167"/>
      <c r="AT33" s="168"/>
      <c r="AU33" s="364" t="s">
        <v>718</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718</v>
      </c>
      <c r="AF34" s="364"/>
      <c r="AG34" s="364"/>
      <c r="AH34" s="364"/>
      <c r="AI34" s="363" t="s">
        <v>718</v>
      </c>
      <c r="AJ34" s="364"/>
      <c r="AK34" s="364"/>
      <c r="AL34" s="364"/>
      <c r="AM34" s="363" t="s">
        <v>785</v>
      </c>
      <c r="AN34" s="364"/>
      <c r="AO34" s="364"/>
      <c r="AP34" s="364"/>
      <c r="AQ34" s="166" t="s">
        <v>718</v>
      </c>
      <c r="AR34" s="167"/>
      <c r="AS34" s="167"/>
      <c r="AT34" s="168"/>
      <c r="AU34" s="364" t="s">
        <v>718</v>
      </c>
      <c r="AV34" s="364"/>
      <c r="AW34" s="364"/>
      <c r="AX34" s="365"/>
    </row>
    <row r="35" spans="1:51" ht="23.25" customHeight="1" x14ac:dyDescent="0.15">
      <c r="A35" s="891" t="s">
        <v>379</v>
      </c>
      <c r="B35" s="892"/>
      <c r="C35" s="892"/>
      <c r="D35" s="892"/>
      <c r="E35" s="892"/>
      <c r="F35" s="893"/>
      <c r="G35" s="897" t="s">
        <v>722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382</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8"/>
      <c r="D82" s="548"/>
      <c r="E82" s="548"/>
      <c r="F82" s="549"/>
      <c r="G82" s="497" t="s">
        <v>723</v>
      </c>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718</v>
      </c>
      <c r="AR86" s="271"/>
      <c r="AS86" s="179" t="s">
        <v>233</v>
      </c>
      <c r="AT86" s="202"/>
      <c r="AU86" s="271">
        <v>2</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724</v>
      </c>
      <c r="H87" s="191"/>
      <c r="I87" s="191"/>
      <c r="J87" s="191"/>
      <c r="K87" s="191"/>
      <c r="L87" s="191"/>
      <c r="M87" s="191"/>
      <c r="N87" s="191"/>
      <c r="O87" s="233"/>
      <c r="P87" s="191" t="s">
        <v>725</v>
      </c>
      <c r="Q87" s="795"/>
      <c r="R87" s="795"/>
      <c r="S87" s="795"/>
      <c r="T87" s="795"/>
      <c r="U87" s="795"/>
      <c r="V87" s="795"/>
      <c r="W87" s="795"/>
      <c r="X87" s="796"/>
      <c r="Y87" s="751" t="s">
        <v>62</v>
      </c>
      <c r="Z87" s="752"/>
      <c r="AA87" s="753"/>
      <c r="AB87" s="547" t="s">
        <v>726</v>
      </c>
      <c r="AC87" s="547"/>
      <c r="AD87" s="547"/>
      <c r="AE87" s="363">
        <v>-467</v>
      </c>
      <c r="AF87" s="364"/>
      <c r="AG87" s="364"/>
      <c r="AH87" s="364"/>
      <c r="AI87" s="363">
        <v>-120</v>
      </c>
      <c r="AJ87" s="364"/>
      <c r="AK87" s="364"/>
      <c r="AL87" s="364"/>
      <c r="AM87" s="363"/>
      <c r="AN87" s="364"/>
      <c r="AO87" s="364"/>
      <c r="AP87" s="364"/>
      <c r="AQ87" s="166" t="s">
        <v>718</v>
      </c>
      <c r="AR87" s="167"/>
      <c r="AS87" s="167"/>
      <c r="AT87" s="168"/>
      <c r="AU87" s="364" t="s">
        <v>718</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726</v>
      </c>
      <c r="AC88" s="518"/>
      <c r="AD88" s="518"/>
      <c r="AE88" s="363" t="s">
        <v>718</v>
      </c>
      <c r="AF88" s="364"/>
      <c r="AG88" s="364"/>
      <c r="AH88" s="364"/>
      <c r="AI88" s="363" t="s">
        <v>718</v>
      </c>
      <c r="AJ88" s="364"/>
      <c r="AK88" s="364"/>
      <c r="AL88" s="364"/>
      <c r="AM88" s="363" t="s">
        <v>785</v>
      </c>
      <c r="AN88" s="364"/>
      <c r="AO88" s="364"/>
      <c r="AP88" s="364"/>
      <c r="AQ88" s="166" t="s">
        <v>718</v>
      </c>
      <c r="AR88" s="167"/>
      <c r="AS88" s="167"/>
      <c r="AT88" s="168"/>
      <c r="AU88" s="364" t="s">
        <v>718</v>
      </c>
      <c r="AV88" s="364"/>
      <c r="AW88" s="364"/>
      <c r="AX88" s="365"/>
      <c r="AY88">
        <f t="shared" si="10"/>
        <v>1</v>
      </c>
      <c r="AZ88" s="10"/>
      <c r="BA88" s="10"/>
      <c r="BB88" s="10"/>
      <c r="BC88" s="10"/>
    </row>
    <row r="89" spans="1:60" ht="23.25"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718</v>
      </c>
      <c r="AF89" s="372"/>
      <c r="AG89" s="372"/>
      <c r="AH89" s="372"/>
      <c r="AI89" s="371" t="s">
        <v>718</v>
      </c>
      <c r="AJ89" s="372"/>
      <c r="AK89" s="372"/>
      <c r="AL89" s="372"/>
      <c r="AM89" s="371" t="s">
        <v>785</v>
      </c>
      <c r="AN89" s="372"/>
      <c r="AO89" s="372"/>
      <c r="AP89" s="372"/>
      <c r="AQ89" s="166" t="s">
        <v>718</v>
      </c>
      <c r="AR89" s="167"/>
      <c r="AS89" s="167"/>
      <c r="AT89" s="168"/>
      <c r="AU89" s="364" t="s">
        <v>718</v>
      </c>
      <c r="AV89" s="364"/>
      <c r="AW89" s="364"/>
      <c r="AX89" s="365"/>
      <c r="AY89">
        <f t="shared" si="10"/>
        <v>1</v>
      </c>
      <c r="AZ89" s="10"/>
      <c r="BA89" s="10"/>
      <c r="BB89" s="10"/>
      <c r="BC89" s="10"/>
      <c r="BD89" s="10"/>
      <c r="BE89" s="10"/>
      <c r="BF89" s="10"/>
      <c r="BG89" s="10"/>
      <c r="BH89" s="10"/>
    </row>
    <row r="90" spans="1:60" ht="18.75"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1</v>
      </c>
    </row>
    <row r="91" spans="1:60" ht="18.75"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t="s">
        <v>718</v>
      </c>
      <c r="AR91" s="271"/>
      <c r="AS91" s="179" t="s">
        <v>233</v>
      </c>
      <c r="AT91" s="202"/>
      <c r="AU91" s="271">
        <v>2</v>
      </c>
      <c r="AV91" s="271"/>
      <c r="AW91" s="375" t="s">
        <v>179</v>
      </c>
      <c r="AX91" s="376"/>
      <c r="AY91">
        <f>$AY$90</f>
        <v>1</v>
      </c>
      <c r="AZ91" s="10"/>
      <c r="BA91" s="10"/>
      <c r="BB91" s="10"/>
      <c r="BC91" s="10"/>
    </row>
    <row r="92" spans="1:60" ht="23.25" customHeight="1" x14ac:dyDescent="0.15">
      <c r="A92" s="516"/>
      <c r="B92" s="548"/>
      <c r="C92" s="548"/>
      <c r="D92" s="548"/>
      <c r="E92" s="548"/>
      <c r="F92" s="549"/>
      <c r="G92" s="232" t="s">
        <v>727</v>
      </c>
      <c r="H92" s="191"/>
      <c r="I92" s="191"/>
      <c r="J92" s="191"/>
      <c r="K92" s="191"/>
      <c r="L92" s="191"/>
      <c r="M92" s="191"/>
      <c r="N92" s="191"/>
      <c r="O92" s="233"/>
      <c r="P92" s="191" t="s">
        <v>728</v>
      </c>
      <c r="Q92" s="795"/>
      <c r="R92" s="795"/>
      <c r="S92" s="795"/>
      <c r="T92" s="795"/>
      <c r="U92" s="795"/>
      <c r="V92" s="795"/>
      <c r="W92" s="795"/>
      <c r="X92" s="796"/>
      <c r="Y92" s="751" t="s">
        <v>62</v>
      </c>
      <c r="Z92" s="752"/>
      <c r="AA92" s="753"/>
      <c r="AB92" s="547" t="s">
        <v>726</v>
      </c>
      <c r="AC92" s="547"/>
      <c r="AD92" s="547"/>
      <c r="AE92" s="363">
        <v>4614</v>
      </c>
      <c r="AF92" s="364"/>
      <c r="AG92" s="364"/>
      <c r="AH92" s="364"/>
      <c r="AI92" s="363"/>
      <c r="AJ92" s="364"/>
      <c r="AK92" s="364"/>
      <c r="AL92" s="364"/>
      <c r="AM92" s="363"/>
      <c r="AN92" s="364"/>
      <c r="AO92" s="364"/>
      <c r="AP92" s="364"/>
      <c r="AQ92" s="166" t="s">
        <v>718</v>
      </c>
      <c r="AR92" s="167"/>
      <c r="AS92" s="167"/>
      <c r="AT92" s="168"/>
      <c r="AU92" s="364" t="s">
        <v>718</v>
      </c>
      <c r="AV92" s="364"/>
      <c r="AW92" s="364"/>
      <c r="AX92" s="365"/>
      <c r="AY92">
        <f t="shared" ref="AY92:AY94" si="11">$AY$90</f>
        <v>1</v>
      </c>
      <c r="AZ92" s="10"/>
      <c r="BA92" s="10"/>
      <c r="BB92" s="10"/>
      <c r="BC92" s="10"/>
      <c r="BD92" s="10"/>
      <c r="BE92" s="10"/>
      <c r="BF92" s="10"/>
      <c r="BG92" s="10"/>
      <c r="BH92" s="10"/>
    </row>
    <row r="93" spans="1:60" ht="23.25"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t="s">
        <v>726</v>
      </c>
      <c r="AC93" s="518"/>
      <c r="AD93" s="518"/>
      <c r="AE93" s="363" t="s">
        <v>718</v>
      </c>
      <c r="AF93" s="364"/>
      <c r="AG93" s="364"/>
      <c r="AH93" s="364"/>
      <c r="AI93" s="363" t="s">
        <v>718</v>
      </c>
      <c r="AJ93" s="364"/>
      <c r="AK93" s="364"/>
      <c r="AL93" s="364"/>
      <c r="AM93" s="363" t="s">
        <v>785</v>
      </c>
      <c r="AN93" s="364"/>
      <c r="AO93" s="364"/>
      <c r="AP93" s="364"/>
      <c r="AQ93" s="166" t="s">
        <v>718</v>
      </c>
      <c r="AR93" s="167"/>
      <c r="AS93" s="167"/>
      <c r="AT93" s="168"/>
      <c r="AU93" s="364" t="s">
        <v>718</v>
      </c>
      <c r="AV93" s="364"/>
      <c r="AW93" s="364"/>
      <c r="AX93" s="365"/>
      <c r="AY93">
        <f t="shared" si="11"/>
        <v>1</v>
      </c>
    </row>
    <row r="94" spans="1:60" ht="23.25" customHeight="1" thickBo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t="s">
        <v>718</v>
      </c>
      <c r="AF94" s="372"/>
      <c r="AG94" s="372"/>
      <c r="AH94" s="372"/>
      <c r="AI94" s="371" t="s">
        <v>718</v>
      </c>
      <c r="AJ94" s="372"/>
      <c r="AK94" s="372"/>
      <c r="AL94" s="372"/>
      <c r="AM94" s="371" t="s">
        <v>785</v>
      </c>
      <c r="AN94" s="372"/>
      <c r="AO94" s="372"/>
      <c r="AP94" s="372"/>
      <c r="AQ94" s="166" t="s">
        <v>718</v>
      </c>
      <c r="AR94" s="167"/>
      <c r="AS94" s="167"/>
      <c r="AT94" s="168"/>
      <c r="AU94" s="364" t="s">
        <v>718</v>
      </c>
      <c r="AV94" s="364"/>
      <c r="AW94" s="364"/>
      <c r="AX94" s="365"/>
      <c r="AY94">
        <f t="shared" si="11"/>
        <v>1</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730</v>
      </c>
      <c r="AC101" s="547"/>
      <c r="AD101" s="547"/>
      <c r="AE101" s="358">
        <v>1</v>
      </c>
      <c r="AF101" s="358"/>
      <c r="AG101" s="358"/>
      <c r="AH101" s="358"/>
      <c r="AI101" s="358">
        <v>1</v>
      </c>
      <c r="AJ101" s="358"/>
      <c r="AK101" s="358"/>
      <c r="AL101" s="358"/>
      <c r="AM101" s="358">
        <v>1</v>
      </c>
      <c r="AN101" s="358"/>
      <c r="AO101" s="358"/>
      <c r="AP101" s="358"/>
      <c r="AQ101" s="358" t="s">
        <v>785</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730</v>
      </c>
      <c r="AC102" s="547"/>
      <c r="AD102" s="547"/>
      <c r="AE102" s="358">
        <v>1</v>
      </c>
      <c r="AF102" s="358"/>
      <c r="AG102" s="358"/>
      <c r="AH102" s="358"/>
      <c r="AI102" s="358">
        <v>1</v>
      </c>
      <c r="AJ102" s="358"/>
      <c r="AK102" s="358"/>
      <c r="AL102" s="358"/>
      <c r="AM102" s="358">
        <v>1</v>
      </c>
      <c r="AN102" s="358"/>
      <c r="AO102" s="358"/>
      <c r="AP102" s="358"/>
      <c r="AQ102" s="358" t="s">
        <v>785</v>
      </c>
      <c r="AR102" s="358"/>
      <c r="AS102" s="358"/>
      <c r="AT102" s="358"/>
      <c r="AU102" s="371"/>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1</v>
      </c>
    </row>
    <row r="104" spans="1:60" ht="23.25" customHeight="1" x14ac:dyDescent="0.15">
      <c r="A104" s="487"/>
      <c r="B104" s="488"/>
      <c r="C104" s="488"/>
      <c r="D104" s="488"/>
      <c r="E104" s="488"/>
      <c r="F104" s="489"/>
      <c r="G104" s="191" t="s">
        <v>731</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730</v>
      </c>
      <c r="AC104" s="468"/>
      <c r="AD104" s="469"/>
      <c r="AE104" s="358">
        <v>1878</v>
      </c>
      <c r="AF104" s="358"/>
      <c r="AG104" s="358"/>
      <c r="AH104" s="358"/>
      <c r="AI104" s="358">
        <v>1878</v>
      </c>
      <c r="AJ104" s="358"/>
      <c r="AK104" s="358"/>
      <c r="AL104" s="358"/>
      <c r="AM104" s="358">
        <v>1877</v>
      </c>
      <c r="AN104" s="358"/>
      <c r="AO104" s="358"/>
      <c r="AP104" s="358"/>
      <c r="AQ104" s="358" t="s">
        <v>755</v>
      </c>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730</v>
      </c>
      <c r="AC105" s="404"/>
      <c r="AD105" s="405"/>
      <c r="AE105" s="358">
        <v>1878</v>
      </c>
      <c r="AF105" s="358"/>
      <c r="AG105" s="358"/>
      <c r="AH105" s="358"/>
      <c r="AI105" s="358">
        <v>1878</v>
      </c>
      <c r="AJ105" s="358"/>
      <c r="AK105" s="358"/>
      <c r="AL105" s="358"/>
      <c r="AM105" s="358">
        <v>1877</v>
      </c>
      <c r="AN105" s="358"/>
      <c r="AO105" s="358"/>
      <c r="AP105" s="358"/>
      <c r="AQ105" s="358">
        <v>1877</v>
      </c>
      <c r="AR105" s="358"/>
      <c r="AS105" s="358"/>
      <c r="AT105" s="358"/>
      <c r="AU105" s="358"/>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733</v>
      </c>
      <c r="AC116" s="301"/>
      <c r="AD116" s="302"/>
      <c r="AE116" s="358">
        <v>87929</v>
      </c>
      <c r="AF116" s="358"/>
      <c r="AG116" s="358"/>
      <c r="AH116" s="358"/>
      <c r="AI116" s="358">
        <v>51506</v>
      </c>
      <c r="AJ116" s="358"/>
      <c r="AK116" s="358"/>
      <c r="AL116" s="358"/>
      <c r="AM116" s="358" t="s">
        <v>785</v>
      </c>
      <c r="AN116" s="358"/>
      <c r="AO116" s="358"/>
      <c r="AP116" s="358"/>
      <c r="AQ116" s="363" t="s">
        <v>785</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734</v>
      </c>
      <c r="AF117" s="306"/>
      <c r="AG117" s="306"/>
      <c r="AH117" s="306"/>
      <c r="AI117" s="306" t="s">
        <v>735</v>
      </c>
      <c r="AJ117" s="306"/>
      <c r="AK117" s="306"/>
      <c r="AL117" s="306"/>
      <c r="AM117" s="306" t="s">
        <v>785</v>
      </c>
      <c r="AN117" s="306"/>
      <c r="AO117" s="306"/>
      <c r="AP117" s="306"/>
      <c r="AQ117" s="306" t="s">
        <v>785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733</v>
      </c>
      <c r="AC119" s="301"/>
      <c r="AD119" s="302"/>
      <c r="AE119" s="358">
        <v>141</v>
      </c>
      <c r="AF119" s="358"/>
      <c r="AG119" s="358"/>
      <c r="AH119" s="358"/>
      <c r="AI119" s="358">
        <v>138</v>
      </c>
      <c r="AJ119" s="358"/>
      <c r="AK119" s="358"/>
      <c r="AL119" s="358"/>
      <c r="AM119" s="358">
        <v>137</v>
      </c>
      <c r="AN119" s="358"/>
      <c r="AO119" s="358"/>
      <c r="AP119" s="358"/>
      <c r="AQ119" s="358">
        <v>133</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t="s">
        <v>737</v>
      </c>
      <c r="AF120" s="306"/>
      <c r="AG120" s="306"/>
      <c r="AH120" s="306"/>
      <c r="AI120" s="306" t="s">
        <v>738</v>
      </c>
      <c r="AJ120" s="306"/>
      <c r="AK120" s="306"/>
      <c r="AL120" s="306"/>
      <c r="AM120" s="306" t="s">
        <v>756</v>
      </c>
      <c r="AN120" s="306"/>
      <c r="AO120" s="306"/>
      <c r="AP120" s="306"/>
      <c r="AQ120" s="306" t="s">
        <v>757</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88"/>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758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758</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670</v>
      </c>
      <c r="D430" s="251"/>
      <c r="E430" s="239" t="s">
        <v>398</v>
      </c>
      <c r="F430" s="444"/>
      <c r="G430" s="241" t="s">
        <v>252</v>
      </c>
      <c r="H430" s="188"/>
      <c r="I430" s="188"/>
      <c r="J430" s="242" t="s">
        <v>103</v>
      </c>
      <c r="K430" s="243"/>
      <c r="L430" s="243"/>
      <c r="M430" s="243"/>
      <c r="N430" s="243"/>
      <c r="O430" s="243"/>
      <c r="P430" s="243"/>
      <c r="Q430" s="243"/>
      <c r="R430" s="243"/>
      <c r="S430" s="243"/>
      <c r="T430" s="244"/>
      <c r="U430" s="245" t="s">
        <v>788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741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758</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758</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758</v>
      </c>
      <c r="AN435" s="167"/>
      <c r="AO435" s="167"/>
      <c r="AP435" s="168"/>
      <c r="AQ435" s="166" t="s">
        <v>718</v>
      </c>
      <c r="AR435" s="167"/>
      <c r="AS435" s="167"/>
      <c r="AT435" s="168"/>
      <c r="AU435" s="167" t="s">
        <v>718</v>
      </c>
      <c r="AV435" s="167"/>
      <c r="AW435" s="167"/>
      <c r="AX435" s="208"/>
      <c r="AY435">
        <f t="shared" si="63"/>
        <v>1</v>
      </c>
    </row>
    <row r="436" spans="1:51" ht="18.75"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1</v>
      </c>
    </row>
    <row r="437" spans="1:51" ht="18.75"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718</v>
      </c>
      <c r="AF437" s="178"/>
      <c r="AG437" s="179" t="s">
        <v>233</v>
      </c>
      <c r="AH437" s="202"/>
      <c r="AI437" s="216"/>
      <c r="AJ437" s="216"/>
      <c r="AK437" s="216"/>
      <c r="AL437" s="217"/>
      <c r="AM437" s="216"/>
      <c r="AN437" s="216"/>
      <c r="AO437" s="216"/>
      <c r="AP437" s="217"/>
      <c r="AQ437" s="231" t="s">
        <v>718</v>
      </c>
      <c r="AR437" s="178"/>
      <c r="AS437" s="179" t="s">
        <v>233</v>
      </c>
      <c r="AT437" s="202"/>
      <c r="AU437" s="178" t="s">
        <v>718</v>
      </c>
      <c r="AV437" s="178"/>
      <c r="AW437" s="179" t="s">
        <v>179</v>
      </c>
      <c r="AX437" s="180"/>
      <c r="AY437">
        <f>$AY$436</f>
        <v>1</v>
      </c>
    </row>
    <row r="438" spans="1:51" ht="23.25" customHeight="1" x14ac:dyDescent="0.15">
      <c r="A438" s="988"/>
      <c r="B438" s="253"/>
      <c r="C438" s="252"/>
      <c r="D438" s="253"/>
      <c r="E438" s="196"/>
      <c r="F438" s="197"/>
      <c r="G438" s="232" t="s">
        <v>742</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718</v>
      </c>
      <c r="AC438" s="175"/>
      <c r="AD438" s="175"/>
      <c r="AE438" s="166" t="s">
        <v>718</v>
      </c>
      <c r="AF438" s="167"/>
      <c r="AG438" s="167"/>
      <c r="AH438" s="167"/>
      <c r="AI438" s="166" t="s">
        <v>718</v>
      </c>
      <c r="AJ438" s="167"/>
      <c r="AK438" s="167"/>
      <c r="AL438" s="167"/>
      <c r="AM438" s="166" t="s">
        <v>758</v>
      </c>
      <c r="AN438" s="167"/>
      <c r="AO438" s="167"/>
      <c r="AP438" s="168"/>
      <c r="AQ438" s="166" t="s">
        <v>718</v>
      </c>
      <c r="AR438" s="167"/>
      <c r="AS438" s="167"/>
      <c r="AT438" s="168"/>
      <c r="AU438" s="167" t="s">
        <v>718</v>
      </c>
      <c r="AV438" s="167"/>
      <c r="AW438" s="167"/>
      <c r="AX438" s="208"/>
      <c r="AY438">
        <f t="shared" ref="AY438:AY440" si="64">$AY$436</f>
        <v>1</v>
      </c>
    </row>
    <row r="439" spans="1:51" ht="23.25"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718</v>
      </c>
      <c r="AC439" s="224"/>
      <c r="AD439" s="224"/>
      <c r="AE439" s="166" t="s">
        <v>718</v>
      </c>
      <c r="AF439" s="167"/>
      <c r="AG439" s="167"/>
      <c r="AH439" s="168"/>
      <c r="AI439" s="166" t="s">
        <v>718</v>
      </c>
      <c r="AJ439" s="167"/>
      <c r="AK439" s="167"/>
      <c r="AL439" s="167"/>
      <c r="AM439" s="166" t="s">
        <v>758</v>
      </c>
      <c r="AN439" s="167"/>
      <c r="AO439" s="167"/>
      <c r="AP439" s="168"/>
      <c r="AQ439" s="166" t="s">
        <v>718</v>
      </c>
      <c r="AR439" s="167"/>
      <c r="AS439" s="167"/>
      <c r="AT439" s="168"/>
      <c r="AU439" s="167" t="s">
        <v>718</v>
      </c>
      <c r="AV439" s="167"/>
      <c r="AW439" s="167"/>
      <c r="AX439" s="208"/>
      <c r="AY439">
        <f t="shared" si="64"/>
        <v>1</v>
      </c>
    </row>
    <row r="440" spans="1:51" ht="23.25"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718</v>
      </c>
      <c r="AF440" s="167"/>
      <c r="AG440" s="167"/>
      <c r="AH440" s="168"/>
      <c r="AI440" s="166" t="s">
        <v>718</v>
      </c>
      <c r="AJ440" s="167"/>
      <c r="AK440" s="167"/>
      <c r="AL440" s="167"/>
      <c r="AM440" s="166" t="s">
        <v>758</v>
      </c>
      <c r="AN440" s="167"/>
      <c r="AO440" s="167"/>
      <c r="AP440" s="168"/>
      <c r="AQ440" s="166" t="s">
        <v>718</v>
      </c>
      <c r="AR440" s="167"/>
      <c r="AS440" s="167"/>
      <c r="AT440" s="168"/>
      <c r="AU440" s="167" t="s">
        <v>718</v>
      </c>
      <c r="AV440" s="167"/>
      <c r="AW440" s="167"/>
      <c r="AX440" s="208"/>
      <c r="AY440">
        <f t="shared" si="64"/>
        <v>1</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789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754</v>
      </c>
      <c r="AE702" s="890"/>
      <c r="AF702" s="890"/>
      <c r="AG702" s="879" t="s">
        <v>759</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754</v>
      </c>
      <c r="AE703" s="185"/>
      <c r="AF703" s="185"/>
      <c r="AG703" s="663" t="s">
        <v>760</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754</v>
      </c>
      <c r="AE704" s="582"/>
      <c r="AF704" s="582"/>
      <c r="AG704" s="424" t="s">
        <v>761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762</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754</v>
      </c>
      <c r="AE708" s="667"/>
      <c r="AF708" s="667"/>
      <c r="AG708" s="522" t="s">
        <v>764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754</v>
      </c>
      <c r="AE709" s="185"/>
      <c r="AF709" s="185"/>
      <c r="AG709" s="663" t="s">
        <v>765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754</v>
      </c>
      <c r="AE710" s="185"/>
      <c r="AF710" s="185"/>
      <c r="AG710" s="663" t="s">
        <v>766</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754</v>
      </c>
      <c r="AE711" s="185"/>
      <c r="AF711" s="185"/>
      <c r="AG711" s="663" t="s">
        <v>767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762</v>
      </c>
      <c r="AE712" s="582"/>
      <c r="AF712" s="582"/>
      <c r="AG712" s="590" t="s">
        <v>718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762</v>
      </c>
      <c r="AE713" s="185"/>
      <c r="AF713" s="186"/>
      <c r="AG713" s="663" t="s">
        <v>718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762</v>
      </c>
      <c r="AE714" s="588"/>
      <c r="AF714" s="589"/>
      <c r="AG714" s="688" t="s">
        <v>718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754</v>
      </c>
      <c r="AE715" s="667"/>
      <c r="AF715" s="773"/>
      <c r="AG715" s="522" t="s">
        <v>768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762</v>
      </c>
      <c r="AE716" s="755"/>
      <c r="AF716" s="755"/>
      <c r="AG716" s="663" t="s">
        <v>718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754</v>
      </c>
      <c r="AE717" s="185"/>
      <c r="AF717" s="185"/>
      <c r="AG717" s="663" t="s">
        <v>769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762</v>
      </c>
      <c r="AE718" s="185"/>
      <c r="AF718" s="185"/>
      <c r="AG718" s="193" t="s">
        <v>718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t="s">
        <v>770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709</v>
      </c>
      <c r="D721" s="913"/>
      <c r="E721" s="913"/>
      <c r="F721" s="914"/>
      <c r="G721" s="930"/>
      <c r="H721" s="931"/>
      <c r="I721" s="77" t="str">
        <f>IF(OR(G721="　", G721=""), "", "-")</f>
        <v/>
      </c>
      <c r="J721" s="911">
        <v>910</v>
      </c>
      <c r="K721" s="911"/>
      <c r="L721" s="77" t="str">
        <f>IF(M721="","","-")</f>
        <v/>
      </c>
      <c r="M721" s="78"/>
      <c r="N721" s="908" t="s">
        <v>743</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t="s">
        <v>709</v>
      </c>
      <c r="D722" s="913"/>
      <c r="E722" s="913"/>
      <c r="F722" s="914"/>
      <c r="G722" s="930"/>
      <c r="H722" s="931"/>
      <c r="I722" s="77" t="str">
        <f t="shared" ref="I722:I725" si="113">IF(OR(G722="　", G722=""), "", "-")</f>
        <v/>
      </c>
      <c r="J722" s="911">
        <v>911</v>
      </c>
      <c r="K722" s="911"/>
      <c r="L722" s="77" t="str">
        <f t="shared" ref="L722:L725" si="114">IF(M722="","","-")</f>
        <v/>
      </c>
      <c r="M722" s="78"/>
      <c r="N722" s="908" t="s">
        <v>744</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790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791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745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750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751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752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753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816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836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787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771</v>
      </c>
      <c r="H789" s="446"/>
      <c r="I789" s="446"/>
      <c r="J789" s="446"/>
      <c r="K789" s="447"/>
      <c r="L789" s="448" t="s">
        <v>772</v>
      </c>
      <c r="M789" s="449"/>
      <c r="N789" s="449"/>
      <c r="O789" s="449"/>
      <c r="P789" s="449"/>
      <c r="Q789" s="449"/>
      <c r="R789" s="449"/>
      <c r="S789" s="449"/>
      <c r="T789" s="449"/>
      <c r="U789" s="449"/>
      <c r="V789" s="449"/>
      <c r="W789" s="449"/>
      <c r="X789" s="450"/>
      <c r="Y789" s="451">
        <v>21732</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21732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t="s">
        <v>773</v>
      </c>
      <c r="D845" s="415"/>
      <c r="E845" s="415"/>
      <c r="F845" s="415"/>
      <c r="G845" s="415"/>
      <c r="H845" s="415"/>
      <c r="I845" s="415"/>
      <c r="J845" s="416">
        <v>8000020130001</v>
      </c>
      <c r="K845" s="417"/>
      <c r="L845" s="417"/>
      <c r="M845" s="417"/>
      <c r="N845" s="417"/>
      <c r="O845" s="417"/>
      <c r="P845" s="317" t="s">
        <v>782</v>
      </c>
      <c r="Q845" s="317"/>
      <c r="R845" s="317"/>
      <c r="S845" s="317"/>
      <c r="T845" s="317"/>
      <c r="U845" s="317"/>
      <c r="V845" s="317"/>
      <c r="W845" s="317"/>
      <c r="X845" s="317"/>
      <c r="Y845" s="318">
        <v>21732</v>
      </c>
      <c r="Z845" s="319"/>
      <c r="AA845" s="319"/>
      <c r="AB845" s="320"/>
      <c r="AC845" s="322" t="s">
        <v>783</v>
      </c>
      <c r="AD845" s="323"/>
      <c r="AE845" s="323"/>
      <c r="AF845" s="323"/>
      <c r="AG845" s="323"/>
      <c r="AH845" s="418" t="s">
        <v>785</v>
      </c>
      <c r="AI845" s="419"/>
      <c r="AJ845" s="419"/>
      <c r="AK845" s="419"/>
      <c r="AL845" s="326" t="s">
        <v>785</v>
      </c>
      <c r="AM845" s="327"/>
      <c r="AN845" s="327"/>
      <c r="AO845" s="328"/>
      <c r="AP845" s="321" t="s">
        <v>785</v>
      </c>
      <c r="AQ845" s="321"/>
      <c r="AR845" s="321"/>
      <c r="AS845" s="321"/>
      <c r="AT845" s="321"/>
      <c r="AU845" s="321"/>
      <c r="AV845" s="321"/>
      <c r="AW845" s="321"/>
      <c r="AX845" s="321"/>
    </row>
    <row r="846" spans="1:51" ht="30" customHeight="1" x14ac:dyDescent="0.15">
      <c r="A846" s="401">
        <v>2</v>
      </c>
      <c r="B846" s="401">
        <v>1</v>
      </c>
      <c r="C846" s="420" t="s">
        <v>774</v>
      </c>
      <c r="D846" s="415"/>
      <c r="E846" s="415"/>
      <c r="F846" s="415"/>
      <c r="G846" s="415"/>
      <c r="H846" s="415"/>
      <c r="I846" s="415"/>
      <c r="J846" s="416">
        <v>4000020270008</v>
      </c>
      <c r="K846" s="417"/>
      <c r="L846" s="417"/>
      <c r="M846" s="417"/>
      <c r="N846" s="417"/>
      <c r="O846" s="417"/>
      <c r="P846" s="317" t="s">
        <v>782</v>
      </c>
      <c r="Q846" s="317"/>
      <c r="R846" s="317"/>
      <c r="S846" s="317"/>
      <c r="T846" s="317"/>
      <c r="U846" s="317"/>
      <c r="V846" s="317"/>
      <c r="W846" s="317"/>
      <c r="X846" s="317"/>
      <c r="Y846" s="318">
        <v>13960</v>
      </c>
      <c r="Z846" s="319"/>
      <c r="AA846" s="319"/>
      <c r="AB846" s="320"/>
      <c r="AC846" s="322" t="s">
        <v>783</v>
      </c>
      <c r="AD846" s="323"/>
      <c r="AE846" s="323"/>
      <c r="AF846" s="323"/>
      <c r="AG846" s="323"/>
      <c r="AH846" s="418" t="s">
        <v>718</v>
      </c>
      <c r="AI846" s="419"/>
      <c r="AJ846" s="419"/>
      <c r="AK846" s="419"/>
      <c r="AL846" s="326" t="s">
        <v>718</v>
      </c>
      <c r="AM846" s="327"/>
      <c r="AN846" s="327"/>
      <c r="AO846" s="328"/>
      <c r="AP846" s="321" t="s">
        <v>718</v>
      </c>
      <c r="AQ846" s="321"/>
      <c r="AR846" s="321"/>
      <c r="AS846" s="321"/>
      <c r="AT846" s="321"/>
      <c r="AU846" s="321"/>
      <c r="AV846" s="321"/>
      <c r="AW846" s="321"/>
      <c r="AX846" s="321"/>
      <c r="AY846">
        <f>COUNTA($C$846)</f>
        <v>1</v>
      </c>
    </row>
    <row r="847" spans="1:51" ht="30" customHeight="1" x14ac:dyDescent="0.15">
      <c r="A847" s="401">
        <v>3</v>
      </c>
      <c r="B847" s="401">
        <v>1</v>
      </c>
      <c r="C847" s="420" t="s">
        <v>775</v>
      </c>
      <c r="D847" s="415"/>
      <c r="E847" s="415"/>
      <c r="F847" s="415"/>
      <c r="G847" s="415"/>
      <c r="H847" s="415"/>
      <c r="I847" s="415"/>
      <c r="J847" s="416">
        <v>1000020140007</v>
      </c>
      <c r="K847" s="417"/>
      <c r="L847" s="417"/>
      <c r="M847" s="417"/>
      <c r="N847" s="417"/>
      <c r="O847" s="417"/>
      <c r="P847" s="421" t="s">
        <v>782</v>
      </c>
      <c r="Q847" s="317"/>
      <c r="R847" s="317"/>
      <c r="S847" s="317"/>
      <c r="T847" s="317"/>
      <c r="U847" s="317"/>
      <c r="V847" s="317"/>
      <c r="W847" s="317"/>
      <c r="X847" s="317"/>
      <c r="Y847" s="318">
        <v>12552</v>
      </c>
      <c r="Z847" s="319"/>
      <c r="AA847" s="319"/>
      <c r="AB847" s="320"/>
      <c r="AC847" s="322" t="s">
        <v>783</v>
      </c>
      <c r="AD847" s="323"/>
      <c r="AE847" s="323"/>
      <c r="AF847" s="323"/>
      <c r="AG847" s="323"/>
      <c r="AH847" s="324" t="s">
        <v>718</v>
      </c>
      <c r="AI847" s="325"/>
      <c r="AJ847" s="325"/>
      <c r="AK847" s="325"/>
      <c r="AL847" s="326" t="s">
        <v>718</v>
      </c>
      <c r="AM847" s="327"/>
      <c r="AN847" s="327"/>
      <c r="AO847" s="328"/>
      <c r="AP847" s="321" t="s">
        <v>718</v>
      </c>
      <c r="AQ847" s="321"/>
      <c r="AR847" s="321"/>
      <c r="AS847" s="321"/>
      <c r="AT847" s="321"/>
      <c r="AU847" s="321"/>
      <c r="AV847" s="321"/>
      <c r="AW847" s="321"/>
      <c r="AX847" s="321"/>
      <c r="AY847">
        <f>COUNTA($C$847)</f>
        <v>1</v>
      </c>
    </row>
    <row r="848" spans="1:51" ht="30" customHeight="1" x14ac:dyDescent="0.15">
      <c r="A848" s="401">
        <v>4</v>
      </c>
      <c r="B848" s="401">
        <v>1</v>
      </c>
      <c r="C848" s="420" t="s">
        <v>776</v>
      </c>
      <c r="D848" s="415"/>
      <c r="E848" s="415"/>
      <c r="F848" s="415"/>
      <c r="G848" s="415"/>
      <c r="H848" s="415"/>
      <c r="I848" s="415"/>
      <c r="J848" s="416">
        <v>1000020110001</v>
      </c>
      <c r="K848" s="417"/>
      <c r="L848" s="417"/>
      <c r="M848" s="417"/>
      <c r="N848" s="417"/>
      <c r="O848" s="417"/>
      <c r="P848" s="421" t="s">
        <v>782</v>
      </c>
      <c r="Q848" s="317"/>
      <c r="R848" s="317"/>
      <c r="S848" s="317"/>
      <c r="T848" s="317"/>
      <c r="U848" s="317"/>
      <c r="V848" s="317"/>
      <c r="W848" s="317"/>
      <c r="X848" s="317"/>
      <c r="Y848" s="318">
        <v>10058</v>
      </c>
      <c r="Z848" s="319"/>
      <c r="AA848" s="319"/>
      <c r="AB848" s="320"/>
      <c r="AC848" s="322" t="s">
        <v>783</v>
      </c>
      <c r="AD848" s="323"/>
      <c r="AE848" s="323"/>
      <c r="AF848" s="323"/>
      <c r="AG848" s="323"/>
      <c r="AH848" s="324" t="s">
        <v>718</v>
      </c>
      <c r="AI848" s="325"/>
      <c r="AJ848" s="325"/>
      <c r="AK848" s="325"/>
      <c r="AL848" s="326" t="s">
        <v>718</v>
      </c>
      <c r="AM848" s="327"/>
      <c r="AN848" s="327"/>
      <c r="AO848" s="328"/>
      <c r="AP848" s="321" t="s">
        <v>718</v>
      </c>
      <c r="AQ848" s="321"/>
      <c r="AR848" s="321"/>
      <c r="AS848" s="321"/>
      <c r="AT848" s="321"/>
      <c r="AU848" s="321"/>
      <c r="AV848" s="321"/>
      <c r="AW848" s="321"/>
      <c r="AX848" s="321"/>
      <c r="AY848">
        <f>COUNTA($C$848)</f>
        <v>1</v>
      </c>
    </row>
    <row r="849" spans="1:51" ht="30" customHeight="1" x14ac:dyDescent="0.15">
      <c r="A849" s="401">
        <v>5</v>
      </c>
      <c r="B849" s="401">
        <v>1</v>
      </c>
      <c r="C849" s="420" t="s">
        <v>777</v>
      </c>
      <c r="D849" s="415"/>
      <c r="E849" s="415"/>
      <c r="F849" s="415"/>
      <c r="G849" s="415"/>
      <c r="H849" s="415"/>
      <c r="I849" s="415"/>
      <c r="J849" s="416">
        <v>1000020230006</v>
      </c>
      <c r="K849" s="417"/>
      <c r="L849" s="417"/>
      <c r="M849" s="417"/>
      <c r="N849" s="417"/>
      <c r="O849" s="417"/>
      <c r="P849" s="317" t="s">
        <v>782</v>
      </c>
      <c r="Q849" s="317"/>
      <c r="R849" s="317"/>
      <c r="S849" s="317"/>
      <c r="T849" s="317"/>
      <c r="U849" s="317"/>
      <c r="V849" s="317"/>
      <c r="W849" s="317"/>
      <c r="X849" s="317"/>
      <c r="Y849" s="318">
        <v>9664</v>
      </c>
      <c r="Z849" s="319"/>
      <c r="AA849" s="319"/>
      <c r="AB849" s="320"/>
      <c r="AC849" s="322" t="s">
        <v>783</v>
      </c>
      <c r="AD849" s="323"/>
      <c r="AE849" s="323"/>
      <c r="AF849" s="323"/>
      <c r="AG849" s="323"/>
      <c r="AH849" s="324" t="s">
        <v>718</v>
      </c>
      <c r="AI849" s="325"/>
      <c r="AJ849" s="325"/>
      <c r="AK849" s="325"/>
      <c r="AL849" s="326" t="s">
        <v>718</v>
      </c>
      <c r="AM849" s="327"/>
      <c r="AN849" s="327"/>
      <c r="AO849" s="328"/>
      <c r="AP849" s="321" t="s">
        <v>718</v>
      </c>
      <c r="AQ849" s="321"/>
      <c r="AR849" s="321"/>
      <c r="AS849" s="321"/>
      <c r="AT849" s="321"/>
      <c r="AU849" s="321"/>
      <c r="AV849" s="321"/>
      <c r="AW849" s="321"/>
      <c r="AX849" s="321"/>
      <c r="AY849">
        <f>COUNTA($C$849)</f>
        <v>1</v>
      </c>
    </row>
    <row r="850" spans="1:51" ht="30" customHeight="1" x14ac:dyDescent="0.15">
      <c r="A850" s="401">
        <v>6</v>
      </c>
      <c r="B850" s="401">
        <v>1</v>
      </c>
      <c r="C850" s="420" t="s">
        <v>778</v>
      </c>
      <c r="D850" s="415"/>
      <c r="E850" s="415"/>
      <c r="F850" s="415"/>
      <c r="G850" s="415"/>
      <c r="H850" s="415"/>
      <c r="I850" s="415"/>
      <c r="J850" s="416">
        <v>4000020120006</v>
      </c>
      <c r="K850" s="417"/>
      <c r="L850" s="417"/>
      <c r="M850" s="417"/>
      <c r="N850" s="417"/>
      <c r="O850" s="417"/>
      <c r="P850" s="317" t="s">
        <v>782</v>
      </c>
      <c r="Q850" s="317"/>
      <c r="R850" s="317"/>
      <c r="S850" s="317"/>
      <c r="T850" s="317"/>
      <c r="U850" s="317"/>
      <c r="V850" s="317"/>
      <c r="W850" s="317"/>
      <c r="X850" s="317"/>
      <c r="Y850" s="318">
        <v>8703</v>
      </c>
      <c r="Z850" s="319"/>
      <c r="AA850" s="319"/>
      <c r="AB850" s="320"/>
      <c r="AC850" s="322" t="s">
        <v>783</v>
      </c>
      <c r="AD850" s="323"/>
      <c r="AE850" s="323"/>
      <c r="AF850" s="323"/>
      <c r="AG850" s="323"/>
      <c r="AH850" s="324" t="s">
        <v>718</v>
      </c>
      <c r="AI850" s="325"/>
      <c r="AJ850" s="325"/>
      <c r="AK850" s="325"/>
      <c r="AL850" s="326" t="s">
        <v>718</v>
      </c>
      <c r="AM850" s="327"/>
      <c r="AN850" s="327"/>
      <c r="AO850" s="328"/>
      <c r="AP850" s="321" t="s">
        <v>718</v>
      </c>
      <c r="AQ850" s="321"/>
      <c r="AR850" s="321"/>
      <c r="AS850" s="321"/>
      <c r="AT850" s="321"/>
      <c r="AU850" s="321"/>
      <c r="AV850" s="321"/>
      <c r="AW850" s="321"/>
      <c r="AX850" s="321"/>
      <c r="AY850">
        <f>COUNTA($C$850)</f>
        <v>1</v>
      </c>
    </row>
    <row r="851" spans="1:51" ht="30" customHeight="1" x14ac:dyDescent="0.15">
      <c r="A851" s="401">
        <v>7</v>
      </c>
      <c r="B851" s="401">
        <v>1</v>
      </c>
      <c r="C851" s="420" t="s">
        <v>779</v>
      </c>
      <c r="D851" s="415"/>
      <c r="E851" s="415"/>
      <c r="F851" s="415"/>
      <c r="G851" s="415"/>
      <c r="H851" s="415"/>
      <c r="I851" s="415"/>
      <c r="J851" s="416">
        <v>6000020400009</v>
      </c>
      <c r="K851" s="417"/>
      <c r="L851" s="417"/>
      <c r="M851" s="417"/>
      <c r="N851" s="417"/>
      <c r="O851" s="417"/>
      <c r="P851" s="317" t="s">
        <v>782</v>
      </c>
      <c r="Q851" s="317"/>
      <c r="R851" s="317"/>
      <c r="S851" s="317"/>
      <c r="T851" s="317"/>
      <c r="U851" s="317"/>
      <c r="V851" s="317"/>
      <c r="W851" s="317"/>
      <c r="X851" s="317"/>
      <c r="Y851" s="318">
        <v>7555</v>
      </c>
      <c r="Z851" s="319"/>
      <c r="AA851" s="319"/>
      <c r="AB851" s="320"/>
      <c r="AC851" s="322" t="s">
        <v>783</v>
      </c>
      <c r="AD851" s="323"/>
      <c r="AE851" s="323"/>
      <c r="AF851" s="323"/>
      <c r="AG851" s="323"/>
      <c r="AH851" s="324" t="s">
        <v>718</v>
      </c>
      <c r="AI851" s="325"/>
      <c r="AJ851" s="325"/>
      <c r="AK851" s="325"/>
      <c r="AL851" s="326" t="s">
        <v>718</v>
      </c>
      <c r="AM851" s="327"/>
      <c r="AN851" s="327"/>
      <c r="AO851" s="328"/>
      <c r="AP851" s="321" t="s">
        <v>718</v>
      </c>
      <c r="AQ851" s="321"/>
      <c r="AR851" s="321"/>
      <c r="AS851" s="321"/>
      <c r="AT851" s="321"/>
      <c r="AU851" s="321"/>
      <c r="AV851" s="321"/>
      <c r="AW851" s="321"/>
      <c r="AX851" s="321"/>
      <c r="AY851">
        <f>COUNTA($C$851)</f>
        <v>1</v>
      </c>
    </row>
    <row r="852" spans="1:51" ht="30" customHeight="1" x14ac:dyDescent="0.15">
      <c r="A852" s="401">
        <v>8</v>
      </c>
      <c r="B852" s="401">
        <v>1</v>
      </c>
      <c r="C852" s="415" t="s">
        <v>786</v>
      </c>
      <c r="D852" s="415"/>
      <c r="E852" s="415"/>
      <c r="F852" s="415"/>
      <c r="G852" s="415"/>
      <c r="H852" s="415"/>
      <c r="I852" s="415"/>
      <c r="J852" s="416">
        <v>8000020280003</v>
      </c>
      <c r="K852" s="417"/>
      <c r="L852" s="417"/>
      <c r="M852" s="417"/>
      <c r="N852" s="417"/>
      <c r="O852" s="417"/>
      <c r="P852" s="317" t="s">
        <v>782</v>
      </c>
      <c r="Q852" s="317"/>
      <c r="R852" s="317"/>
      <c r="S852" s="317"/>
      <c r="T852" s="317"/>
      <c r="U852" s="317"/>
      <c r="V852" s="317"/>
      <c r="W852" s="317"/>
      <c r="X852" s="317"/>
      <c r="Y852" s="318">
        <v>7352</v>
      </c>
      <c r="Z852" s="319"/>
      <c r="AA852" s="319"/>
      <c r="AB852" s="320"/>
      <c r="AC852" s="322" t="s">
        <v>783</v>
      </c>
      <c r="AD852" s="323"/>
      <c r="AE852" s="323"/>
      <c r="AF852" s="323"/>
      <c r="AG852" s="323"/>
      <c r="AH852" s="324" t="s">
        <v>718</v>
      </c>
      <c r="AI852" s="325"/>
      <c r="AJ852" s="325"/>
      <c r="AK852" s="325"/>
      <c r="AL852" s="326" t="s">
        <v>718</v>
      </c>
      <c r="AM852" s="327"/>
      <c r="AN852" s="327"/>
      <c r="AO852" s="328"/>
      <c r="AP852" s="321" t="s">
        <v>718</v>
      </c>
      <c r="AQ852" s="321"/>
      <c r="AR852" s="321"/>
      <c r="AS852" s="321"/>
      <c r="AT852" s="321"/>
      <c r="AU852" s="321"/>
      <c r="AV852" s="321"/>
      <c r="AW852" s="321"/>
      <c r="AX852" s="321"/>
      <c r="AY852">
        <f>COUNTA($C$852)</f>
        <v>1</v>
      </c>
    </row>
    <row r="853" spans="1:51" ht="30" customHeight="1" x14ac:dyDescent="0.15">
      <c r="A853" s="401">
        <v>9</v>
      </c>
      <c r="B853" s="401">
        <v>1</v>
      </c>
      <c r="C853" s="415" t="s">
        <v>780</v>
      </c>
      <c r="D853" s="415"/>
      <c r="E853" s="415"/>
      <c r="F853" s="415"/>
      <c r="G853" s="415"/>
      <c r="H853" s="415"/>
      <c r="I853" s="415"/>
      <c r="J853" s="416">
        <v>7000020010006</v>
      </c>
      <c r="K853" s="417"/>
      <c r="L853" s="417"/>
      <c r="M853" s="417"/>
      <c r="N853" s="417"/>
      <c r="O853" s="417"/>
      <c r="P853" s="317" t="s">
        <v>782</v>
      </c>
      <c r="Q853" s="317"/>
      <c r="R853" s="317"/>
      <c r="S853" s="317"/>
      <c r="T853" s="317"/>
      <c r="U853" s="317"/>
      <c r="V853" s="317"/>
      <c r="W853" s="317"/>
      <c r="X853" s="317"/>
      <c r="Y853" s="318">
        <v>7184</v>
      </c>
      <c r="Z853" s="319"/>
      <c r="AA853" s="319"/>
      <c r="AB853" s="320"/>
      <c r="AC853" s="322" t="s">
        <v>783</v>
      </c>
      <c r="AD853" s="323"/>
      <c r="AE853" s="323"/>
      <c r="AF853" s="323"/>
      <c r="AG853" s="323"/>
      <c r="AH853" s="324" t="s">
        <v>718</v>
      </c>
      <c r="AI853" s="325"/>
      <c r="AJ853" s="325"/>
      <c r="AK853" s="325"/>
      <c r="AL853" s="326" t="s">
        <v>718</v>
      </c>
      <c r="AM853" s="327"/>
      <c r="AN853" s="327"/>
      <c r="AO853" s="328"/>
      <c r="AP853" s="321" t="s">
        <v>718</v>
      </c>
      <c r="AQ853" s="321"/>
      <c r="AR853" s="321"/>
      <c r="AS853" s="321"/>
      <c r="AT853" s="321"/>
      <c r="AU853" s="321"/>
      <c r="AV853" s="321"/>
      <c r="AW853" s="321"/>
      <c r="AX853" s="321"/>
      <c r="AY853">
        <f>COUNTA($C$853)</f>
        <v>1</v>
      </c>
    </row>
    <row r="854" spans="1:51" ht="30" customHeight="1" x14ac:dyDescent="0.15">
      <c r="A854" s="401">
        <v>10</v>
      </c>
      <c r="B854" s="401">
        <v>1</v>
      </c>
      <c r="C854" s="415" t="s">
        <v>781</v>
      </c>
      <c r="D854" s="415"/>
      <c r="E854" s="415"/>
      <c r="F854" s="415"/>
      <c r="G854" s="415"/>
      <c r="H854" s="415"/>
      <c r="I854" s="415"/>
      <c r="J854" s="416">
        <v>7000020220001</v>
      </c>
      <c r="K854" s="417"/>
      <c r="L854" s="417"/>
      <c r="M854" s="417"/>
      <c r="N854" s="417"/>
      <c r="O854" s="417"/>
      <c r="P854" s="317" t="s">
        <v>782</v>
      </c>
      <c r="Q854" s="317"/>
      <c r="R854" s="317"/>
      <c r="S854" s="317"/>
      <c r="T854" s="317"/>
      <c r="U854" s="317"/>
      <c r="V854" s="317"/>
      <c r="W854" s="317"/>
      <c r="X854" s="317"/>
      <c r="Y854" s="318">
        <v>5390</v>
      </c>
      <c r="Z854" s="319"/>
      <c r="AA854" s="319"/>
      <c r="AB854" s="320"/>
      <c r="AC854" s="322" t="s">
        <v>783</v>
      </c>
      <c r="AD854" s="323"/>
      <c r="AE854" s="323"/>
      <c r="AF854" s="323"/>
      <c r="AG854" s="323"/>
      <c r="AH854" s="324" t="s">
        <v>718</v>
      </c>
      <c r="AI854" s="325"/>
      <c r="AJ854" s="325"/>
      <c r="AK854" s="325"/>
      <c r="AL854" s="326" t="s">
        <v>718</v>
      </c>
      <c r="AM854" s="327"/>
      <c r="AN854" s="327"/>
      <c r="AO854" s="328"/>
      <c r="AP854" s="321" t="s">
        <v>718</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20"/>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20"/>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758</v>
      </c>
      <c r="F1110" s="886"/>
      <c r="G1110" s="886"/>
      <c r="H1110" s="886"/>
      <c r="I1110" s="886"/>
      <c r="J1110" s="416" t="s">
        <v>758</v>
      </c>
      <c r="K1110" s="417"/>
      <c r="L1110" s="417"/>
      <c r="M1110" s="417"/>
      <c r="N1110" s="417"/>
      <c r="O1110" s="417"/>
      <c r="P1110" s="421" t="s">
        <v>758</v>
      </c>
      <c r="Q1110" s="317"/>
      <c r="R1110" s="317"/>
      <c r="S1110" s="317"/>
      <c r="T1110" s="317"/>
      <c r="U1110" s="317"/>
      <c r="V1110" s="317"/>
      <c r="W1110" s="317"/>
      <c r="X1110" s="317"/>
      <c r="Y1110" s="318" t="s">
        <v>758</v>
      </c>
      <c r="Z1110" s="319"/>
      <c r="AA1110" s="319"/>
      <c r="AB1110" s="320"/>
      <c r="AC1110" s="322"/>
      <c r="AD1110" s="323"/>
      <c r="AE1110" s="323"/>
      <c r="AF1110" s="323"/>
      <c r="AG1110" s="323"/>
      <c r="AH1110" s="324" t="s">
        <v>758</v>
      </c>
      <c r="AI1110" s="325"/>
      <c r="AJ1110" s="325"/>
      <c r="AK1110" s="325"/>
      <c r="AL1110" s="326" t="s">
        <v>758</v>
      </c>
      <c r="AM1110" s="327"/>
      <c r="AN1110" s="327"/>
      <c r="AO1110" s="328"/>
      <c r="AP1110" s="321" t="s">
        <v>758</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Width="0" fitToHeight="0" orientation="portrait" r:id="rId1"/>
  <headerFooter differentFirst="1" alignWithMargins="0"/>
  <rowBreaks count="2" manualBreakCount="2">
    <brk id="79" max="49" man="1"/>
    <brk id="6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754</v>
      </c>
      <c r="H2" s="13" t="str">
        <f>IF(G2="","",F2)</f>
        <v>一般会計</v>
      </c>
      <c r="I2" s="13" t="str">
        <f>IF(H2="","",IF(I1&lt;&gt;"",CONCATENATE(I1,"、",H2),H2))</f>
        <v>一般会計</v>
      </c>
      <c r="K2" s="14" t="s">
        <v>103</v>
      </c>
      <c r="L2" s="15" t="s">
        <v>754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754</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754</v>
      </c>
      <c r="R5" s="13" t="str">
        <f t="shared" si="3"/>
        <v>負担</v>
      </c>
      <c r="S5" s="13" t="str">
        <f t="shared" si="4"/>
        <v>補助、負担</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補助、負担</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補助、負担</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補助、負担</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t="s">
        <v>754</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補助、負担</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高齢社会対策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小笠原 一希(ogasawara-kazuki)</dc:creator>
  <cp:lastModifiedBy>厚生労働省ネットワークシステム</cp:lastModifiedBy>
  <cp:lastPrinted>2021-05-24T08:31:08Z</cp:lastPrinted>
  <dcterms:created xsi:type="dcterms:W3CDTF">2012-03-13T00:50:25Z</dcterms:created>
  <dcterms:modified xsi:type="dcterms:W3CDTF">2021-05-27T05:08:59Z</dcterms:modified>
</cp:coreProperties>
</file>