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8 老健○\"/>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<sst xmlns="http://schemas.openxmlformats.org/spreadsheetml/2006/main" count="2404" uniqueCount="719">
  <si>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</si>
  <si>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</si>
  <si>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</si>
  <si>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</si>
  <si>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</si>
  <si>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</si>
  <si>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</si>
  <si>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</si>
  <si>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</si>
  <si>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</si>
  <si>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</si>
  <si>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</si>
  <si>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</si>
  <si>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</si>
  <si>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</si>
  <si>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</si>
  <si>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</si>
  <si>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</si>
  <si>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</si>
  <si>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</si>
  <si>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</si>
  <si>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</si>
  <si>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</si>
  <si>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</si>
  <si>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</si>
  <si>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</si>
  <si>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</si>
  <si>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</si>
  <si>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</si>
  <si>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</si>
  <si>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</si>
  <si>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</si>
  <si>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</si>
  <si>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</si>
  <si>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</si>
  <si>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</si>
  <si>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</si>
  <si>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</si>
  <si>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</si>
  <si>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</si>
  <si>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</si>
  <si>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</si>
  <si>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</si>
  <si>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</si>
  <si>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</si>
  <si>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</si>
  <si>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</si>
  <si>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</si>
  <si>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</si>
  <si>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</si>
  <si>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</si>
  <si>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</si>
  <si>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</si>
  <si>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</si>
  <si>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</si>
  <si>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</si>
  <si>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</si>
  <si>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</si>
  <si>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</si>
  <si>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</si>
  <si>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</si>
  <si>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</si>
  <si>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</si>
  <si>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</si>
  <si>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</si>
  <si>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</si>
  <si>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</si>
  <si>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</si>
  <si>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</si>
  <si>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</si>
  <si>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</si>
  <si>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</si>
  <si>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</si>
  <si>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</si>
  <si>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</si>
  <si>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</si>
  <si>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</si>
  <si>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</si>
  <si>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</si>
  <si>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</si>
  <si>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</si>
  <si>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</si>
  <si>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</si>
  <si>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</si>
  <si>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</si>
  <si>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</si>
  <si>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</si>
  <si>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</si>
  <si>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</si>
  <si>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</si>
  <si>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</si>
  <si>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</si>
  <si>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</si>
  <si>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</si>
  <si>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</si>
  <si>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</si>
  <si>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</si>
  <si>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</si>
  <si>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</si>
  <si>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</si>
  <si>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</si>
  <si>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</si>
  <si>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</si>
  <si>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</si>
  <si>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</si>
  <si>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</si>
  <si>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</si>
  <si>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</si>
  <si>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</si>
  <si>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</si>
  <si>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</si>
  <si>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</si>
  <si>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</si>
  <si>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</si>
  <si>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</si>
  <si>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</si>
  <si>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</si>
  <si>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</si>
  <si>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</si>
  <si>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</si>
  <si>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</si>
  <si>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</si>
  <si>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</si>
  <si>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</si>
  <si>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</si>
  <si>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</si>
  <si>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</si>
  <si>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</si>
  <si>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</si>
  <si>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</si>
  <si>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</si>
  <si>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</si>
  <si>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</si>
  <si>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</si>
  <si>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</si>
  <si>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</si>
  <si>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</si>
  <si>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</si>
  <si>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</si>
  <si>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</si>
  <si>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</si>
  <si>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</si>
  <si>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</si>
  <si>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</si>
  <si>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</si>
  <si>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</si>
  <si>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</si>
  <si>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</si>
  <si>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</si>
  <si>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</si>
  <si>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</si>
  <si>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</si>
  <si>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</si>
  <si>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</si>
  <si>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</si>
  <si>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</si>
  <si>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</si>
  <si>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</si>
  <si>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</si>
  <si>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</si>
  <si>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</si>
  <si>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</si>
  <si>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</si>
  <si>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</si>
  <si>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</si>
  <si>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</si>
  <si>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</si>
  <si>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</si>
  <si>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</si>
  <si>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</si>
  <si>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</si>
  <si>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</si>
  <si>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</si>
  <si>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</si>
  <si>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</si>
  <si>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</si>
  <si>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</si>
  <si>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</si>
  <si>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</si>
  <si>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</si>
  <si>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</si>
  <si>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</si>
  <si>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</si>
  <si>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</si>
  <si>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</si>
  <si>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</si>
  <si>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</si>
  <si>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</si>
  <si>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</si>
  <si>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</si>
  <si>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</si>
  <si>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</si>
  <si>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</si>
  <si>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</si>
  <si>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</si>
  <si>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</si>
  <si>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</si>
  <si>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</si>
  <si>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</si>
  <si>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</si>
  <si>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</si>
  <si>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</si>
  <si>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</si>
  <si>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</si>
  <si>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</si>
  <si>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</si>
  <si>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</si>
  <si>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</si>
  <si>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</si>
  <si>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</si>
  <si>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</si>
  <si>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</si>
  <si>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</si>
  <si>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</si>
  <si>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</si>
  <si>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</si>
  <si>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</si>
  <si>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</si>
  <si>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</si>
  <si>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</si>
  <si>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</si>
  <si>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</si>
  <si>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</si>
  <si>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</si>
  <si>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</si>
  <si>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</si>
  <si>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</si>
  <si>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</si>
  <si>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</si>
  <si>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</si>
  <si>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</si>
  <si>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</si>
  <si>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</si>
  <si>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</si>
  <si>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</si>
  <si>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</si>
  <si>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</si>
  <si>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</si>
  <si>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</si>
  <si>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</si>
  <si>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</si>
  <si>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</si>
  <si>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</si>
  <si>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</si>
  <si>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</si>
  <si>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</si>
  <si>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</si>
  <si>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</si>
  <si>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</si>
  <si>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</si>
  <si>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</si>
  <si>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</si>
  <si>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</si>
  <si>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</si>
  <si>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</si>
  <si>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</si>
  <si>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</si>
  <si>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</si>
  <si>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</si>
  <si>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</si>
  <si>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</si>
  <si>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</si>
  <si>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</si>
  <si>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</si>
  <si>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</si>
  <si>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</si>
  <si>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</si>
  <si>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</si>
  <si>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</si>
  <si>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</si>
  <si>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</si>
  <si>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</si>
  <si>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</si>
  <si>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</si>
  <si>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</si>
  <si>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</si>
  <si>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</si>
  <si>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</si>
  <si>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</si>
  <si>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</si>
  <si>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</si>
  <si>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</si>
  <si>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</si>
  <si>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</si>
  <si>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</si>
  <si>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</si>
  <si>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</si>
  <si>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</si>
  <si>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</si>
  <si>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</si>
  <si>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</si>
  <si>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</si>
  <si>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</si>
  <si>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</si>
  <si>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</si>
  <si>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</si>
  <si>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</si>
  <si>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</si>
  <si>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</si>
  <si>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</si>
  <si>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</si>
  <si>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</si>
  <si>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</si>
  <si>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</si>
  <si>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</si>
  <si>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</si>
  <si>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</si>
  <si>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</si>
  <si>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</si>
  <si>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</si>
  <si>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</si>
  <si>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</si>
  <si>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</si>
  <si>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</si>
  <si>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</si>
  <si>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</si>
  <si>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</si>
  <si>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</si>
  <si>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</si>
  <si>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</si>
  <si>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</si>
  <si>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</si>
  <si>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</si>
  <si>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</si>
  <si>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</si>
  <si>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</si>
  <si>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</si>
  <si>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</si>
  <si>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</si>
  <si>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</si>
  <si>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</si>
  <si>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</si>
  <si>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</si>
  <si>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</si>
  <si>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</si>
  <si>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</si>
  <si>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</si>
  <si>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</si>
  <si>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</si>
  <si>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</si>
  <si>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</si>
  <si>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</si>
  <si>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</si>
  <si>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</si>
  <si>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</si>
  <si>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</si>
  <si>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</si>
  <si>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</si>
  <si>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</si>
  <si>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</si>
  <si>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</si>
  <si>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</si>
  <si>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</si>
  <si>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</si>
  <si>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</si>
  <si>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</si>
  <si>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</si>
  <si>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</si>
  <si>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</si>
  <si>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</si>
  <si>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</si>
  <si>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</si>
  <si>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</si>
  <si>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</si>
  <si>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</si>
  <si>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</si>
  <si>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</si>
  <si>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</si>
  <si>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</si>
  <si>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</si>
  <si>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</si>
  <si>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</si>
  <si>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</si>
  <si>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</si>
  <si>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</si>
  <si>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</si>
  <si>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</si>
  <si>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</si>
  <si>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</si>
  <si>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</si>
  <si>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</si>
  <si>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</si>
  <si>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</si>
  <si>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</si>
  <si>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</si>
  <si>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</si>
  <si>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</si>
  <si>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</si>
  <si>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</si>
  <si>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</si>
  <si>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</si>
  <si>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</si>
  <si>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</si>
  <si>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</si>
  <si>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</si>
  <si>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</si>
  <si>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</si>
  <si>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</si>
  <si>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</si>
  <si>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</si>
  <si>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</si>
  <si>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</si>
  <si>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</si>
  <si>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</si>
  <si>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</si>
  <si>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</si>
  <si>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</si>
  <si>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</si>
  <si>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</si>
  <si>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</si>
  <si>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</si>
  <si>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</si>
  <si>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</si>
  <si>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</si>
  <si>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</si>
  <si>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</si>
  <si>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</si>
  <si>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</si>
  <si>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</si>
  <si>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</si>
  <si>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</si>
  <si>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</si>
  <si>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</si>
  <si>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</si>
  <si>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</si>
  <si>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</si>
  <si>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</si>
  <si>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</si>
  <si>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</si>
  <si>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</si>
  <si>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</si>
  <si>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</si>
  <si>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</si>
  <si>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</si>
  <si>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</si>
  <si>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</si>
  <si>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</si>
  <si>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</si>
  <si>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</si>
  <si>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</si>
  <si>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</si>
  <si>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</si>
  <si>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</si>
  <si>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</si>
  <si>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</si>
  <si>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</si>
  <si>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</si>
  <si>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</si>
  <si>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</si>
  <si>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</si>
  <si>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</si>
  <si>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</si>
  <si>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</si>
  <si>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</si>
  <si>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</si>
  <si>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</si>
  <si>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</si>
  <si>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</si>
  <si>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</si>
  <si>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</si>
  <si>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</si>
  <si>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</si>
  <si>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</si>
  <si>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</si>
  <si>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</si>
  <si>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</si>
  <si>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</si>
  <si>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</si>
  <si>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</si>
  <si>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</si>
  <si>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</si>
  <si>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</si>
  <si>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</si>
  <si>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</si>
  <si>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</si>
  <si>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</si>
  <si>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</si>
  <si>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</si>
  <si>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</si>
  <si>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</si>
  <si>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</si>
  <si>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</si>
  <si>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</si>
  <si>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</si>
  <si>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</si>
  <si>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</si>
  <si>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</si>
  <si>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</si>
  <si>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</si>
  <si>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</si>
  <si>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</si>
  <si>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</si>
  <si>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</si>
  <si>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</si>
  <si>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</si>
  <si>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</si>
  <si>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</si>
  <si>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</si>
  <si>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</si>
  <si>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</si>
  <si>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</si>
  <si>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</si>
  <si>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</si>
  <si>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</si>
  <si>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</si>
  <si>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</si>
  <si>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</si>
  <si>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</si>
  <si>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</si>
  <si>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</si>
  <si>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</si>
  <si>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</si>
  <si>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</si>
  <si>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</si>
  <si>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</si>
  <si>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</si>
  <si>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</si>
  <si>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</si>
  <si>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</si>
  <si>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</si>
  <si>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</si>
  <si>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</si>
  <si>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</si>
  <si>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</si>
  <si>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</si>
  <si>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</si>
  <si>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</si>
  <si>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</si>
  <si>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</si>
  <si>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</si>
  <si>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</si>
  <si>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</si>
  <si>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</si>
  <si>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</si>
  <si>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</si>
  <si>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</si>
  <si>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</si>
  <si>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</si>
  <si>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</si>
  <si>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</si>
  <si>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</si>
  <si>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</si>
  <si>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</si>
  <si>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</si>
  <si>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</si>
  <si>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</si>
  <si>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</si>
  <si>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</si>
  <si>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</si>
  <si>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</si>
  <si>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</si>
  <si>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</si>
  <si>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</si>
  <si>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</si>
  <si>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</si>
  <si>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</si>
  <si>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</si>
  <si>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</si>
  <si>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</si>
  <si>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</si>
  <si>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</si>
  <si>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</si>
  <si>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</si>
  <si>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</si>
  <si>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</si>
  <si>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</si>
  <si>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</si>
  <si>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</si>
  <si>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</si>
  <si>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</si>
  <si>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</si>
  <si>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</si>
  <si>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</si>
  <si>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</si>
  <si>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</si>
  <si>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</si>
  <si>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</si>
  <si>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</si>
  <si>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</si>
  <si>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</si>
  <si>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</si>
  <si>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</si>
  <si>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</si>
  <si>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</si>
  <si>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</si>
  <si>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</si>
  <si>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</si>
  <si>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</si>
  <si>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</si>
  <si>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</si>
  <si>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</si>
  <si>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</si>
  <si>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</si>
  <si>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</si>
  <si>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</si>
  <si>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</si>
  <si>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</si>
  <si>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</si>
  <si>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</si>
  <si>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</si>
  <si>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</si>
  <si>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</si>
  <si>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</si>
  <si>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</si>
  <si>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</si>
  <si>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</si>
  <si>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</si>
  <si>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</si>
  <si>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</si>
  <si>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</si>
  <si>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</si>
  <si>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</si>
  <si>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</si>
  <si>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</si>
  <si>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</si>
  <si>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</si>
  <si>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</si>
  <si>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</si>
  <si>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</si>
  <si>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</si>
  <si>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</si>
  <si>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</si>
  <si>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</si>
  <si>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</si>
  <si>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</si>
  <si>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</si>
  <si>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</si>
  <si>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</si>
  <si>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</si>
  <si>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</si>
  <si>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介護給付費負担金</t>
  </si>
  <si>
    <t>老健局</t>
  </si>
  <si>
    <t>介護保険計画課長
山口　高志</t>
  </si>
  <si>
    <t>平成12年度</t>
  </si>
  <si>
    <t>終了予定なし</t>
  </si>
  <si>
    <t>介護保険計画課</t>
  </si>
  <si>
    <t>介護保険法第121条、同法第124条の2第2項、介護保険の国庫負担金の算定等に関する政令第1条及び第3条の2</t>
  </si>
  <si>
    <t>介護保険事業計画、介護給付費等の国庫負担について（介護給付費等負担金交付要綱）</t>
  </si>
  <si>
    <t>・保険者における介護保険事業運営の安定化を図ることを目的とする。</t>
  </si>
  <si>
    <t>①保険者（市町村）に対し、法律に基づき、介護給付及び予防給付等に要する費用の負担を行う。
②保険者（市町村）に対し、法律に基づき、低所得者の第一号介護保険料の負担軽減を目的とした介護保険特別会計への繰り入れ事業に対する負担を行う。
○介護給付及び予防給付等に要する費用の負担割合
　・国・・・（１）介護給付費負担金　施設15％、その他20％
　　　　　 （２）介護給付費財政調整交付金　5％
　・都道府県・・・施設17.5％、その他12.5％
　・市町村・・・12.5％
　・１号保険料・・・23％
　・２号保険料・・・27％
○低所得者保険料軽減負担金に要する費用の負担割合
　・国・・・50％
　・都道府県・・・25％
　・市町村・・・25％</t>
  </si>
  <si>
    <t>-</t>
  </si>
  <si>
    <t>介護給付費等負担金</t>
  </si>
  <si>
    <t>本負担金は、法で定めるところにより、介護給付及び予防給付等に要する費用等を国が一部負担するものであり、国が一定の目標を定めて執行をするものではないため。</t>
  </si>
  <si>
    <t>全保険者（市町村）数として設定</t>
  </si>
  <si>
    <t>当該負担金の交付保険者（市町村）数</t>
  </si>
  <si>
    <t>保険者</t>
  </si>
  <si>
    <t>保険者数</t>
  </si>
  <si>
    <t>単位当たりコスト＝X／Y
X：「執行額（百万円）」
Y：「保険者数」</t>
    <phoneticPr fontId="5"/>
  </si>
  <si>
    <t>百万円</t>
  </si>
  <si>
    <t>　　X/Y</t>
    <phoneticPr fontId="5"/>
  </si>
  <si>
    <t>1,811,515/1,571</t>
  </si>
  <si>
    <t>1,879,658/1,571</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</si>
  <si>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</si>
  <si>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介護保険制度の適切な運営を図るとともに、質・量両面にわたり介護サービス基盤の整備を図ること（施策目標Ⅺ－１－４）</t>
  </si>
  <si>
    <t>‐</t>
  </si>
  <si>
    <t>地域差を分析し、介護給付費の適正化の方策を策定した保険者</t>
  </si>
  <si>
    <t>年齢調整後の要介護度別認定率の地域差</t>
  </si>
  <si>
    <t>介護給付費財政調整交付金</t>
  </si>
  <si>
    <t>介護納付金負担金等</t>
  </si>
  <si>
    <t>５４７</t>
  </si>
  <si>
    <t>４９７</t>
  </si>
  <si>
    <t>４４０</t>
  </si>
  <si>
    <t>８２６</t>
  </si>
  <si>
    <t>８２７</t>
  </si>
  <si>
    <t>８３８</t>
  </si>
  <si>
    <t>８０８</t>
  </si>
  <si>
    <t>８０３</t>
  </si>
  <si>
    <t>○</t>
  </si>
  <si>
    <t>-</t>
    <phoneticPr fontId="5"/>
  </si>
  <si>
    <t>介護給付及び予防給付等に要する費用等を国が一部負担することにより、介護保険制度の安定的な運営を図る。令和元年度に当該負担金を交付した保険者（市町村）数は1,571保険者（市町村）である。</t>
    <rPh sb="0" eb="2">
      <t>カイゴ</t>
    </rPh>
    <rPh sb="2" eb="4">
      <t>キュウフ</t>
    </rPh>
    <rPh sb="4" eb="5">
      <t>オヨ</t>
    </rPh>
    <rPh sb="6" eb="8">
      <t>ヨボウ</t>
    </rPh>
    <rPh sb="8" eb="10">
      <t>キュウフ</t>
    </rPh>
    <rPh sb="10" eb="11">
      <t>トウ</t>
    </rPh>
    <rPh sb="12" eb="13">
      <t>ヨウ</t>
    </rPh>
    <rPh sb="15" eb="17">
      <t>ヒヨウ</t>
    </rPh>
    <rPh sb="17" eb="18">
      <t>トウ</t>
    </rPh>
    <rPh sb="19" eb="20">
      <t>クニ</t>
    </rPh>
    <rPh sb="21" eb="23">
      <t>イチブ</t>
    </rPh>
    <rPh sb="23" eb="25">
      <t>フタン</t>
    </rPh>
    <rPh sb="33" eb="37">
      <t>カイゴホケン</t>
    </rPh>
    <rPh sb="37" eb="39">
      <t>セイド</t>
    </rPh>
    <rPh sb="40" eb="43">
      <t>アンテイテキ</t>
    </rPh>
    <rPh sb="44" eb="46">
      <t>ウンエイ</t>
    </rPh>
    <rPh sb="47" eb="48">
      <t>ハカ</t>
    </rPh>
    <rPh sb="50" eb="52">
      <t>レイワ</t>
    </rPh>
    <rPh sb="52" eb="54">
      <t>ガンネン</t>
    </rPh>
    <rPh sb="54" eb="55">
      <t>ド</t>
    </rPh>
    <rPh sb="56" eb="58">
      <t>トウガイ</t>
    </rPh>
    <rPh sb="58" eb="61">
      <t>フタンキン</t>
    </rPh>
    <rPh sb="62" eb="64">
      <t>コウフ</t>
    </rPh>
    <rPh sb="66" eb="69">
      <t>ホケンシャ</t>
    </rPh>
    <rPh sb="70" eb="73">
      <t>シチョウソン</t>
    </rPh>
    <rPh sb="74" eb="75">
      <t>スウ</t>
    </rPh>
    <rPh sb="81" eb="84">
      <t>ホケンシャ</t>
    </rPh>
    <rPh sb="85" eb="88">
      <t>シチョウソン</t>
    </rPh>
    <phoneticPr fontId="5"/>
  </si>
  <si>
    <t>/1,571</t>
    <phoneticPr fontId="5"/>
  </si>
  <si>
    <t>1.968,144/1,571</t>
    <phoneticPr fontId="5"/>
  </si>
  <si>
    <t>・保険者に対し、法律に基づき、介護給付及び予防給付等に要する費用の負担を行うことにより、各保険者の介護保険財政の安定化が図られ、介護保険制度の円滑かつ安定的な運営を確保することができる。
・別枠で低所得者保険料軽減負担金を投入し、低所得の高齢者の保険料の軽減強化を図る。</t>
    <rPh sb="1" eb="4">
      <t>ホケンシャ</t>
    </rPh>
    <rPh sb="5" eb="6">
      <t>タイ</t>
    </rPh>
    <rPh sb="8" eb="10">
      <t>ホウリツ</t>
    </rPh>
    <rPh sb="11" eb="12">
      <t>モト</t>
    </rPh>
    <rPh sb="15" eb="17">
      <t>カイゴ</t>
    </rPh>
    <rPh sb="17" eb="19">
      <t>キュウフ</t>
    </rPh>
    <rPh sb="19" eb="20">
      <t>オヨ</t>
    </rPh>
    <rPh sb="21" eb="23">
      <t>ヨボウ</t>
    </rPh>
    <rPh sb="23" eb="25">
      <t>キュウフ</t>
    </rPh>
    <rPh sb="25" eb="26">
      <t>トウ</t>
    </rPh>
    <rPh sb="27" eb="28">
      <t>ヨウ</t>
    </rPh>
    <rPh sb="30" eb="32">
      <t>ヒヨウ</t>
    </rPh>
    <rPh sb="33" eb="35">
      <t>フタン</t>
    </rPh>
    <rPh sb="36" eb="37">
      <t>オコナ</t>
    </rPh>
    <rPh sb="44" eb="45">
      <t>カク</t>
    </rPh>
    <rPh sb="45" eb="48">
      <t>ホケンシャ</t>
    </rPh>
    <rPh sb="49" eb="53">
      <t>カイゴホケン</t>
    </rPh>
    <rPh sb="53" eb="55">
      <t>ザイセイ</t>
    </rPh>
    <rPh sb="56" eb="59">
      <t>アンテイカ</t>
    </rPh>
    <rPh sb="60" eb="61">
      <t>ハカ</t>
    </rPh>
    <rPh sb="64" eb="68">
      <t>カイゴホケン</t>
    </rPh>
    <rPh sb="68" eb="70">
      <t>セイド</t>
    </rPh>
    <rPh sb="71" eb="73">
      <t>エンカツ</t>
    </rPh>
    <rPh sb="75" eb="78">
      <t>アンテイテキ</t>
    </rPh>
    <rPh sb="79" eb="81">
      <t>ウンエイ</t>
    </rPh>
    <rPh sb="82" eb="84">
      <t>カクホ</t>
    </rPh>
    <rPh sb="95" eb="97">
      <t>ベツワク</t>
    </rPh>
    <rPh sb="98" eb="102">
      <t>テイショトクシャ</t>
    </rPh>
    <rPh sb="102" eb="105">
      <t>ホケンリョウ</t>
    </rPh>
    <rPh sb="105" eb="107">
      <t>ケイゲン</t>
    </rPh>
    <rPh sb="107" eb="110">
      <t>フタンキン</t>
    </rPh>
    <rPh sb="111" eb="113">
      <t>トウニュウ</t>
    </rPh>
    <rPh sb="115" eb="118">
      <t>テイショトク</t>
    </rPh>
    <rPh sb="119" eb="122">
      <t>コウレイシャ</t>
    </rPh>
    <rPh sb="123" eb="126">
      <t>ホケンリョウ</t>
    </rPh>
    <rPh sb="127" eb="129">
      <t>ケイゲン</t>
    </rPh>
    <rPh sb="129" eb="131">
      <t>キョウカ</t>
    </rPh>
    <rPh sb="132" eb="133">
      <t>ハカ</t>
    </rPh>
    <phoneticPr fontId="5"/>
  </si>
  <si>
    <t>３３　i.地域の実情を踏まえた取組の推進（地域別の取組や成果について進捗管理・見える化を行うとともに、進捗の遅れている地域の要因を分析し、保険者機能の一層の強化を含め、更なる対応の検討）</t>
    <rPh sb="5" eb="7">
      <t>チイキ</t>
    </rPh>
    <rPh sb="8" eb="10">
      <t>ジツジョウ</t>
    </rPh>
    <rPh sb="11" eb="12">
      <t>フ</t>
    </rPh>
    <rPh sb="15" eb="16">
      <t>ト</t>
    </rPh>
    <rPh sb="16" eb="17">
      <t>ク</t>
    </rPh>
    <rPh sb="18" eb="20">
      <t>スイシン</t>
    </rPh>
    <rPh sb="21" eb="24">
      <t>チイキベツ</t>
    </rPh>
    <rPh sb="25" eb="26">
      <t>ト</t>
    </rPh>
    <rPh sb="26" eb="27">
      <t>ク</t>
    </rPh>
    <rPh sb="28" eb="30">
      <t>セイカ</t>
    </rPh>
    <rPh sb="34" eb="36">
      <t>シンチョク</t>
    </rPh>
    <rPh sb="36" eb="38">
      <t>カンリ</t>
    </rPh>
    <rPh sb="39" eb="40">
      <t>ミ</t>
    </rPh>
    <rPh sb="42" eb="43">
      <t>カ</t>
    </rPh>
    <rPh sb="44" eb="45">
      <t>オコナ</t>
    </rPh>
    <rPh sb="51" eb="53">
      <t>シンチョク</t>
    </rPh>
    <rPh sb="54" eb="55">
      <t>オク</t>
    </rPh>
    <rPh sb="59" eb="61">
      <t>チイキ</t>
    </rPh>
    <rPh sb="62" eb="64">
      <t>ヨウイン</t>
    </rPh>
    <rPh sb="65" eb="67">
      <t>ブンセキ</t>
    </rPh>
    <rPh sb="69" eb="72">
      <t>ホケンシャ</t>
    </rPh>
    <rPh sb="72" eb="74">
      <t>キノウ</t>
    </rPh>
    <rPh sb="75" eb="77">
      <t>イッソウ</t>
    </rPh>
    <rPh sb="78" eb="80">
      <t>キョウカ</t>
    </rPh>
    <rPh sb="81" eb="82">
      <t>フク</t>
    </rPh>
    <rPh sb="84" eb="85">
      <t>サラ</t>
    </rPh>
    <rPh sb="87" eb="89">
      <t>タイオウ</t>
    </rPh>
    <rPh sb="90" eb="92">
      <t>ケントウ</t>
    </rPh>
    <phoneticPr fontId="5"/>
  </si>
  <si>
    <t>保険者機能を強化し、市町村による高齢者の自立支援・介護予防等を通じた給付の適正化を推進することにより、介護保険財政の安定化につながるとともに、給付費の地域差が縮減すると考えられる。</t>
    <rPh sb="0" eb="3">
      <t>ホケンシャ</t>
    </rPh>
    <rPh sb="3" eb="5">
      <t>キノウ</t>
    </rPh>
    <rPh sb="6" eb="8">
      <t>キョウカ</t>
    </rPh>
    <rPh sb="10" eb="13">
      <t>シチョウソン</t>
    </rPh>
    <rPh sb="16" eb="19">
      <t>コウレイシャ</t>
    </rPh>
    <rPh sb="20" eb="22">
      <t>ジリツ</t>
    </rPh>
    <rPh sb="22" eb="24">
      <t>シエン</t>
    </rPh>
    <rPh sb="25" eb="27">
      <t>カイゴ</t>
    </rPh>
    <rPh sb="27" eb="29">
      <t>ヨボウ</t>
    </rPh>
    <rPh sb="29" eb="30">
      <t>トウ</t>
    </rPh>
    <rPh sb="31" eb="32">
      <t>ツウ</t>
    </rPh>
    <rPh sb="34" eb="36">
      <t>キュウフ</t>
    </rPh>
    <rPh sb="37" eb="40">
      <t>テキセイカ</t>
    </rPh>
    <rPh sb="41" eb="43">
      <t>スイシン</t>
    </rPh>
    <rPh sb="51" eb="55">
      <t>カイゴホケン</t>
    </rPh>
    <rPh sb="55" eb="57">
      <t>ザイセイ</t>
    </rPh>
    <rPh sb="58" eb="61">
      <t>アンテイカ</t>
    </rPh>
    <rPh sb="71" eb="74">
      <t>キュウフヒ</t>
    </rPh>
    <rPh sb="75" eb="78">
      <t>チイキサ</t>
    </rPh>
    <rPh sb="79" eb="81">
      <t>シュクゲン</t>
    </rPh>
    <rPh sb="84" eb="85">
      <t>カンガ</t>
    </rPh>
    <phoneticPr fontId="5"/>
  </si>
  <si>
    <t>高齢者の介護を社会全体で支え合う仕組みであり、国は本制度が十分にその機能を果たし、かつ安定的な事業運営が確保されるよう努める責務がある。その具体的な責務の表れとして、国費が投入されているところである。</t>
    <rPh sb="0" eb="3">
      <t>コウレイシャ</t>
    </rPh>
    <rPh sb="4" eb="6">
      <t>カイゴ</t>
    </rPh>
    <rPh sb="7" eb="9">
      <t>シャカイ</t>
    </rPh>
    <rPh sb="9" eb="11">
      <t>ゼンタイ</t>
    </rPh>
    <rPh sb="12" eb="13">
      <t>ササ</t>
    </rPh>
    <rPh sb="14" eb="15">
      <t>ア</t>
    </rPh>
    <rPh sb="16" eb="18">
      <t>シク</t>
    </rPh>
    <rPh sb="23" eb="24">
      <t>クニ</t>
    </rPh>
    <rPh sb="25" eb="26">
      <t>ホン</t>
    </rPh>
    <rPh sb="26" eb="28">
      <t>セイド</t>
    </rPh>
    <rPh sb="29" eb="31">
      <t>ジュウブン</t>
    </rPh>
    <rPh sb="34" eb="36">
      <t>キノウ</t>
    </rPh>
    <rPh sb="37" eb="38">
      <t>ハ</t>
    </rPh>
    <rPh sb="43" eb="45">
      <t>アンテイ</t>
    </rPh>
    <rPh sb="45" eb="46">
      <t>テキ</t>
    </rPh>
    <rPh sb="47" eb="49">
      <t>ジギョウ</t>
    </rPh>
    <rPh sb="49" eb="51">
      <t>ウンエイ</t>
    </rPh>
    <rPh sb="52" eb="54">
      <t>カクホ</t>
    </rPh>
    <rPh sb="59" eb="60">
      <t>ツト</t>
    </rPh>
    <rPh sb="62" eb="64">
      <t>セキム</t>
    </rPh>
    <rPh sb="70" eb="73">
      <t>グタイテキ</t>
    </rPh>
    <rPh sb="74" eb="76">
      <t>セキム</t>
    </rPh>
    <rPh sb="77" eb="78">
      <t>アラワ</t>
    </rPh>
    <rPh sb="83" eb="85">
      <t>コクヒ</t>
    </rPh>
    <rPh sb="86" eb="88">
      <t>トウニュウ</t>
    </rPh>
    <phoneticPr fontId="5"/>
  </si>
  <si>
    <t>安定的な事業運営のため公的責任が生じることから、国、自治体、被保険者で費用負担を分担している。</t>
    <rPh sb="0" eb="3">
      <t>アンテイテキ</t>
    </rPh>
    <rPh sb="4" eb="6">
      <t>ジギョウ</t>
    </rPh>
    <rPh sb="6" eb="8">
      <t>ウンエイ</t>
    </rPh>
    <rPh sb="11" eb="13">
      <t>コウテキ</t>
    </rPh>
    <rPh sb="13" eb="15">
      <t>セキニン</t>
    </rPh>
    <rPh sb="16" eb="17">
      <t>ショウ</t>
    </rPh>
    <rPh sb="24" eb="25">
      <t>クニ</t>
    </rPh>
    <rPh sb="26" eb="29">
      <t>ジチタイ</t>
    </rPh>
    <rPh sb="30" eb="34">
      <t>ヒホケンシャ</t>
    </rPh>
    <rPh sb="35" eb="37">
      <t>ヒヨウ</t>
    </rPh>
    <rPh sb="37" eb="39">
      <t>フタン</t>
    </rPh>
    <rPh sb="40" eb="42">
      <t>ブンタン</t>
    </rPh>
    <phoneticPr fontId="5"/>
  </si>
  <si>
    <t>高齢者の介護を社会全体で支え合う仕組みであり、極めて優先度が高いものである。</t>
    <rPh sb="0" eb="3">
      <t>コウレイシャ</t>
    </rPh>
    <rPh sb="4" eb="6">
      <t>カイゴ</t>
    </rPh>
    <rPh sb="7" eb="9">
      <t>シャカイ</t>
    </rPh>
    <rPh sb="9" eb="11">
      <t>ゼンタイ</t>
    </rPh>
    <rPh sb="12" eb="13">
      <t>ササ</t>
    </rPh>
    <rPh sb="14" eb="15">
      <t>ア</t>
    </rPh>
    <rPh sb="16" eb="18">
      <t>シク</t>
    </rPh>
    <rPh sb="23" eb="24">
      <t>キワ</t>
    </rPh>
    <rPh sb="26" eb="29">
      <t>ユウセンド</t>
    </rPh>
    <rPh sb="30" eb="31">
      <t>タカ</t>
    </rPh>
    <phoneticPr fontId="5"/>
  </si>
  <si>
    <t>無</t>
  </si>
  <si>
    <t>介護保険制度の費用負担構成は法定事項であり、受益者との負担関係は妥当である。</t>
    <rPh sb="0" eb="2">
      <t>カイゴ</t>
    </rPh>
    <rPh sb="2" eb="4">
      <t>ホケン</t>
    </rPh>
    <rPh sb="4" eb="6">
      <t>セイド</t>
    </rPh>
    <rPh sb="7" eb="9">
      <t>ヒヨウ</t>
    </rPh>
    <rPh sb="9" eb="11">
      <t>フタン</t>
    </rPh>
    <rPh sb="11" eb="13">
      <t>コウセイ</t>
    </rPh>
    <rPh sb="14" eb="16">
      <t>ホウテイ</t>
    </rPh>
    <rPh sb="16" eb="18">
      <t>ジコウ</t>
    </rPh>
    <rPh sb="22" eb="25">
      <t>ジュエキシャ</t>
    </rPh>
    <rPh sb="27" eb="29">
      <t>フタン</t>
    </rPh>
    <rPh sb="29" eb="31">
      <t>カンケイ</t>
    </rPh>
    <rPh sb="32" eb="34">
      <t>ダトウ</t>
    </rPh>
    <phoneticPr fontId="5"/>
  </si>
  <si>
    <t>単位当たりコスト水準については、介護給付費が伸びていく中、比較的安定した伸び率で推移している。</t>
    <rPh sb="0" eb="2">
      <t>タンイ</t>
    </rPh>
    <rPh sb="2" eb="3">
      <t>ア</t>
    </rPh>
    <rPh sb="8" eb="10">
      <t>スイジュン</t>
    </rPh>
    <rPh sb="16" eb="18">
      <t>カイゴ</t>
    </rPh>
    <rPh sb="18" eb="20">
      <t>キュウフ</t>
    </rPh>
    <rPh sb="20" eb="21">
      <t>ヒ</t>
    </rPh>
    <rPh sb="22" eb="23">
      <t>ノ</t>
    </rPh>
    <rPh sb="27" eb="28">
      <t>ナカ</t>
    </rPh>
    <rPh sb="29" eb="32">
      <t>ヒカクテキ</t>
    </rPh>
    <rPh sb="32" eb="34">
      <t>アンテイ</t>
    </rPh>
    <rPh sb="36" eb="37">
      <t>ノ</t>
    </rPh>
    <rPh sb="38" eb="39">
      <t>リツ</t>
    </rPh>
    <rPh sb="40" eb="42">
      <t>スイイ</t>
    </rPh>
    <phoneticPr fontId="5"/>
  </si>
  <si>
    <t>本事業の使途は法定事項であり、真に必要なものに限定されている。</t>
    <rPh sb="0" eb="1">
      <t>ホン</t>
    </rPh>
    <rPh sb="1" eb="3">
      <t>ジギョウ</t>
    </rPh>
    <rPh sb="4" eb="6">
      <t>シト</t>
    </rPh>
    <rPh sb="7" eb="9">
      <t>ホウテイ</t>
    </rPh>
    <rPh sb="9" eb="11">
      <t>ジコウ</t>
    </rPh>
    <rPh sb="15" eb="16">
      <t>シン</t>
    </rPh>
    <rPh sb="17" eb="19">
      <t>ヒツヨウ</t>
    </rPh>
    <rPh sb="23" eb="25">
      <t>ゲンテイ</t>
    </rPh>
    <phoneticPr fontId="5"/>
  </si>
  <si>
    <t>活動実績については、十分に見込みに見合ったものになっている。</t>
    <rPh sb="0" eb="2">
      <t>カツドウ</t>
    </rPh>
    <rPh sb="2" eb="4">
      <t>ジッセキ</t>
    </rPh>
    <rPh sb="10" eb="12">
      <t>ジュウブン</t>
    </rPh>
    <rPh sb="13" eb="15">
      <t>ミコ</t>
    </rPh>
    <rPh sb="17" eb="19">
      <t>ミア</t>
    </rPh>
    <phoneticPr fontId="5"/>
  </si>
  <si>
    <t>　介護給付費負担金は、介護給付費の20％（施設分は15％）について、国が各保険者に定率補助するものであるが、介護給付費財政調整交付金（老健局）は、介護給付費の5％を財源として各保険者の責めによらない給付費増を財政調整するものであり、各保険者に定率補助をするものではない。
　また、介護納付金（保険局）は、社会保険診療報酬支払基金が各医療保険者から徴収し、各市町村に介護給付交付金として交付しているものであり、それぞれ性質が異なっており、役割分担を適切に行っている。</t>
    <rPh sb="67" eb="69">
      <t>ロウケン</t>
    </rPh>
    <rPh sb="69" eb="70">
      <t>キョク</t>
    </rPh>
    <rPh sb="146" eb="149">
      <t>ホケンキョク</t>
    </rPh>
    <phoneticPr fontId="5"/>
  </si>
  <si>
    <t>今後についても、介護給付費の見込み等を分析し、介護保険制度の安定的な運営を図るために、引き続き、必要な予算を確保し、適正かつ効率的な執行に努めてまいりたい。</t>
    <rPh sb="0" eb="2">
      <t>コンゴ</t>
    </rPh>
    <rPh sb="8" eb="10">
      <t>カイゴ</t>
    </rPh>
    <rPh sb="10" eb="12">
      <t>キュウフ</t>
    </rPh>
    <rPh sb="12" eb="13">
      <t>ヒ</t>
    </rPh>
    <rPh sb="14" eb="16">
      <t>ミコ</t>
    </rPh>
    <rPh sb="17" eb="18">
      <t>トウ</t>
    </rPh>
    <rPh sb="19" eb="21">
      <t>ブンセキ</t>
    </rPh>
    <rPh sb="23" eb="25">
      <t>カイゴ</t>
    </rPh>
    <rPh sb="25" eb="27">
      <t>ホケン</t>
    </rPh>
    <rPh sb="27" eb="29">
      <t>セイド</t>
    </rPh>
    <rPh sb="30" eb="33">
      <t>アンテイテキ</t>
    </rPh>
    <rPh sb="34" eb="36">
      <t>ウンエイ</t>
    </rPh>
    <rPh sb="37" eb="38">
      <t>ハカ</t>
    </rPh>
    <rPh sb="43" eb="44">
      <t>ヒ</t>
    </rPh>
    <rPh sb="45" eb="46">
      <t>ツヅ</t>
    </rPh>
    <rPh sb="48" eb="50">
      <t>ヒツヨウ</t>
    </rPh>
    <rPh sb="51" eb="53">
      <t>ヨサン</t>
    </rPh>
    <rPh sb="54" eb="56">
      <t>カクホ</t>
    </rPh>
    <rPh sb="58" eb="60">
      <t>テキセイ</t>
    </rPh>
    <rPh sb="62" eb="65">
      <t>コウリツテキ</t>
    </rPh>
    <rPh sb="66" eb="68">
      <t>シッコウ</t>
    </rPh>
    <rPh sb="69" eb="70">
      <t>ツト</t>
    </rPh>
    <phoneticPr fontId="5"/>
  </si>
  <si>
    <t>介護保険法第１２１条及び第１２４条の２に規定する介護給付及び予防給付等に要する費用等に係る国の負担金であり、令和２年度においては１，５７1の保険者に対し本負担金を交付することにより、各保険者における安定的な介護保険制度の運営に寄与している。</t>
    <rPh sb="0" eb="2">
      <t>カイゴ</t>
    </rPh>
    <rPh sb="2" eb="4">
      <t>ホケン</t>
    </rPh>
    <rPh sb="4" eb="5">
      <t>ホウ</t>
    </rPh>
    <rPh sb="5" eb="6">
      <t>ダイ</t>
    </rPh>
    <rPh sb="9" eb="10">
      <t>ジョウ</t>
    </rPh>
    <rPh sb="10" eb="11">
      <t>オヨ</t>
    </rPh>
    <rPh sb="12" eb="13">
      <t>ダイ</t>
    </rPh>
    <rPh sb="16" eb="17">
      <t>ジョウ</t>
    </rPh>
    <rPh sb="20" eb="22">
      <t>キテイ</t>
    </rPh>
    <rPh sb="24" eb="26">
      <t>カイゴ</t>
    </rPh>
    <rPh sb="26" eb="28">
      <t>キュウフ</t>
    </rPh>
    <rPh sb="28" eb="29">
      <t>オヨ</t>
    </rPh>
    <rPh sb="30" eb="32">
      <t>ヨボウ</t>
    </rPh>
    <rPh sb="32" eb="34">
      <t>キュウフ</t>
    </rPh>
    <rPh sb="34" eb="35">
      <t>トウ</t>
    </rPh>
    <rPh sb="36" eb="37">
      <t>ヨウ</t>
    </rPh>
    <rPh sb="39" eb="41">
      <t>ヒヨウ</t>
    </rPh>
    <rPh sb="41" eb="42">
      <t>トウ</t>
    </rPh>
    <rPh sb="43" eb="44">
      <t>カカ</t>
    </rPh>
    <rPh sb="45" eb="46">
      <t>クニ</t>
    </rPh>
    <rPh sb="47" eb="50">
      <t>フタンキン</t>
    </rPh>
    <rPh sb="54" eb="56">
      <t>レイワ</t>
    </rPh>
    <rPh sb="70" eb="73">
      <t>ホケンシャ</t>
    </rPh>
    <rPh sb="74" eb="75">
      <t>タイ</t>
    </rPh>
    <rPh sb="76" eb="77">
      <t>ホン</t>
    </rPh>
    <rPh sb="77" eb="80">
      <t>フタンキン</t>
    </rPh>
    <rPh sb="81" eb="83">
      <t>コウフ</t>
    </rPh>
    <rPh sb="91" eb="95">
      <t>カクホケンシャ</t>
    </rPh>
    <rPh sb="99" eb="102">
      <t>アンテイテキ</t>
    </rPh>
    <rPh sb="103" eb="105">
      <t>カイゴ</t>
    </rPh>
    <rPh sb="105" eb="107">
      <t>ホケン</t>
    </rPh>
    <rPh sb="107" eb="109">
      <t>セイド</t>
    </rPh>
    <rPh sb="110" eb="112">
      <t>ウンエイ</t>
    </rPh>
    <rPh sb="113" eb="115">
      <t>キヨ</t>
    </rPh>
    <phoneticPr fontId="5"/>
  </si>
  <si>
    <t>厚労</t>
  </si>
  <si>
    <t>介護給付費財政調整交付金（別シート参照）</t>
    <rPh sb="0" eb="2">
      <t>カイゴ</t>
    </rPh>
    <rPh sb="2" eb="4">
      <t>キュウフ</t>
    </rPh>
    <rPh sb="4" eb="5">
      <t>ヒ</t>
    </rPh>
    <rPh sb="5" eb="7">
      <t>ザイセイ</t>
    </rPh>
    <rPh sb="7" eb="9">
      <t>チョウセイ</t>
    </rPh>
    <rPh sb="9" eb="12">
      <t>コウフキン</t>
    </rPh>
    <rPh sb="13" eb="14">
      <t>ベツ</t>
    </rPh>
    <rPh sb="17" eb="19">
      <t>サンショウ</t>
    </rPh>
    <phoneticPr fontId="5"/>
  </si>
  <si>
    <t>　・国・・・（１）介護給付費負担金　施設15％、その他20％</t>
    <rPh sb="2" eb="3">
      <t>クニ</t>
    </rPh>
    <rPh sb="9" eb="11">
      <t>カイゴ</t>
    </rPh>
    <rPh sb="11" eb="14">
      <t>キュウフヒ</t>
    </rPh>
    <rPh sb="14" eb="17">
      <t>フタンキン</t>
    </rPh>
    <rPh sb="18" eb="20">
      <t>シセツ</t>
    </rPh>
    <rPh sb="26" eb="27">
      <t>タ</t>
    </rPh>
    <phoneticPr fontId="5"/>
  </si>
  <si>
    <t>　　　　　　（２）介護給付費財政調整交付金　5％</t>
    <rPh sb="9" eb="11">
      <t>カイゴ</t>
    </rPh>
    <rPh sb="11" eb="14">
      <t>キュウフヒ</t>
    </rPh>
    <rPh sb="14" eb="16">
      <t>ザイセイ</t>
    </rPh>
    <rPh sb="16" eb="18">
      <t>チョウセイ</t>
    </rPh>
    <rPh sb="18" eb="21">
      <t>コウフキン</t>
    </rPh>
    <phoneticPr fontId="5"/>
  </si>
  <si>
    <t>　・都道府県・・・施設17.5％、その他12.5％</t>
    <rPh sb="2" eb="6">
      <t>トドウフケン</t>
    </rPh>
    <rPh sb="9" eb="11">
      <t>シセツ</t>
    </rPh>
    <rPh sb="19" eb="20">
      <t>タ</t>
    </rPh>
    <phoneticPr fontId="5"/>
  </si>
  <si>
    <t>　・市町村・・・12.5％</t>
    <rPh sb="2" eb="5">
      <t>シチョウソン</t>
    </rPh>
    <phoneticPr fontId="5"/>
  </si>
  <si>
    <t>　・第１号保険料・・・23％</t>
    <rPh sb="2" eb="3">
      <t>ダイ</t>
    </rPh>
    <rPh sb="4" eb="5">
      <t>ゴウ</t>
    </rPh>
    <rPh sb="5" eb="8">
      <t>ホケンリョウ</t>
    </rPh>
    <phoneticPr fontId="5"/>
  </si>
  <si>
    <t>　・第２号保険料・・・27％</t>
    <rPh sb="2" eb="3">
      <t>ダイ</t>
    </rPh>
    <rPh sb="4" eb="5">
      <t>ゴウ</t>
    </rPh>
    <rPh sb="5" eb="8">
      <t>ホケンリョウ</t>
    </rPh>
    <phoneticPr fontId="5"/>
  </si>
  <si>
    <t>○低所得者保険料軽減負担金</t>
    <rPh sb="1" eb="5">
      <t>テイショトクシャ</t>
    </rPh>
    <rPh sb="5" eb="8">
      <t>ホケンリョウ</t>
    </rPh>
    <rPh sb="8" eb="10">
      <t>ケイゲン</t>
    </rPh>
    <rPh sb="10" eb="13">
      <t>フタンキン</t>
    </rPh>
    <phoneticPr fontId="5"/>
  </si>
  <si>
    <t>　・国1/2、都道府県1/4、市町村1/4</t>
    <rPh sb="2" eb="3">
      <t>クニ</t>
    </rPh>
    <rPh sb="7" eb="11">
      <t>トドウフケン</t>
    </rPh>
    <rPh sb="15" eb="18">
      <t>シチョウソン</t>
    </rPh>
    <phoneticPr fontId="5"/>
  </si>
  <si>
    <t>〔　法に基づき、介護給付費等負担金を交付　〕</t>
    <rPh sb="2" eb="3">
      <t>ホウ</t>
    </rPh>
    <rPh sb="4" eb="5">
      <t>モト</t>
    </rPh>
    <rPh sb="8" eb="10">
      <t>カイゴ</t>
    </rPh>
    <rPh sb="10" eb="13">
      <t>キュウフヒ</t>
    </rPh>
    <rPh sb="13" eb="14">
      <t>トウ</t>
    </rPh>
    <rPh sb="14" eb="17">
      <t>フタンキン</t>
    </rPh>
    <rPh sb="18" eb="20">
      <t>コウフ</t>
    </rPh>
    <phoneticPr fontId="5"/>
  </si>
  <si>
    <t>【補助金等交付】</t>
    <rPh sb="1" eb="4">
      <t>ホジョキン</t>
    </rPh>
    <rPh sb="4" eb="5">
      <t>トウ</t>
    </rPh>
    <rPh sb="5" eb="7">
      <t>コウフ</t>
    </rPh>
    <phoneticPr fontId="5"/>
  </si>
  <si>
    <t>〔　介護給付及び予防給付等に要する費用等の支払　〕</t>
    <rPh sb="2" eb="4">
      <t>カイゴ</t>
    </rPh>
    <rPh sb="4" eb="6">
      <t>キュウフ</t>
    </rPh>
    <rPh sb="6" eb="7">
      <t>オヨ</t>
    </rPh>
    <rPh sb="8" eb="10">
      <t>ヨボウ</t>
    </rPh>
    <rPh sb="10" eb="12">
      <t>キュウフ</t>
    </rPh>
    <rPh sb="12" eb="13">
      <t>トウ</t>
    </rPh>
    <rPh sb="14" eb="15">
      <t>ヨウ</t>
    </rPh>
    <rPh sb="17" eb="19">
      <t>ヒヨウ</t>
    </rPh>
    <rPh sb="19" eb="20">
      <t>トウ</t>
    </rPh>
    <rPh sb="21" eb="23">
      <t>シハラ</t>
    </rPh>
    <phoneticPr fontId="5"/>
  </si>
  <si>
    <t>○介護保険給付の負担割合（令和２年度）</t>
    <rPh sb="1" eb="5">
      <t>カイゴホケン</t>
    </rPh>
    <rPh sb="5" eb="7">
      <t>キュウフ</t>
    </rPh>
    <rPh sb="8" eb="10">
      <t>フタン</t>
    </rPh>
    <rPh sb="10" eb="12">
      <t>ワリアイ</t>
    </rPh>
    <rPh sb="13" eb="15">
      <t>レイワ</t>
    </rPh>
    <rPh sb="16" eb="18">
      <t>ネンド</t>
    </rPh>
    <rPh sb="17" eb="18">
      <t>ドヘイネンド</t>
    </rPh>
    <phoneticPr fontId="5"/>
  </si>
  <si>
    <t>令和２年度実績</t>
    <rPh sb="0" eb="2">
      <t>レイワ</t>
    </rPh>
    <rPh sb="3" eb="5">
      <t>ネンド</t>
    </rPh>
    <rPh sb="4" eb="5">
      <t>ド</t>
    </rPh>
    <rPh sb="5" eb="7">
      <t>ジッセキ</t>
    </rPh>
    <phoneticPr fontId="5"/>
  </si>
  <si>
    <t>負担金</t>
    <rPh sb="0" eb="3">
      <t>フタンキン</t>
    </rPh>
    <phoneticPr fontId="5"/>
  </si>
  <si>
    <t>介護保険給付及び低所得者の第１号介護保険料の負担軽減を目的とした介護保険特別会計への繰入額の一部負担</t>
    <rPh sb="0" eb="4">
      <t>カイゴホケン</t>
    </rPh>
    <rPh sb="4" eb="6">
      <t>キュウフ</t>
    </rPh>
    <rPh sb="6" eb="7">
      <t>オヨ</t>
    </rPh>
    <phoneticPr fontId="5"/>
  </si>
  <si>
    <t>介護給付及び予防給付等に要する費用等を法律に基づき負担</t>
    <rPh sb="0" eb="2">
      <t>カイゴ</t>
    </rPh>
    <rPh sb="2" eb="4">
      <t>キュウフ</t>
    </rPh>
    <rPh sb="4" eb="5">
      <t>オヨ</t>
    </rPh>
    <rPh sb="6" eb="8">
      <t>ヨボウ</t>
    </rPh>
    <rPh sb="8" eb="10">
      <t>キュウフ</t>
    </rPh>
    <rPh sb="10" eb="11">
      <t>トウ</t>
    </rPh>
    <rPh sb="12" eb="13">
      <t>ヨウ</t>
    </rPh>
    <rPh sb="15" eb="17">
      <t>ヒヨウ</t>
    </rPh>
    <rPh sb="17" eb="18">
      <t>トウ</t>
    </rPh>
    <rPh sb="19" eb="21">
      <t>ホウリツ</t>
    </rPh>
    <rPh sb="22" eb="23">
      <t>モト</t>
    </rPh>
    <rPh sb="25" eb="27">
      <t>フタン</t>
    </rPh>
    <phoneticPr fontId="5"/>
  </si>
  <si>
    <t>補助金等交付</t>
  </si>
  <si>
    <t>A.横浜市</t>
    <rPh sb="2" eb="5">
      <t>ヨコハマシ</t>
    </rPh>
    <phoneticPr fontId="5"/>
  </si>
  <si>
    <t>横浜市</t>
    <rPh sb="0" eb="3">
      <t>ヨコハマシ</t>
    </rPh>
    <phoneticPr fontId="5"/>
  </si>
  <si>
    <t>大阪市</t>
    <rPh sb="0" eb="3">
      <t>オオサカシ</t>
    </rPh>
    <phoneticPr fontId="5"/>
  </si>
  <si>
    <t>名古屋市</t>
    <rPh sb="0" eb="4">
      <t>ナゴヤシ</t>
    </rPh>
    <phoneticPr fontId="5"/>
  </si>
  <si>
    <t>札幌市</t>
    <rPh sb="0" eb="3">
      <t>サッポロシ</t>
    </rPh>
    <phoneticPr fontId="5"/>
  </si>
  <si>
    <t>京都市</t>
    <rPh sb="0" eb="3">
      <t>キョウトシ</t>
    </rPh>
    <phoneticPr fontId="5"/>
  </si>
  <si>
    <t>神戸市</t>
    <rPh sb="0" eb="3">
      <t>コウベシ</t>
    </rPh>
    <phoneticPr fontId="5"/>
  </si>
  <si>
    <t>福岡市</t>
    <rPh sb="0" eb="3">
      <t>フクオカシ</t>
    </rPh>
    <phoneticPr fontId="5"/>
  </si>
  <si>
    <t>北九州市</t>
    <rPh sb="0" eb="4">
      <t>キタキュウシュウシ</t>
    </rPh>
    <phoneticPr fontId="5"/>
  </si>
  <si>
    <t>川崎市</t>
    <rPh sb="0" eb="2">
      <t>カワサキ</t>
    </rPh>
    <rPh sb="2" eb="3">
      <t>シ</t>
    </rPh>
    <phoneticPr fontId="5"/>
  </si>
  <si>
    <t>広島市</t>
    <rPh sb="0" eb="3">
      <t>ヒロシマシ</t>
    </rPh>
    <phoneticPr fontId="5"/>
  </si>
  <si>
    <t>-</t>
    <phoneticPr fontId="5"/>
  </si>
  <si>
    <t>８０７</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</si>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</sst>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116416</xdr:colOff>
      <xdr:row>438</xdr:row>
      <xdr:rowOff>21166</xdr:rowOff>
    </xdr:from>
    <xdr:to>
      <xdr:col>49</xdr:col>
      <xdr:colOff>264583</xdr:colOff>
      <xdr:row>439</xdr:row>
      <xdr:rowOff>0</xdr:rowOff>
    </xdr:to>
    <xdr:sp macro="" textlink="">
      <xdr:nvSpPr>
        <xdr:cNvPr id="2" name="テキスト ボックス 1"/>
        <xdr:cNvSpPr txBox="1"/>
      </xdr:nvSpPr>
      <xdr:spPr>
        <a:xfrm>
          <a:off x="9567333" y="24786166"/>
          <a:ext cx="550333"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縮減</a:t>
          </a:r>
        </a:p>
      </xdr:txBody>
    </xdr:sp>
    <xdr:clientData/>
  </xdr:twoCellAnchor>
  <xdr:twoCellAnchor>
    <xdr:from>
      <xdr:col>25</xdr:col>
      <xdr:colOff>190500</xdr:colOff>
      <xdr:row>751</xdr:row>
      <xdr:rowOff>8283</xdr:rowOff>
    </xdr:from>
    <xdr:to>
      <xdr:col>47</xdr:col>
      <xdr:colOff>0</xdr:colOff>
      <xdr:row>756</xdr:row>
      <xdr:rowOff>0</xdr:rowOff>
    </xdr:to>
    <xdr:sp macro="" textlink="">
      <xdr:nvSpPr>
        <xdr:cNvPr id="3" name="正方形/長方形 2"/>
        <xdr:cNvSpPr/>
      </xdr:nvSpPr>
      <xdr:spPr>
        <a:xfrm>
          <a:off x="5191125" y="46461708"/>
          <a:ext cx="4210050" cy="17538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195943</xdr:colOff>
      <xdr:row>751</xdr:row>
      <xdr:rowOff>5443</xdr:rowOff>
    </xdr:from>
    <xdr:to>
      <xdr:col>29</xdr:col>
      <xdr:colOff>195943</xdr:colOff>
      <xdr:row>756</xdr:row>
      <xdr:rowOff>0</xdr:rowOff>
    </xdr:to>
    <xdr:cxnSp macro="">
      <xdr:nvCxnSpPr>
        <xdr:cNvPr id="4" name="直線コネクタ 3"/>
        <xdr:cNvCxnSpPr/>
      </xdr:nvCxnSpPr>
      <xdr:spPr>
        <a:xfrm>
          <a:off x="5996668" y="46458868"/>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5443</xdr:colOff>
      <xdr:row>751</xdr:row>
      <xdr:rowOff>5443</xdr:rowOff>
    </xdr:from>
    <xdr:to>
      <xdr:col>32</xdr:col>
      <xdr:colOff>5443</xdr:colOff>
      <xdr:row>756</xdr:row>
      <xdr:rowOff>0</xdr:rowOff>
    </xdr:to>
    <xdr:cxnSp macro="">
      <xdr:nvCxnSpPr>
        <xdr:cNvPr id="5" name="直線コネクタ 4"/>
        <xdr:cNvCxnSpPr/>
      </xdr:nvCxnSpPr>
      <xdr:spPr>
        <a:xfrm>
          <a:off x="6406243" y="46458868"/>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10886</xdr:colOff>
      <xdr:row>751</xdr:row>
      <xdr:rowOff>5443</xdr:rowOff>
    </xdr:from>
    <xdr:to>
      <xdr:col>35</xdr:col>
      <xdr:colOff>10886</xdr:colOff>
      <xdr:row>756</xdr:row>
      <xdr:rowOff>0</xdr:rowOff>
    </xdr:to>
    <xdr:cxnSp macro="">
      <xdr:nvCxnSpPr>
        <xdr:cNvPr id="6" name="直線コネクタ 5"/>
        <xdr:cNvCxnSpPr/>
      </xdr:nvCxnSpPr>
      <xdr:spPr>
        <a:xfrm>
          <a:off x="7011761" y="46458868"/>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16329</xdr:colOff>
      <xdr:row>751</xdr:row>
      <xdr:rowOff>5443</xdr:rowOff>
    </xdr:from>
    <xdr:to>
      <xdr:col>38</xdr:col>
      <xdr:colOff>16329</xdr:colOff>
      <xdr:row>756</xdr:row>
      <xdr:rowOff>0</xdr:rowOff>
    </xdr:to>
    <xdr:cxnSp macro="">
      <xdr:nvCxnSpPr>
        <xdr:cNvPr id="7" name="直線コネクタ 6"/>
        <xdr:cNvCxnSpPr/>
      </xdr:nvCxnSpPr>
      <xdr:spPr>
        <a:xfrm>
          <a:off x="7617279" y="46458868"/>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10886</xdr:colOff>
      <xdr:row>751</xdr:row>
      <xdr:rowOff>5443</xdr:rowOff>
    </xdr:from>
    <xdr:to>
      <xdr:col>42</xdr:col>
      <xdr:colOff>10886</xdr:colOff>
      <xdr:row>756</xdr:row>
      <xdr:rowOff>0</xdr:rowOff>
    </xdr:to>
    <xdr:cxnSp macro="">
      <xdr:nvCxnSpPr>
        <xdr:cNvPr id="8" name="直線コネクタ 7"/>
        <xdr:cNvCxnSpPr/>
      </xdr:nvCxnSpPr>
      <xdr:spPr>
        <a:xfrm>
          <a:off x="8411936" y="46458868"/>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5442</xdr:colOff>
      <xdr:row>751</xdr:row>
      <xdr:rowOff>21771</xdr:rowOff>
    </xdr:from>
    <xdr:to>
      <xdr:col>29</xdr:col>
      <xdr:colOff>185056</xdr:colOff>
      <xdr:row>755</xdr:row>
      <xdr:rowOff>168729</xdr:rowOff>
    </xdr:to>
    <xdr:sp macro="" textlink="">
      <xdr:nvSpPr>
        <xdr:cNvPr id="9" name="正方形/長方形 8"/>
        <xdr:cNvSpPr/>
      </xdr:nvSpPr>
      <xdr:spPr>
        <a:xfrm>
          <a:off x="5206092" y="46475196"/>
          <a:ext cx="779689"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介護給付費</a:t>
          </a:r>
          <a:endParaRPr kumimoji="1" lang="en-US" altLang="ja-JP" sz="1000">
            <a:solidFill>
              <a:schemeClr val="tx1"/>
            </a:solidFill>
          </a:endParaRPr>
        </a:p>
        <a:p>
          <a:pPr algn="ctr"/>
          <a:r>
            <a:rPr kumimoji="1" lang="ja-JP" altLang="en-US" sz="1000">
              <a:solidFill>
                <a:schemeClr val="tx1"/>
              </a:solidFill>
            </a:rPr>
            <a:t>負担金</a:t>
          </a:r>
        </a:p>
      </xdr:txBody>
    </xdr:sp>
    <xdr:clientData/>
  </xdr:twoCellAnchor>
  <xdr:twoCellAnchor>
    <xdr:from>
      <xdr:col>32</xdr:col>
      <xdr:colOff>10886</xdr:colOff>
      <xdr:row>751</xdr:row>
      <xdr:rowOff>21771</xdr:rowOff>
    </xdr:from>
    <xdr:to>
      <xdr:col>35</xdr:col>
      <xdr:colOff>10886</xdr:colOff>
      <xdr:row>755</xdr:row>
      <xdr:rowOff>168729</xdr:rowOff>
    </xdr:to>
    <xdr:sp macro="" textlink="">
      <xdr:nvSpPr>
        <xdr:cNvPr id="10" name="正方形/長方形 9"/>
        <xdr:cNvSpPr/>
      </xdr:nvSpPr>
      <xdr:spPr>
        <a:xfrm>
          <a:off x="6411686" y="46475196"/>
          <a:ext cx="600075"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都道府県</a:t>
          </a:r>
        </a:p>
      </xdr:txBody>
    </xdr:sp>
    <xdr:clientData/>
  </xdr:twoCellAnchor>
  <xdr:twoCellAnchor>
    <xdr:from>
      <xdr:col>35</xdr:col>
      <xdr:colOff>10886</xdr:colOff>
      <xdr:row>751</xdr:row>
      <xdr:rowOff>21771</xdr:rowOff>
    </xdr:from>
    <xdr:to>
      <xdr:col>38</xdr:col>
      <xdr:colOff>10886</xdr:colOff>
      <xdr:row>755</xdr:row>
      <xdr:rowOff>168729</xdr:rowOff>
    </xdr:to>
    <xdr:sp macro="" textlink="">
      <xdr:nvSpPr>
        <xdr:cNvPr id="11" name="正方形/長方形 10"/>
        <xdr:cNvSpPr/>
      </xdr:nvSpPr>
      <xdr:spPr>
        <a:xfrm>
          <a:off x="7011761" y="46475196"/>
          <a:ext cx="600075"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市町村</a:t>
          </a:r>
        </a:p>
      </xdr:txBody>
    </xdr:sp>
    <xdr:clientData/>
  </xdr:twoCellAnchor>
  <xdr:twoCellAnchor>
    <xdr:from>
      <xdr:col>38</xdr:col>
      <xdr:colOff>16329</xdr:colOff>
      <xdr:row>751</xdr:row>
      <xdr:rowOff>21771</xdr:rowOff>
    </xdr:from>
    <xdr:to>
      <xdr:col>42</xdr:col>
      <xdr:colOff>5443</xdr:colOff>
      <xdr:row>755</xdr:row>
      <xdr:rowOff>168729</xdr:rowOff>
    </xdr:to>
    <xdr:sp macro="" textlink="">
      <xdr:nvSpPr>
        <xdr:cNvPr id="12" name="正方形/長方形 11"/>
        <xdr:cNvSpPr/>
      </xdr:nvSpPr>
      <xdr:spPr>
        <a:xfrm>
          <a:off x="7617279" y="46475196"/>
          <a:ext cx="789214"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第１号保険料</a:t>
          </a:r>
        </a:p>
      </xdr:txBody>
    </xdr:sp>
    <xdr:clientData/>
  </xdr:twoCellAnchor>
  <xdr:twoCellAnchor>
    <xdr:from>
      <xdr:col>42</xdr:col>
      <xdr:colOff>10886</xdr:colOff>
      <xdr:row>751</xdr:row>
      <xdr:rowOff>21771</xdr:rowOff>
    </xdr:from>
    <xdr:to>
      <xdr:col>46</xdr:col>
      <xdr:colOff>195943</xdr:colOff>
      <xdr:row>755</xdr:row>
      <xdr:rowOff>168729</xdr:rowOff>
    </xdr:to>
    <xdr:sp macro="" textlink="">
      <xdr:nvSpPr>
        <xdr:cNvPr id="13" name="正方形/長方形 12"/>
        <xdr:cNvSpPr/>
      </xdr:nvSpPr>
      <xdr:spPr>
        <a:xfrm>
          <a:off x="8411936" y="46475196"/>
          <a:ext cx="985157"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第２号保険料</a:t>
          </a:r>
        </a:p>
      </xdr:txBody>
    </xdr:sp>
    <xdr:clientData/>
  </xdr:twoCellAnchor>
  <xdr:twoCellAnchor>
    <xdr:from>
      <xdr:col>30</xdr:col>
      <xdr:colOff>195943</xdr:colOff>
      <xdr:row>750</xdr:row>
      <xdr:rowOff>130629</xdr:rowOff>
    </xdr:from>
    <xdr:to>
      <xdr:col>30</xdr:col>
      <xdr:colOff>195943</xdr:colOff>
      <xdr:row>752</xdr:row>
      <xdr:rowOff>0</xdr:rowOff>
    </xdr:to>
    <xdr:cxnSp macro="">
      <xdr:nvCxnSpPr>
        <xdr:cNvPr id="14" name="直線コネクタ 13"/>
        <xdr:cNvCxnSpPr/>
      </xdr:nvCxnSpPr>
      <xdr:spPr>
        <a:xfrm>
          <a:off x="6196693" y="46231629"/>
          <a:ext cx="0" cy="574221"/>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762</xdr:row>
      <xdr:rowOff>8283</xdr:rowOff>
    </xdr:from>
    <xdr:to>
      <xdr:col>31</xdr:col>
      <xdr:colOff>190500</xdr:colOff>
      <xdr:row>765</xdr:row>
      <xdr:rowOff>44824</xdr:rowOff>
    </xdr:to>
    <xdr:sp macro="" textlink="">
      <xdr:nvSpPr>
        <xdr:cNvPr id="15" name="正方形/長方形 14"/>
        <xdr:cNvSpPr/>
      </xdr:nvSpPr>
      <xdr:spPr>
        <a:xfrm>
          <a:off x="4476750" y="50338383"/>
          <a:ext cx="1914525" cy="14081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1,968,144</a:t>
          </a:r>
          <a:r>
            <a:rPr kumimoji="1" lang="ja-JP" altLang="en-US" sz="1100">
              <a:solidFill>
                <a:schemeClr val="tx1"/>
              </a:solidFill>
            </a:rPr>
            <a:t>百万円</a:t>
          </a:r>
        </a:p>
      </xdr:txBody>
    </xdr:sp>
    <xdr:clientData/>
  </xdr:twoCellAnchor>
  <xdr:twoCellAnchor>
    <xdr:from>
      <xdr:col>22</xdr:col>
      <xdr:colOff>76200</xdr:colOff>
      <xdr:row>770</xdr:row>
      <xdr:rowOff>36858</xdr:rowOff>
    </xdr:from>
    <xdr:to>
      <xdr:col>31</xdr:col>
      <xdr:colOff>190500</xdr:colOff>
      <xdr:row>774</xdr:row>
      <xdr:rowOff>56029</xdr:rowOff>
    </xdr:to>
    <xdr:sp macro="" textlink="">
      <xdr:nvSpPr>
        <xdr:cNvPr id="16" name="正方形/長方形 15"/>
        <xdr:cNvSpPr/>
      </xdr:nvSpPr>
      <xdr:spPr>
        <a:xfrm>
          <a:off x="4476750" y="54119808"/>
          <a:ext cx="1914525" cy="13431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介護保険者（市町村）</a:t>
          </a:r>
          <a:endParaRPr kumimoji="1" lang="en-US" altLang="ja-JP" sz="1100">
            <a:solidFill>
              <a:schemeClr val="tx1"/>
            </a:solidFill>
          </a:endParaRPr>
        </a:p>
        <a:p>
          <a:pPr algn="ctr"/>
          <a:r>
            <a:rPr kumimoji="1" lang="ja-JP" altLang="en-US" sz="1100">
              <a:solidFill>
                <a:schemeClr val="tx1"/>
              </a:solidFill>
            </a:rPr>
            <a:t>（全国</a:t>
          </a:r>
          <a:r>
            <a:rPr kumimoji="1" lang="en-US" altLang="ja-JP" sz="1100">
              <a:solidFill>
                <a:schemeClr val="tx1"/>
              </a:solidFill>
            </a:rPr>
            <a:t>1,571</a:t>
          </a:r>
          <a:r>
            <a:rPr kumimoji="1" lang="ja-JP" altLang="en-US" sz="1100">
              <a:solidFill>
                <a:schemeClr val="tx1"/>
              </a:solidFill>
            </a:rPr>
            <a:t>保険者）</a:t>
          </a:r>
          <a:endParaRPr kumimoji="1" lang="en-US" altLang="ja-JP" sz="1100">
            <a:solidFill>
              <a:schemeClr val="tx1"/>
            </a:solidFill>
          </a:endParaRPr>
        </a:p>
        <a:p>
          <a:pPr algn="ctr"/>
          <a:r>
            <a:rPr kumimoji="1" lang="en-US" altLang="ja-JP" sz="1100">
              <a:solidFill>
                <a:schemeClr val="tx1"/>
              </a:solidFill>
            </a:rPr>
            <a:t>1,968,144</a:t>
          </a:r>
          <a:r>
            <a:rPr kumimoji="1" lang="ja-JP" altLang="en-US" sz="1100">
              <a:solidFill>
                <a:schemeClr val="tx1"/>
              </a:solidFill>
            </a:rPr>
            <a:t>百万円</a:t>
          </a:r>
        </a:p>
      </xdr:txBody>
    </xdr:sp>
    <xdr:clientData/>
  </xdr:twoCellAnchor>
  <xdr:twoCellAnchor>
    <xdr:from>
      <xdr:col>27</xdr:col>
      <xdr:colOff>0</xdr:colOff>
      <xdr:row>767</xdr:row>
      <xdr:rowOff>5953</xdr:rowOff>
    </xdr:from>
    <xdr:to>
      <xdr:col>27</xdr:col>
      <xdr:colOff>0</xdr:colOff>
      <xdr:row>769</xdr:row>
      <xdr:rowOff>133350</xdr:rowOff>
    </xdr:to>
    <xdr:cxnSp macro="">
      <xdr:nvCxnSpPr>
        <xdr:cNvPr id="17" name="直線コネクタ 16"/>
        <xdr:cNvCxnSpPr/>
      </xdr:nvCxnSpPr>
      <xdr:spPr>
        <a:xfrm>
          <a:off x="5400675" y="53041153"/>
          <a:ext cx="0" cy="727472"/>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178405</xdr:colOff>
      <xdr:row>438</xdr:row>
      <xdr:rowOff>14363</xdr:rowOff>
    </xdr:from>
    <xdr:to>
      <xdr:col>37</xdr:col>
      <xdr:colOff>129268</xdr:colOff>
      <xdr:row>438</xdr:row>
      <xdr:rowOff>285750</xdr:rowOff>
    </xdr:to>
    <xdr:sp macro="" textlink="">
      <xdr:nvSpPr>
        <xdr:cNvPr id="18" name="テキスト ボックス 17"/>
        <xdr:cNvSpPr txBox="1"/>
      </xdr:nvSpPr>
      <xdr:spPr>
        <a:xfrm>
          <a:off x="6886726" y="25847524"/>
          <a:ext cx="542774" cy="27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縮減</a:t>
          </a:r>
        </a:p>
      </xdr:txBody>
    </xdr:sp>
    <xdr:clientData/>
  </xdr:twoCellAnchor>
  <xdr:twoCellAnchor>
    <xdr:from>
      <xdr:col>44</xdr:col>
      <xdr:colOff>114301</xdr:colOff>
      <xdr:row>115</xdr:row>
      <xdr:rowOff>19050</xdr:rowOff>
    </xdr:from>
    <xdr:to>
      <xdr:col>48</xdr:col>
      <xdr:colOff>19051</xdr:colOff>
      <xdr:row>116</xdr:row>
      <xdr:rowOff>9525</xdr:rowOff>
    </xdr:to>
    <xdr:sp macro="" textlink="">
      <xdr:nvSpPr>
        <xdr:cNvPr id="20" name="テキスト ボックス 19"/>
        <xdr:cNvSpPr txBox="1"/>
      </xdr:nvSpPr>
      <xdr:spPr>
        <a:xfrm>
          <a:off x="8915401" y="17078325"/>
          <a:ext cx="7048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43</xdr:col>
      <xdr:colOff>38100</xdr:colOff>
      <xdr:row>116</xdr:row>
      <xdr:rowOff>95250</xdr:rowOff>
    </xdr:from>
    <xdr:to>
      <xdr:col>46</xdr:col>
      <xdr:colOff>47625</xdr:colOff>
      <xdr:row>116</xdr:row>
      <xdr:rowOff>323850</xdr:rowOff>
    </xdr:to>
    <xdr:sp macro="" textlink="">
      <xdr:nvSpPr>
        <xdr:cNvPr id="21" name="テキスト ボックス 20"/>
        <xdr:cNvSpPr txBox="1"/>
      </xdr:nvSpPr>
      <xdr:spPr>
        <a:xfrm>
          <a:off x="8639175" y="17449800"/>
          <a:ext cx="6096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34</xdr:col>
      <xdr:colOff>114300</xdr:colOff>
      <xdr:row>437</xdr:row>
      <xdr:rowOff>19050</xdr:rowOff>
    </xdr:from>
    <xdr:to>
      <xdr:col>38</xdr:col>
      <xdr:colOff>19050</xdr:colOff>
      <xdr:row>437</xdr:row>
      <xdr:rowOff>266700</xdr:rowOff>
    </xdr:to>
    <xdr:sp macro="" textlink="">
      <xdr:nvSpPr>
        <xdr:cNvPr id="22" name="テキスト ボックス 21"/>
        <xdr:cNvSpPr txBox="1"/>
      </xdr:nvSpPr>
      <xdr:spPr>
        <a:xfrm>
          <a:off x="6915150" y="26003250"/>
          <a:ext cx="7048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47</xdr:col>
      <xdr:colOff>28575</xdr:colOff>
      <xdr:row>437</xdr:row>
      <xdr:rowOff>19050</xdr:rowOff>
    </xdr:from>
    <xdr:to>
      <xdr:col>49</xdr:col>
      <xdr:colOff>333375</xdr:colOff>
      <xdr:row>437</xdr:row>
      <xdr:rowOff>266700</xdr:rowOff>
    </xdr:to>
    <xdr:sp macro="" textlink="">
      <xdr:nvSpPr>
        <xdr:cNvPr id="27" name="テキスト ボックス 26"/>
        <xdr:cNvSpPr txBox="1"/>
      </xdr:nvSpPr>
      <xdr:spPr>
        <a:xfrm>
          <a:off x="9429750" y="26003250"/>
          <a:ext cx="704850" cy="2476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34</xdr:col>
      <xdr:colOff>119063</xdr:colOff>
      <xdr:row>432</xdr:row>
      <xdr:rowOff>23812</xdr:rowOff>
    </xdr:from>
    <xdr:to>
      <xdr:col>38</xdr:col>
      <xdr:colOff>23813</xdr:colOff>
      <xdr:row>432</xdr:row>
      <xdr:rowOff>271462</xdr:rowOff>
    </xdr:to>
    <xdr:sp macro="" textlink="">
      <xdr:nvSpPr>
        <xdr:cNvPr id="23" name="テキスト ボックス 22"/>
        <xdr:cNvSpPr txBox="1"/>
      </xdr:nvSpPr>
      <xdr:spPr>
        <a:xfrm>
          <a:off x="7000876" y="24610218"/>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47</xdr:col>
      <xdr:colOff>59531</xdr:colOff>
      <xdr:row>432</xdr:row>
      <xdr:rowOff>23812</xdr:rowOff>
    </xdr:from>
    <xdr:to>
      <xdr:col>49</xdr:col>
      <xdr:colOff>364331</xdr:colOff>
      <xdr:row>432</xdr:row>
      <xdr:rowOff>271462</xdr:rowOff>
    </xdr:to>
    <xdr:sp macro="" textlink="">
      <xdr:nvSpPr>
        <xdr:cNvPr id="24" name="テキスト ボックス 23"/>
        <xdr:cNvSpPr txBox="1"/>
      </xdr:nvSpPr>
      <xdr:spPr>
        <a:xfrm>
          <a:off x="9572625" y="24610218"/>
          <a:ext cx="709612" cy="2476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66" zoomScale="80" zoomScaleNormal="75" zoomScaleSheetLayoutView="80" zoomScalePageLayoutView="85" workbookViewId="0">
      <selection activeCell="E481" sqref="E481:AX48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325</v>
      </c>
      <c r="AJ2" s="926" t="s">
        <v>686</v>
      </c>
      <c r="AK2" s="926"/>
      <c r="AL2" s="926"/>
      <c r="AM2" s="926"/>
      <c r="AN2" s="83" t="s">
        <v>325</v>
      </c>
      <c r="AO2" s="926">
        <v>20</v>
      </c>
      <c r="AP2" s="926"/>
      <c r="AQ2" s="926"/>
      <c r="AR2" s="84" t="s">
        <v>628</v>
      </c>
      <c r="AS2" s="932">
        <v>910</v>
      </c>
      <c r="AT2" s="932"/>
      <c r="AU2" s="932"/>
      <c r="AV2" s="83" t="str">
        <f>IF(AW2="","","-")</f>
        <v/>
      </c>
      <c r="AW2" s="892"/>
      <c r="AX2" s="892"/>
    </row>
    <row r="3" spans="1:50" ht="21" customHeight="1" thickBot="1" x14ac:dyDescent="0.2">
      <c r="A3" s="848" t="s">
        <v>621</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629</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630</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631</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633</v>
      </c>
      <c r="H5" s="821"/>
      <c r="I5" s="821"/>
      <c r="J5" s="821"/>
      <c r="K5" s="821"/>
      <c r="L5" s="821"/>
      <c r="M5" s="822" t="s">
        <v>65</v>
      </c>
      <c r="N5" s="823"/>
      <c r="O5" s="823"/>
      <c r="P5" s="823"/>
      <c r="Q5" s="823"/>
      <c r="R5" s="824"/>
      <c r="S5" s="825" t="s">
        <v>634</v>
      </c>
      <c r="T5" s="821"/>
      <c r="U5" s="821"/>
      <c r="V5" s="821"/>
      <c r="W5" s="821"/>
      <c r="X5" s="826"/>
      <c r="Y5" s="682" t="s">
        <v>3</v>
      </c>
      <c r="Z5" s="528"/>
      <c r="AA5" s="528"/>
      <c r="AB5" s="528"/>
      <c r="AC5" s="528"/>
      <c r="AD5" s="529"/>
      <c r="AE5" s="683" t="s">
        <v>635</v>
      </c>
      <c r="AF5" s="683"/>
      <c r="AG5" s="683"/>
      <c r="AH5" s="683"/>
      <c r="AI5" s="683"/>
      <c r="AJ5" s="683"/>
      <c r="AK5" s="683"/>
      <c r="AL5" s="683"/>
      <c r="AM5" s="683"/>
      <c r="AN5" s="683"/>
      <c r="AO5" s="683"/>
      <c r="AP5" s="684"/>
      <c r="AQ5" s="685" t="s">
        <v>632</v>
      </c>
      <c r="AR5" s="686"/>
      <c r="AS5" s="686"/>
      <c r="AT5" s="686"/>
      <c r="AU5" s="686"/>
      <c r="AV5" s="686"/>
      <c r="AW5" s="686"/>
      <c r="AX5" s="687"/>
    </row>
    <row r="6" spans="1:50" ht="39" customHeight="1" x14ac:dyDescent="0.15">
      <c r="A6" s="690" t="s">
        <v>4</v>
      </c>
      <c r="B6" s="691"/>
      <c r="C6" s="691"/>
      <c r="D6" s="691"/>
      <c r="E6" s="691"/>
      <c r="F6" s="691"/>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636</v>
      </c>
      <c r="H7" s="484"/>
      <c r="I7" s="484"/>
      <c r="J7" s="484"/>
      <c r="K7" s="484"/>
      <c r="L7" s="484"/>
      <c r="M7" s="484"/>
      <c r="N7" s="484"/>
      <c r="O7" s="484"/>
      <c r="P7" s="484"/>
      <c r="Q7" s="484"/>
      <c r="R7" s="484"/>
      <c r="S7" s="484"/>
      <c r="T7" s="484"/>
      <c r="U7" s="484"/>
      <c r="V7" s="484"/>
      <c r="W7" s="484"/>
      <c r="X7" s="485"/>
      <c r="Y7" s="904" t="s">
        <v>308</v>
      </c>
      <c r="Z7" s="425"/>
      <c r="AA7" s="425"/>
      <c r="AB7" s="425"/>
      <c r="AC7" s="425"/>
      <c r="AD7" s="905"/>
      <c r="AE7" s="893" t="s">
        <v>637</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80" t="s">
        <v>208</v>
      </c>
      <c r="B8" s="481"/>
      <c r="C8" s="481"/>
      <c r="D8" s="481"/>
      <c r="E8" s="481"/>
      <c r="F8" s="482"/>
      <c r="G8" s="927" t="str">
        <f>入力規則等!A27</f>
        <v>高齢社会対策</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638</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213" customHeight="1" x14ac:dyDescent="0.15">
      <c r="A10" s="644" t="s">
        <v>29</v>
      </c>
      <c r="B10" s="645"/>
      <c r="C10" s="645"/>
      <c r="D10" s="645"/>
      <c r="E10" s="645"/>
      <c r="F10" s="645"/>
      <c r="G10" s="738" t="s">
        <v>639</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負担</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2" t="s">
        <v>309</v>
      </c>
      <c r="Q12" s="427"/>
      <c r="R12" s="427"/>
      <c r="S12" s="427"/>
      <c r="T12" s="427"/>
      <c r="U12" s="427"/>
      <c r="V12" s="428"/>
      <c r="W12" s="432" t="s">
        <v>331</v>
      </c>
      <c r="X12" s="427"/>
      <c r="Y12" s="427"/>
      <c r="Z12" s="427"/>
      <c r="AA12" s="427"/>
      <c r="AB12" s="427"/>
      <c r="AC12" s="428"/>
      <c r="AD12" s="432" t="s">
        <v>618</v>
      </c>
      <c r="AE12" s="427"/>
      <c r="AF12" s="427"/>
      <c r="AG12" s="427"/>
      <c r="AH12" s="427"/>
      <c r="AI12" s="427"/>
      <c r="AJ12" s="428"/>
      <c r="AK12" s="432" t="s">
        <v>622</v>
      </c>
      <c r="AL12" s="427"/>
      <c r="AM12" s="427"/>
      <c r="AN12" s="427"/>
      <c r="AO12" s="427"/>
      <c r="AP12" s="427"/>
      <c r="AQ12" s="428"/>
      <c r="AR12" s="432" t="s">
        <v>623</v>
      </c>
      <c r="AS12" s="427"/>
      <c r="AT12" s="427"/>
      <c r="AU12" s="427"/>
      <c r="AV12" s="427"/>
      <c r="AW12" s="427"/>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1895249</v>
      </c>
      <c r="Q13" s="642"/>
      <c r="R13" s="642"/>
      <c r="S13" s="642"/>
      <c r="T13" s="642"/>
      <c r="U13" s="642"/>
      <c r="V13" s="643"/>
      <c r="W13" s="641">
        <v>2036136</v>
      </c>
      <c r="X13" s="642"/>
      <c r="Y13" s="642"/>
      <c r="Z13" s="642"/>
      <c r="AA13" s="642"/>
      <c r="AB13" s="642"/>
      <c r="AC13" s="643"/>
      <c r="AD13" s="641">
        <v>2193346</v>
      </c>
      <c r="AE13" s="642"/>
      <c r="AF13" s="642"/>
      <c r="AG13" s="642"/>
      <c r="AH13" s="642"/>
      <c r="AI13" s="642"/>
      <c r="AJ13" s="643"/>
      <c r="AK13" s="641">
        <v>2273104</v>
      </c>
      <c r="AL13" s="642"/>
      <c r="AM13" s="642"/>
      <c r="AN13" s="642"/>
      <c r="AO13" s="642"/>
      <c r="AP13" s="642"/>
      <c r="AQ13" s="643"/>
      <c r="AR13" s="901"/>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t="s">
        <v>640</v>
      </c>
      <c r="Q14" s="642"/>
      <c r="R14" s="642"/>
      <c r="S14" s="642"/>
      <c r="T14" s="642"/>
      <c r="U14" s="642"/>
      <c r="V14" s="643"/>
      <c r="W14" s="641" t="s">
        <v>640</v>
      </c>
      <c r="X14" s="642"/>
      <c r="Y14" s="642"/>
      <c r="Z14" s="642"/>
      <c r="AA14" s="642"/>
      <c r="AB14" s="642"/>
      <c r="AC14" s="643"/>
      <c r="AD14" s="641" t="s">
        <v>640</v>
      </c>
      <c r="AE14" s="642"/>
      <c r="AF14" s="642"/>
      <c r="AG14" s="642"/>
      <c r="AH14" s="642"/>
      <c r="AI14" s="642"/>
      <c r="AJ14" s="643"/>
      <c r="AK14" s="641"/>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640</v>
      </c>
      <c r="Q15" s="642"/>
      <c r="R15" s="642"/>
      <c r="S15" s="642"/>
      <c r="T15" s="642"/>
      <c r="U15" s="642"/>
      <c r="V15" s="643"/>
      <c r="W15" s="641" t="s">
        <v>640</v>
      </c>
      <c r="X15" s="642"/>
      <c r="Y15" s="642"/>
      <c r="Z15" s="642"/>
      <c r="AA15" s="642"/>
      <c r="AB15" s="642"/>
      <c r="AC15" s="643"/>
      <c r="AD15" s="641" t="s">
        <v>640</v>
      </c>
      <c r="AE15" s="642"/>
      <c r="AF15" s="642"/>
      <c r="AG15" s="642"/>
      <c r="AH15" s="642"/>
      <c r="AI15" s="642"/>
      <c r="AJ15" s="643"/>
      <c r="AK15" s="641" t="s">
        <v>668</v>
      </c>
      <c r="AL15" s="642"/>
      <c r="AM15" s="642"/>
      <c r="AN15" s="642"/>
      <c r="AO15" s="642"/>
      <c r="AP15" s="642"/>
      <c r="AQ15" s="643"/>
      <c r="AR15" s="641"/>
      <c r="AS15" s="642"/>
      <c r="AT15" s="642"/>
      <c r="AU15" s="642"/>
      <c r="AV15" s="642"/>
      <c r="AW15" s="642"/>
      <c r="AX15" s="786"/>
    </row>
    <row r="16" spans="1:50" ht="21" customHeight="1" x14ac:dyDescent="0.15">
      <c r="A16" s="598"/>
      <c r="B16" s="599"/>
      <c r="C16" s="599"/>
      <c r="D16" s="599"/>
      <c r="E16" s="599"/>
      <c r="F16" s="600"/>
      <c r="G16" s="709"/>
      <c r="H16" s="710"/>
      <c r="I16" s="695" t="s">
        <v>51</v>
      </c>
      <c r="J16" s="696"/>
      <c r="K16" s="696"/>
      <c r="L16" s="696"/>
      <c r="M16" s="696"/>
      <c r="N16" s="696"/>
      <c r="O16" s="697"/>
      <c r="P16" s="641" t="s">
        <v>640</v>
      </c>
      <c r="Q16" s="642"/>
      <c r="R16" s="642"/>
      <c r="S16" s="642"/>
      <c r="T16" s="642"/>
      <c r="U16" s="642"/>
      <c r="V16" s="643"/>
      <c r="W16" s="641" t="s">
        <v>640</v>
      </c>
      <c r="X16" s="642"/>
      <c r="Y16" s="642"/>
      <c r="Z16" s="642"/>
      <c r="AA16" s="642"/>
      <c r="AB16" s="642"/>
      <c r="AC16" s="643"/>
      <c r="AD16" s="641" t="s">
        <v>640</v>
      </c>
      <c r="AE16" s="642"/>
      <c r="AF16" s="642"/>
      <c r="AG16" s="642"/>
      <c r="AH16" s="642"/>
      <c r="AI16" s="642"/>
      <c r="AJ16" s="643"/>
      <c r="AK16" s="641"/>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640</v>
      </c>
      <c r="Q17" s="642"/>
      <c r="R17" s="642"/>
      <c r="S17" s="642"/>
      <c r="T17" s="642"/>
      <c r="U17" s="642"/>
      <c r="V17" s="643"/>
      <c r="W17" s="641" t="s">
        <v>640</v>
      </c>
      <c r="X17" s="642"/>
      <c r="Y17" s="642"/>
      <c r="Z17" s="642"/>
      <c r="AA17" s="642"/>
      <c r="AB17" s="642"/>
      <c r="AC17" s="643"/>
      <c r="AD17" s="641" t="s">
        <v>640</v>
      </c>
      <c r="AE17" s="642"/>
      <c r="AF17" s="642"/>
      <c r="AG17" s="642"/>
      <c r="AH17" s="642"/>
      <c r="AI17" s="642"/>
      <c r="AJ17" s="643"/>
      <c r="AK17" s="641" t="s">
        <v>668</v>
      </c>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1895249</v>
      </c>
      <c r="Q18" s="860"/>
      <c r="R18" s="860"/>
      <c r="S18" s="860"/>
      <c r="T18" s="860"/>
      <c r="U18" s="860"/>
      <c r="V18" s="861"/>
      <c r="W18" s="859">
        <f>SUM(W13:AC17)</f>
        <v>2036136</v>
      </c>
      <c r="X18" s="860"/>
      <c r="Y18" s="860"/>
      <c r="Z18" s="860"/>
      <c r="AA18" s="860"/>
      <c r="AB18" s="860"/>
      <c r="AC18" s="861"/>
      <c r="AD18" s="859">
        <f>SUM(AD13:AJ17)</f>
        <v>2193346</v>
      </c>
      <c r="AE18" s="860"/>
      <c r="AF18" s="860"/>
      <c r="AG18" s="860"/>
      <c r="AH18" s="860"/>
      <c r="AI18" s="860"/>
      <c r="AJ18" s="861"/>
      <c r="AK18" s="859">
        <f>SUM(AK13:AQ17)</f>
        <v>2273104</v>
      </c>
      <c r="AL18" s="860"/>
      <c r="AM18" s="860"/>
      <c r="AN18" s="860"/>
      <c r="AO18" s="860"/>
      <c r="AP18" s="860"/>
      <c r="AQ18" s="861"/>
      <c r="AR18" s="859">
        <f>SUM(AR13:AX17)</f>
        <v>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1811515</v>
      </c>
      <c r="Q19" s="642"/>
      <c r="R19" s="642"/>
      <c r="S19" s="642"/>
      <c r="T19" s="642"/>
      <c r="U19" s="642"/>
      <c r="V19" s="643"/>
      <c r="W19" s="641">
        <v>1879658</v>
      </c>
      <c r="X19" s="642"/>
      <c r="Y19" s="642"/>
      <c r="Z19" s="642"/>
      <c r="AA19" s="642"/>
      <c r="AB19" s="642"/>
      <c r="AC19" s="643"/>
      <c r="AD19" s="641">
        <v>1968144</v>
      </c>
      <c r="AE19" s="642"/>
      <c r="AF19" s="642"/>
      <c r="AG19" s="642"/>
      <c r="AH19" s="642"/>
      <c r="AI19" s="642"/>
      <c r="AJ19" s="643"/>
      <c r="AK19" s="310"/>
      <c r="AL19" s="310"/>
      <c r="AM19" s="310"/>
      <c r="AN19" s="310"/>
      <c r="AO19" s="310"/>
      <c r="AP19" s="310"/>
      <c r="AQ19" s="310"/>
      <c r="AR19" s="310"/>
      <c r="AS19" s="310"/>
      <c r="AT19" s="310"/>
      <c r="AU19" s="310"/>
      <c r="AV19" s="310"/>
      <c r="AW19" s="310"/>
      <c r="AX19" s="312"/>
    </row>
    <row r="20" spans="1:50" ht="24.75" customHeight="1" x14ac:dyDescent="0.15">
      <c r="A20" s="598"/>
      <c r="B20" s="599"/>
      <c r="C20" s="599"/>
      <c r="D20" s="599"/>
      <c r="E20" s="599"/>
      <c r="F20" s="600"/>
      <c r="G20" s="857" t="s">
        <v>10</v>
      </c>
      <c r="H20" s="858"/>
      <c r="I20" s="858"/>
      <c r="J20" s="858"/>
      <c r="K20" s="858"/>
      <c r="L20" s="858"/>
      <c r="M20" s="858"/>
      <c r="N20" s="858"/>
      <c r="O20" s="858"/>
      <c r="P20" s="302">
        <f>IF(P18=0, "-", SUM(P19)/P18)</f>
        <v>0.95581899792586622</v>
      </c>
      <c r="Q20" s="302"/>
      <c r="R20" s="302"/>
      <c r="S20" s="302"/>
      <c r="T20" s="302"/>
      <c r="U20" s="302"/>
      <c r="V20" s="302"/>
      <c r="W20" s="302">
        <f t="shared" ref="W20" si="0">IF(W18=0, "-", SUM(W19)/W18)</f>
        <v>0.92314953421578916</v>
      </c>
      <c r="X20" s="302"/>
      <c r="Y20" s="302"/>
      <c r="Z20" s="302"/>
      <c r="AA20" s="302"/>
      <c r="AB20" s="302"/>
      <c r="AC20" s="302"/>
      <c r="AD20" s="302">
        <f t="shared" ref="AD20" si="1">IF(AD18=0, "-", SUM(AD19)/AD18)</f>
        <v>0.8973249090658747</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30"/>
      <c r="B21" s="831"/>
      <c r="C21" s="831"/>
      <c r="D21" s="831"/>
      <c r="E21" s="831"/>
      <c r="F21" s="948"/>
      <c r="G21" s="300" t="s">
        <v>274</v>
      </c>
      <c r="H21" s="301"/>
      <c r="I21" s="301"/>
      <c r="J21" s="301"/>
      <c r="K21" s="301"/>
      <c r="L21" s="301"/>
      <c r="M21" s="301"/>
      <c r="N21" s="301"/>
      <c r="O21" s="301"/>
      <c r="P21" s="302">
        <f>IF(P19=0, "-", SUM(P19)/SUM(P13,P14))</f>
        <v>0.95581899792586622</v>
      </c>
      <c r="Q21" s="302"/>
      <c r="R21" s="302"/>
      <c r="S21" s="302"/>
      <c r="T21" s="302"/>
      <c r="U21" s="302"/>
      <c r="V21" s="302"/>
      <c r="W21" s="302">
        <f t="shared" ref="W21" si="2">IF(W19=0, "-", SUM(W19)/SUM(W13,W14))</f>
        <v>0.92314953421578916</v>
      </c>
      <c r="X21" s="302"/>
      <c r="Y21" s="302"/>
      <c r="Z21" s="302"/>
      <c r="AA21" s="302"/>
      <c r="AB21" s="302"/>
      <c r="AC21" s="302"/>
      <c r="AD21" s="302">
        <f t="shared" ref="AD21" si="3">IF(AD19=0, "-", SUM(AD19)/SUM(AD13,AD14))</f>
        <v>0.8973249090658747</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54" t="s">
        <v>626</v>
      </c>
      <c r="B22" s="955"/>
      <c r="C22" s="955"/>
      <c r="D22" s="955"/>
      <c r="E22" s="955"/>
      <c r="F22" s="956"/>
      <c r="G22" s="950" t="s">
        <v>254</v>
      </c>
      <c r="H22" s="208"/>
      <c r="I22" s="208"/>
      <c r="J22" s="208"/>
      <c r="K22" s="208"/>
      <c r="L22" s="208"/>
      <c r="M22" s="208"/>
      <c r="N22" s="208"/>
      <c r="O22" s="209"/>
      <c r="P22" s="915" t="s">
        <v>624</v>
      </c>
      <c r="Q22" s="208"/>
      <c r="R22" s="208"/>
      <c r="S22" s="208"/>
      <c r="T22" s="208"/>
      <c r="U22" s="208"/>
      <c r="V22" s="209"/>
      <c r="W22" s="915" t="s">
        <v>625</v>
      </c>
      <c r="X22" s="208"/>
      <c r="Y22" s="208"/>
      <c r="Z22" s="208"/>
      <c r="AA22" s="208"/>
      <c r="AB22" s="208"/>
      <c r="AC22" s="209"/>
      <c r="AD22" s="915" t="s">
        <v>253</v>
      </c>
      <c r="AE22" s="208"/>
      <c r="AF22" s="208"/>
      <c r="AG22" s="208"/>
      <c r="AH22" s="208"/>
      <c r="AI22" s="208"/>
      <c r="AJ22" s="208"/>
      <c r="AK22" s="208"/>
      <c r="AL22" s="208"/>
      <c r="AM22" s="208"/>
      <c r="AN22" s="208"/>
      <c r="AO22" s="208"/>
      <c r="AP22" s="208"/>
      <c r="AQ22" s="208"/>
      <c r="AR22" s="208"/>
      <c r="AS22" s="208"/>
      <c r="AT22" s="208"/>
      <c r="AU22" s="208"/>
      <c r="AV22" s="208"/>
      <c r="AW22" s="208"/>
      <c r="AX22" s="963"/>
    </row>
    <row r="23" spans="1:50" ht="25.5" customHeight="1" x14ac:dyDescent="0.15">
      <c r="A23" s="957"/>
      <c r="B23" s="958"/>
      <c r="C23" s="958"/>
      <c r="D23" s="958"/>
      <c r="E23" s="958"/>
      <c r="F23" s="959"/>
      <c r="G23" s="951" t="s">
        <v>641</v>
      </c>
      <c r="H23" s="952"/>
      <c r="I23" s="952"/>
      <c r="J23" s="952"/>
      <c r="K23" s="952"/>
      <c r="L23" s="952"/>
      <c r="M23" s="952"/>
      <c r="N23" s="952"/>
      <c r="O23" s="953"/>
      <c r="P23" s="901">
        <v>2273104</v>
      </c>
      <c r="Q23" s="902"/>
      <c r="R23" s="902"/>
      <c r="S23" s="902"/>
      <c r="T23" s="902"/>
      <c r="U23" s="902"/>
      <c r="V23" s="916"/>
      <c r="W23" s="901"/>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hidden="1" customHeight="1" x14ac:dyDescent="0.15">
      <c r="A24" s="957"/>
      <c r="B24" s="958"/>
      <c r="C24" s="958"/>
      <c r="D24" s="958"/>
      <c r="E24" s="958"/>
      <c r="F24" s="959"/>
      <c r="G24" s="917"/>
      <c r="H24" s="918"/>
      <c r="I24" s="918"/>
      <c r="J24" s="918"/>
      <c r="K24" s="918"/>
      <c r="L24" s="918"/>
      <c r="M24" s="918"/>
      <c r="N24" s="918"/>
      <c r="O24" s="919"/>
      <c r="P24" s="641"/>
      <c r="Q24" s="642"/>
      <c r="R24" s="642"/>
      <c r="S24" s="642"/>
      <c r="T24" s="642"/>
      <c r="U24" s="642"/>
      <c r="V24" s="643"/>
      <c r="W24" s="641"/>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17"/>
      <c r="H25" s="918"/>
      <c r="I25" s="918"/>
      <c r="J25" s="918"/>
      <c r="K25" s="918"/>
      <c r="L25" s="918"/>
      <c r="M25" s="918"/>
      <c r="N25" s="918"/>
      <c r="O25" s="919"/>
      <c r="P25" s="641"/>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258</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1">
        <f>AK13</f>
        <v>2273104</v>
      </c>
      <c r="Q29" s="642"/>
      <c r="R29" s="642"/>
      <c r="S29" s="642"/>
      <c r="T29" s="642"/>
      <c r="U29" s="642"/>
      <c r="V29" s="643"/>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309</v>
      </c>
      <c r="AF30" s="840"/>
      <c r="AG30" s="840"/>
      <c r="AH30" s="841"/>
      <c r="AI30" s="896" t="s">
        <v>331</v>
      </c>
      <c r="AJ30" s="896"/>
      <c r="AK30" s="896"/>
      <c r="AL30" s="839"/>
      <c r="AM30" s="896" t="s">
        <v>428</v>
      </c>
      <c r="AN30" s="896"/>
      <c r="AO30" s="896"/>
      <c r="AP30" s="839"/>
      <c r="AQ30" s="751" t="s">
        <v>184</v>
      </c>
      <c r="AR30" s="752"/>
      <c r="AS30" s="752"/>
      <c r="AT30" s="753"/>
      <c r="AU30" s="758" t="s">
        <v>133</v>
      </c>
      <c r="AV30" s="758"/>
      <c r="AW30" s="758"/>
      <c r="AX30" s="898"/>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7"/>
      <c r="AJ31" s="897"/>
      <c r="AK31" s="897"/>
      <c r="AL31" s="393"/>
      <c r="AM31" s="897"/>
      <c r="AN31" s="897"/>
      <c r="AO31" s="897"/>
      <c r="AP31" s="393"/>
      <c r="AQ31" s="236" t="s">
        <v>640</v>
      </c>
      <c r="AR31" s="187"/>
      <c r="AS31" s="122" t="s">
        <v>185</v>
      </c>
      <c r="AT31" s="123"/>
      <c r="AU31" s="186" t="s">
        <v>640</v>
      </c>
      <c r="AV31" s="186"/>
      <c r="AW31" s="378" t="s">
        <v>175</v>
      </c>
      <c r="AX31" s="379"/>
    </row>
    <row r="32" spans="1:50" ht="23.25" customHeight="1" x14ac:dyDescent="0.15">
      <c r="A32" s="383"/>
      <c r="B32" s="381"/>
      <c r="C32" s="381"/>
      <c r="D32" s="381"/>
      <c r="E32" s="381"/>
      <c r="F32" s="382"/>
      <c r="G32" s="549" t="s">
        <v>640</v>
      </c>
      <c r="H32" s="550"/>
      <c r="I32" s="550"/>
      <c r="J32" s="550"/>
      <c r="K32" s="550"/>
      <c r="L32" s="550"/>
      <c r="M32" s="550"/>
      <c r="N32" s="550"/>
      <c r="O32" s="551"/>
      <c r="P32" s="94" t="s">
        <v>640</v>
      </c>
      <c r="Q32" s="94"/>
      <c r="R32" s="94"/>
      <c r="S32" s="94"/>
      <c r="T32" s="94"/>
      <c r="U32" s="94"/>
      <c r="V32" s="94"/>
      <c r="W32" s="94"/>
      <c r="X32" s="95"/>
      <c r="Y32" s="456" t="s">
        <v>12</v>
      </c>
      <c r="Z32" s="516"/>
      <c r="AA32" s="517"/>
      <c r="AB32" s="446" t="s">
        <v>640</v>
      </c>
      <c r="AC32" s="446"/>
      <c r="AD32" s="446"/>
      <c r="AE32" s="204" t="s">
        <v>640</v>
      </c>
      <c r="AF32" s="205"/>
      <c r="AG32" s="205"/>
      <c r="AH32" s="205"/>
      <c r="AI32" s="204" t="s">
        <v>640</v>
      </c>
      <c r="AJ32" s="205"/>
      <c r="AK32" s="205"/>
      <c r="AL32" s="205"/>
      <c r="AM32" s="204" t="s">
        <v>668</v>
      </c>
      <c r="AN32" s="205"/>
      <c r="AO32" s="205"/>
      <c r="AP32" s="205"/>
      <c r="AQ32" s="322" t="s">
        <v>640</v>
      </c>
      <c r="AR32" s="194"/>
      <c r="AS32" s="194"/>
      <c r="AT32" s="323"/>
      <c r="AU32" s="205" t="s">
        <v>640</v>
      </c>
      <c r="AV32" s="205"/>
      <c r="AW32" s="205"/>
      <c r="AX32" s="207"/>
    </row>
    <row r="33" spans="1:51" ht="23.25" customHeight="1" x14ac:dyDescent="0.15">
      <c r="A33" s="384"/>
      <c r="B33" s="385"/>
      <c r="C33" s="385"/>
      <c r="D33" s="385"/>
      <c r="E33" s="385"/>
      <c r="F33" s="386"/>
      <c r="G33" s="552"/>
      <c r="H33" s="553"/>
      <c r="I33" s="553"/>
      <c r="J33" s="553"/>
      <c r="K33" s="553"/>
      <c r="L33" s="553"/>
      <c r="M33" s="553"/>
      <c r="N33" s="553"/>
      <c r="O33" s="554"/>
      <c r="P33" s="97"/>
      <c r="Q33" s="97"/>
      <c r="R33" s="97"/>
      <c r="S33" s="97"/>
      <c r="T33" s="97"/>
      <c r="U33" s="97"/>
      <c r="V33" s="97"/>
      <c r="W33" s="97"/>
      <c r="X33" s="98"/>
      <c r="Y33" s="432" t="s">
        <v>53</v>
      </c>
      <c r="Z33" s="427"/>
      <c r="AA33" s="428"/>
      <c r="AB33" s="508" t="s">
        <v>640</v>
      </c>
      <c r="AC33" s="508"/>
      <c r="AD33" s="508"/>
      <c r="AE33" s="204" t="s">
        <v>640</v>
      </c>
      <c r="AF33" s="205"/>
      <c r="AG33" s="205"/>
      <c r="AH33" s="205"/>
      <c r="AI33" s="204" t="s">
        <v>640</v>
      </c>
      <c r="AJ33" s="205"/>
      <c r="AK33" s="205"/>
      <c r="AL33" s="205"/>
      <c r="AM33" s="204" t="s">
        <v>668</v>
      </c>
      <c r="AN33" s="205"/>
      <c r="AO33" s="205"/>
      <c r="AP33" s="205"/>
      <c r="AQ33" s="322" t="s">
        <v>640</v>
      </c>
      <c r="AR33" s="194"/>
      <c r="AS33" s="194"/>
      <c r="AT33" s="323"/>
      <c r="AU33" s="205" t="s">
        <v>640</v>
      </c>
      <c r="AV33" s="205"/>
      <c r="AW33" s="205"/>
      <c r="AX33" s="207"/>
    </row>
    <row r="34" spans="1:51" ht="23.25" customHeight="1" x14ac:dyDescent="0.15">
      <c r="A34" s="383"/>
      <c r="B34" s="381"/>
      <c r="C34" s="381"/>
      <c r="D34" s="381"/>
      <c r="E34" s="381"/>
      <c r="F34" s="382"/>
      <c r="G34" s="555"/>
      <c r="H34" s="556"/>
      <c r="I34" s="556"/>
      <c r="J34" s="556"/>
      <c r="K34" s="556"/>
      <c r="L34" s="556"/>
      <c r="M34" s="556"/>
      <c r="N34" s="556"/>
      <c r="O34" s="557"/>
      <c r="P34" s="100"/>
      <c r="Q34" s="100"/>
      <c r="R34" s="100"/>
      <c r="S34" s="100"/>
      <c r="T34" s="100"/>
      <c r="U34" s="100"/>
      <c r="V34" s="100"/>
      <c r="W34" s="100"/>
      <c r="X34" s="101"/>
      <c r="Y34" s="432" t="s">
        <v>13</v>
      </c>
      <c r="Z34" s="427"/>
      <c r="AA34" s="428"/>
      <c r="AB34" s="541" t="s">
        <v>176</v>
      </c>
      <c r="AC34" s="541"/>
      <c r="AD34" s="541"/>
      <c r="AE34" s="204" t="s">
        <v>640</v>
      </c>
      <c r="AF34" s="205"/>
      <c r="AG34" s="205"/>
      <c r="AH34" s="205"/>
      <c r="AI34" s="204" t="s">
        <v>640</v>
      </c>
      <c r="AJ34" s="205"/>
      <c r="AK34" s="205"/>
      <c r="AL34" s="205"/>
      <c r="AM34" s="204" t="s">
        <v>668</v>
      </c>
      <c r="AN34" s="205"/>
      <c r="AO34" s="205"/>
      <c r="AP34" s="205"/>
      <c r="AQ34" s="322" t="s">
        <v>640</v>
      </c>
      <c r="AR34" s="194"/>
      <c r="AS34" s="194"/>
      <c r="AT34" s="323"/>
      <c r="AU34" s="205" t="s">
        <v>640</v>
      </c>
      <c r="AV34" s="205"/>
      <c r="AW34" s="205"/>
      <c r="AX34" s="207"/>
    </row>
    <row r="35" spans="1:51" ht="23.25" customHeight="1" x14ac:dyDescent="0.15">
      <c r="A35" s="214" t="s">
        <v>299</v>
      </c>
      <c r="B35" s="215"/>
      <c r="C35" s="215"/>
      <c r="D35" s="215"/>
      <c r="E35" s="215"/>
      <c r="F35" s="216"/>
      <c r="G35" s="220" t="s">
        <v>640</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hidden="1" customHeight="1" x14ac:dyDescent="0.15">
      <c r="A37" s="754" t="s">
        <v>270</v>
      </c>
      <c r="B37" s="755"/>
      <c r="C37" s="755"/>
      <c r="D37" s="755"/>
      <c r="E37" s="755"/>
      <c r="F37" s="756"/>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3" t="s">
        <v>309</v>
      </c>
      <c r="AF37" s="233"/>
      <c r="AG37" s="233"/>
      <c r="AH37" s="233"/>
      <c r="AI37" s="233" t="s">
        <v>331</v>
      </c>
      <c r="AJ37" s="233"/>
      <c r="AK37" s="233"/>
      <c r="AL37" s="233"/>
      <c r="AM37" s="233" t="s">
        <v>428</v>
      </c>
      <c r="AN37" s="233"/>
      <c r="AO37" s="233"/>
      <c r="AP37" s="233"/>
      <c r="AQ37" s="140" t="s">
        <v>184</v>
      </c>
      <c r="AR37" s="141"/>
      <c r="AS37" s="141"/>
      <c r="AT37" s="142"/>
      <c r="AU37" s="397" t="s">
        <v>133</v>
      </c>
      <c r="AV37" s="397"/>
      <c r="AW37" s="397"/>
      <c r="AX37" s="891"/>
      <c r="AY37">
        <f>COUNTA($G$39)</f>
        <v>0</v>
      </c>
    </row>
    <row r="38" spans="1:51" ht="18.75"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3"/>
      <c r="AF38" s="233"/>
      <c r="AG38" s="233"/>
      <c r="AH38" s="233"/>
      <c r="AI38" s="233"/>
      <c r="AJ38" s="233"/>
      <c r="AK38" s="233"/>
      <c r="AL38" s="233"/>
      <c r="AM38" s="233"/>
      <c r="AN38" s="233"/>
      <c r="AO38" s="233"/>
      <c r="AP38" s="233"/>
      <c r="AQ38" s="236"/>
      <c r="AR38" s="187"/>
      <c r="AS38" s="122" t="s">
        <v>185</v>
      </c>
      <c r="AT38" s="123"/>
      <c r="AU38" s="186"/>
      <c r="AV38" s="186"/>
      <c r="AW38" s="378" t="s">
        <v>175</v>
      </c>
      <c r="AX38" s="379"/>
      <c r="AY38">
        <f>$AY$37</f>
        <v>0</v>
      </c>
    </row>
    <row r="39" spans="1:51" ht="23.25" hidden="1" customHeight="1" x14ac:dyDescent="0.15">
      <c r="A39" s="383"/>
      <c r="B39" s="381"/>
      <c r="C39" s="381"/>
      <c r="D39" s="381"/>
      <c r="E39" s="381"/>
      <c r="F39" s="382"/>
      <c r="G39" s="549"/>
      <c r="H39" s="550"/>
      <c r="I39" s="550"/>
      <c r="J39" s="550"/>
      <c r="K39" s="550"/>
      <c r="L39" s="550"/>
      <c r="M39" s="550"/>
      <c r="N39" s="550"/>
      <c r="O39" s="551"/>
      <c r="P39" s="94"/>
      <c r="Q39" s="94"/>
      <c r="R39" s="94"/>
      <c r="S39" s="94"/>
      <c r="T39" s="94"/>
      <c r="U39" s="94"/>
      <c r="V39" s="94"/>
      <c r="W39" s="94"/>
      <c r="X39" s="95"/>
      <c r="Y39" s="456" t="s">
        <v>12</v>
      </c>
      <c r="Z39" s="516"/>
      <c r="AA39" s="517"/>
      <c r="AB39" s="446"/>
      <c r="AC39" s="446"/>
      <c r="AD39" s="446"/>
      <c r="AE39" s="204"/>
      <c r="AF39" s="205"/>
      <c r="AG39" s="205"/>
      <c r="AH39" s="205"/>
      <c r="AI39" s="204"/>
      <c r="AJ39" s="205"/>
      <c r="AK39" s="205"/>
      <c r="AL39" s="205"/>
      <c r="AM39" s="204"/>
      <c r="AN39" s="205"/>
      <c r="AO39" s="205"/>
      <c r="AP39" s="205"/>
      <c r="AQ39" s="322"/>
      <c r="AR39" s="194"/>
      <c r="AS39" s="194"/>
      <c r="AT39" s="323"/>
      <c r="AU39" s="205"/>
      <c r="AV39" s="205"/>
      <c r="AW39" s="205"/>
      <c r="AX39" s="207"/>
      <c r="AY39">
        <f t="shared" ref="AY39:AY43" si="4">$AY$37</f>
        <v>0</v>
      </c>
    </row>
    <row r="40" spans="1:51" ht="23.25" hidden="1" customHeight="1" x14ac:dyDescent="0.15">
      <c r="A40" s="384"/>
      <c r="B40" s="385"/>
      <c r="C40" s="385"/>
      <c r="D40" s="385"/>
      <c r="E40" s="385"/>
      <c r="F40" s="386"/>
      <c r="G40" s="552"/>
      <c r="H40" s="553"/>
      <c r="I40" s="553"/>
      <c r="J40" s="553"/>
      <c r="K40" s="553"/>
      <c r="L40" s="553"/>
      <c r="M40" s="553"/>
      <c r="N40" s="553"/>
      <c r="O40" s="554"/>
      <c r="P40" s="97"/>
      <c r="Q40" s="97"/>
      <c r="R40" s="97"/>
      <c r="S40" s="97"/>
      <c r="T40" s="97"/>
      <c r="U40" s="97"/>
      <c r="V40" s="97"/>
      <c r="W40" s="97"/>
      <c r="X40" s="98"/>
      <c r="Y40" s="432" t="s">
        <v>53</v>
      </c>
      <c r="Z40" s="427"/>
      <c r="AA40" s="428"/>
      <c r="AB40" s="508"/>
      <c r="AC40" s="508"/>
      <c r="AD40" s="508"/>
      <c r="AE40" s="204"/>
      <c r="AF40" s="205"/>
      <c r="AG40" s="205"/>
      <c r="AH40" s="205"/>
      <c r="AI40" s="204"/>
      <c r="AJ40" s="205"/>
      <c r="AK40" s="205"/>
      <c r="AL40" s="205"/>
      <c r="AM40" s="204"/>
      <c r="AN40" s="205"/>
      <c r="AO40" s="205"/>
      <c r="AP40" s="205"/>
      <c r="AQ40" s="322"/>
      <c r="AR40" s="194"/>
      <c r="AS40" s="194"/>
      <c r="AT40" s="323"/>
      <c r="AU40" s="205"/>
      <c r="AV40" s="205"/>
      <c r="AW40" s="205"/>
      <c r="AX40" s="207"/>
      <c r="AY40">
        <f t="shared" si="4"/>
        <v>0</v>
      </c>
    </row>
    <row r="41" spans="1:51" ht="23.25" hidden="1" customHeight="1" x14ac:dyDescent="0.15">
      <c r="A41" s="387"/>
      <c r="B41" s="388"/>
      <c r="C41" s="388"/>
      <c r="D41" s="388"/>
      <c r="E41" s="388"/>
      <c r="F41" s="389"/>
      <c r="G41" s="555"/>
      <c r="H41" s="556"/>
      <c r="I41" s="556"/>
      <c r="J41" s="556"/>
      <c r="K41" s="556"/>
      <c r="L41" s="556"/>
      <c r="M41" s="556"/>
      <c r="N41" s="556"/>
      <c r="O41" s="557"/>
      <c r="P41" s="100"/>
      <c r="Q41" s="100"/>
      <c r="R41" s="100"/>
      <c r="S41" s="100"/>
      <c r="T41" s="100"/>
      <c r="U41" s="100"/>
      <c r="V41" s="100"/>
      <c r="W41" s="100"/>
      <c r="X41" s="101"/>
      <c r="Y41" s="432" t="s">
        <v>13</v>
      </c>
      <c r="Z41" s="427"/>
      <c r="AA41" s="428"/>
      <c r="AB41" s="541" t="s">
        <v>176</v>
      </c>
      <c r="AC41" s="541"/>
      <c r="AD41" s="541"/>
      <c r="AE41" s="204"/>
      <c r="AF41" s="205"/>
      <c r="AG41" s="205"/>
      <c r="AH41" s="205"/>
      <c r="AI41" s="204"/>
      <c r="AJ41" s="205"/>
      <c r="AK41" s="205"/>
      <c r="AL41" s="205"/>
      <c r="AM41" s="204"/>
      <c r="AN41" s="205"/>
      <c r="AO41" s="205"/>
      <c r="AP41" s="205"/>
      <c r="AQ41" s="322"/>
      <c r="AR41" s="194"/>
      <c r="AS41" s="194"/>
      <c r="AT41" s="323"/>
      <c r="AU41" s="205"/>
      <c r="AV41" s="205"/>
      <c r="AW41" s="205"/>
      <c r="AX41" s="207"/>
      <c r="AY41">
        <f t="shared" si="4"/>
        <v>0</v>
      </c>
    </row>
    <row r="42" spans="1:51" ht="23.25" hidden="1" customHeight="1" x14ac:dyDescent="0.15">
      <c r="A42" s="214" t="s">
        <v>299</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15">
      <c r="A44" s="754" t="s">
        <v>270</v>
      </c>
      <c r="B44" s="755"/>
      <c r="C44" s="755"/>
      <c r="D44" s="755"/>
      <c r="E44" s="755"/>
      <c r="F44" s="756"/>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3" t="s">
        <v>309</v>
      </c>
      <c r="AF44" s="233"/>
      <c r="AG44" s="233"/>
      <c r="AH44" s="233"/>
      <c r="AI44" s="233" t="s">
        <v>331</v>
      </c>
      <c r="AJ44" s="233"/>
      <c r="AK44" s="233"/>
      <c r="AL44" s="233"/>
      <c r="AM44" s="233" t="s">
        <v>428</v>
      </c>
      <c r="AN44" s="233"/>
      <c r="AO44" s="233"/>
      <c r="AP44" s="233"/>
      <c r="AQ44" s="140" t="s">
        <v>184</v>
      </c>
      <c r="AR44" s="141"/>
      <c r="AS44" s="141"/>
      <c r="AT44" s="142"/>
      <c r="AU44" s="397" t="s">
        <v>133</v>
      </c>
      <c r="AV44" s="397"/>
      <c r="AW44" s="397"/>
      <c r="AX44" s="891"/>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3"/>
      <c r="AF45" s="233"/>
      <c r="AG45" s="233"/>
      <c r="AH45" s="233"/>
      <c r="AI45" s="233"/>
      <c r="AJ45" s="233"/>
      <c r="AK45" s="233"/>
      <c r="AL45" s="233"/>
      <c r="AM45" s="233"/>
      <c r="AN45" s="233"/>
      <c r="AO45" s="233"/>
      <c r="AP45" s="233"/>
      <c r="AQ45" s="236"/>
      <c r="AR45" s="187"/>
      <c r="AS45" s="122" t="s">
        <v>185</v>
      </c>
      <c r="AT45" s="123"/>
      <c r="AU45" s="186"/>
      <c r="AV45" s="186"/>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4"/>
      <c r="Q46" s="94"/>
      <c r="R46" s="94"/>
      <c r="S46" s="94"/>
      <c r="T46" s="94"/>
      <c r="U46" s="94"/>
      <c r="V46" s="94"/>
      <c r="W46" s="94"/>
      <c r="X46" s="95"/>
      <c r="Y46" s="456" t="s">
        <v>12</v>
      </c>
      <c r="Z46" s="516"/>
      <c r="AA46" s="517"/>
      <c r="AB46" s="446"/>
      <c r="AC46" s="446"/>
      <c r="AD46" s="446"/>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7"/>
      <c r="Q47" s="97"/>
      <c r="R47" s="97"/>
      <c r="S47" s="97"/>
      <c r="T47" s="97"/>
      <c r="U47" s="97"/>
      <c r="V47" s="97"/>
      <c r="W47" s="97"/>
      <c r="X47" s="98"/>
      <c r="Y47" s="432" t="s">
        <v>53</v>
      </c>
      <c r="Z47" s="427"/>
      <c r="AA47" s="428"/>
      <c r="AB47" s="508"/>
      <c r="AC47" s="508"/>
      <c r="AD47" s="508"/>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100"/>
      <c r="Q48" s="100"/>
      <c r="R48" s="100"/>
      <c r="S48" s="100"/>
      <c r="T48" s="100"/>
      <c r="U48" s="100"/>
      <c r="V48" s="100"/>
      <c r="W48" s="100"/>
      <c r="X48" s="101"/>
      <c r="Y48" s="432" t="s">
        <v>13</v>
      </c>
      <c r="Z48" s="427"/>
      <c r="AA48" s="428"/>
      <c r="AB48" s="541" t="s">
        <v>176</v>
      </c>
      <c r="AC48" s="541"/>
      <c r="AD48" s="541"/>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15">
      <c r="A49" s="214" t="s">
        <v>299</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3" t="s">
        <v>309</v>
      </c>
      <c r="AF51" s="233"/>
      <c r="AG51" s="233"/>
      <c r="AH51" s="233"/>
      <c r="AI51" s="233" t="s">
        <v>331</v>
      </c>
      <c r="AJ51" s="233"/>
      <c r="AK51" s="233"/>
      <c r="AL51" s="233"/>
      <c r="AM51" s="233" t="s">
        <v>428</v>
      </c>
      <c r="AN51" s="233"/>
      <c r="AO51" s="233"/>
      <c r="AP51" s="233"/>
      <c r="AQ51" s="140" t="s">
        <v>184</v>
      </c>
      <c r="AR51" s="141"/>
      <c r="AS51" s="141"/>
      <c r="AT51" s="142"/>
      <c r="AU51" s="906" t="s">
        <v>133</v>
      </c>
      <c r="AV51" s="906"/>
      <c r="AW51" s="906"/>
      <c r="AX51" s="907"/>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3"/>
      <c r="AF52" s="233"/>
      <c r="AG52" s="233"/>
      <c r="AH52" s="233"/>
      <c r="AI52" s="233"/>
      <c r="AJ52" s="233"/>
      <c r="AK52" s="233"/>
      <c r="AL52" s="233"/>
      <c r="AM52" s="233"/>
      <c r="AN52" s="233"/>
      <c r="AO52" s="233"/>
      <c r="AP52" s="233"/>
      <c r="AQ52" s="236"/>
      <c r="AR52" s="187"/>
      <c r="AS52" s="122" t="s">
        <v>185</v>
      </c>
      <c r="AT52" s="123"/>
      <c r="AU52" s="186"/>
      <c r="AV52" s="186"/>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4"/>
      <c r="Q53" s="94"/>
      <c r="R53" s="94"/>
      <c r="S53" s="94"/>
      <c r="T53" s="94"/>
      <c r="U53" s="94"/>
      <c r="V53" s="94"/>
      <c r="W53" s="94"/>
      <c r="X53" s="95"/>
      <c r="Y53" s="456" t="s">
        <v>12</v>
      </c>
      <c r="Z53" s="516"/>
      <c r="AA53" s="517"/>
      <c r="AB53" s="446"/>
      <c r="AC53" s="446"/>
      <c r="AD53" s="446"/>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7"/>
      <c r="Q54" s="97"/>
      <c r="R54" s="97"/>
      <c r="S54" s="97"/>
      <c r="T54" s="97"/>
      <c r="U54" s="97"/>
      <c r="V54" s="97"/>
      <c r="W54" s="97"/>
      <c r="X54" s="98"/>
      <c r="Y54" s="432" t="s">
        <v>53</v>
      </c>
      <c r="Z54" s="427"/>
      <c r="AA54" s="428"/>
      <c r="AB54" s="508"/>
      <c r="AC54" s="508"/>
      <c r="AD54" s="508"/>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15">
      <c r="A55" s="387"/>
      <c r="B55" s="388"/>
      <c r="C55" s="388"/>
      <c r="D55" s="388"/>
      <c r="E55" s="388"/>
      <c r="F55" s="389"/>
      <c r="G55" s="555"/>
      <c r="H55" s="556"/>
      <c r="I55" s="556"/>
      <c r="J55" s="556"/>
      <c r="K55" s="556"/>
      <c r="L55" s="556"/>
      <c r="M55" s="556"/>
      <c r="N55" s="556"/>
      <c r="O55" s="557"/>
      <c r="P55" s="100"/>
      <c r="Q55" s="100"/>
      <c r="R55" s="100"/>
      <c r="S55" s="100"/>
      <c r="T55" s="100"/>
      <c r="U55" s="100"/>
      <c r="V55" s="100"/>
      <c r="W55" s="100"/>
      <c r="X55" s="101"/>
      <c r="Y55" s="432" t="s">
        <v>13</v>
      </c>
      <c r="Z55" s="427"/>
      <c r="AA55" s="428"/>
      <c r="AB55" s="578" t="s">
        <v>14</v>
      </c>
      <c r="AC55" s="578"/>
      <c r="AD55" s="578"/>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15">
      <c r="A56" s="214" t="s">
        <v>299</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3" t="s">
        <v>309</v>
      </c>
      <c r="AF58" s="233"/>
      <c r="AG58" s="233"/>
      <c r="AH58" s="233"/>
      <c r="AI58" s="233" t="s">
        <v>331</v>
      </c>
      <c r="AJ58" s="233"/>
      <c r="AK58" s="233"/>
      <c r="AL58" s="233"/>
      <c r="AM58" s="233" t="s">
        <v>428</v>
      </c>
      <c r="AN58" s="233"/>
      <c r="AO58" s="233"/>
      <c r="AP58" s="233"/>
      <c r="AQ58" s="140" t="s">
        <v>184</v>
      </c>
      <c r="AR58" s="141"/>
      <c r="AS58" s="141"/>
      <c r="AT58" s="142"/>
      <c r="AU58" s="906" t="s">
        <v>133</v>
      </c>
      <c r="AV58" s="906"/>
      <c r="AW58" s="906"/>
      <c r="AX58" s="907"/>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3"/>
      <c r="AF59" s="233"/>
      <c r="AG59" s="233"/>
      <c r="AH59" s="233"/>
      <c r="AI59" s="233"/>
      <c r="AJ59" s="233"/>
      <c r="AK59" s="233"/>
      <c r="AL59" s="233"/>
      <c r="AM59" s="233"/>
      <c r="AN59" s="233"/>
      <c r="AO59" s="233"/>
      <c r="AP59" s="233"/>
      <c r="AQ59" s="236"/>
      <c r="AR59" s="187"/>
      <c r="AS59" s="122" t="s">
        <v>185</v>
      </c>
      <c r="AT59" s="123"/>
      <c r="AU59" s="186"/>
      <c r="AV59" s="186"/>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4"/>
      <c r="Q60" s="94"/>
      <c r="R60" s="94"/>
      <c r="S60" s="94"/>
      <c r="T60" s="94"/>
      <c r="U60" s="94"/>
      <c r="V60" s="94"/>
      <c r="W60" s="94"/>
      <c r="X60" s="95"/>
      <c r="Y60" s="456" t="s">
        <v>12</v>
      </c>
      <c r="Z60" s="516"/>
      <c r="AA60" s="517"/>
      <c r="AB60" s="446"/>
      <c r="AC60" s="446"/>
      <c r="AD60" s="446"/>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7"/>
      <c r="Q61" s="97"/>
      <c r="R61" s="97"/>
      <c r="S61" s="97"/>
      <c r="T61" s="97"/>
      <c r="U61" s="97"/>
      <c r="V61" s="97"/>
      <c r="W61" s="97"/>
      <c r="X61" s="98"/>
      <c r="Y61" s="432" t="s">
        <v>53</v>
      </c>
      <c r="Z61" s="427"/>
      <c r="AA61" s="428"/>
      <c r="AB61" s="508"/>
      <c r="AC61" s="508"/>
      <c r="AD61" s="508"/>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100"/>
      <c r="Q62" s="100"/>
      <c r="R62" s="100"/>
      <c r="S62" s="100"/>
      <c r="T62" s="100"/>
      <c r="U62" s="100"/>
      <c r="V62" s="100"/>
      <c r="W62" s="100"/>
      <c r="X62" s="101"/>
      <c r="Y62" s="432" t="s">
        <v>13</v>
      </c>
      <c r="Z62" s="427"/>
      <c r="AA62" s="428"/>
      <c r="AB62" s="541" t="s">
        <v>14</v>
      </c>
      <c r="AC62" s="541"/>
      <c r="AD62" s="541"/>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15">
      <c r="A63" s="214" t="s">
        <v>299</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67" t="s">
        <v>271</v>
      </c>
      <c r="B65" s="468"/>
      <c r="C65" s="468"/>
      <c r="D65" s="468"/>
      <c r="E65" s="468"/>
      <c r="F65" s="469"/>
      <c r="G65" s="470"/>
      <c r="H65" s="228" t="s">
        <v>145</v>
      </c>
      <c r="I65" s="228"/>
      <c r="J65" s="228"/>
      <c r="K65" s="228"/>
      <c r="L65" s="228"/>
      <c r="M65" s="228"/>
      <c r="N65" s="228"/>
      <c r="O65" s="229"/>
      <c r="P65" s="227" t="s">
        <v>58</v>
      </c>
      <c r="Q65" s="228"/>
      <c r="R65" s="228"/>
      <c r="S65" s="228"/>
      <c r="T65" s="228"/>
      <c r="U65" s="228"/>
      <c r="V65" s="229"/>
      <c r="W65" s="472" t="s">
        <v>266</v>
      </c>
      <c r="X65" s="473"/>
      <c r="Y65" s="476"/>
      <c r="Z65" s="476"/>
      <c r="AA65" s="477"/>
      <c r="AB65" s="227" t="s">
        <v>11</v>
      </c>
      <c r="AC65" s="228"/>
      <c r="AD65" s="229"/>
      <c r="AE65" s="233" t="s">
        <v>309</v>
      </c>
      <c r="AF65" s="233"/>
      <c r="AG65" s="233"/>
      <c r="AH65" s="233"/>
      <c r="AI65" s="233" t="s">
        <v>331</v>
      </c>
      <c r="AJ65" s="233"/>
      <c r="AK65" s="233"/>
      <c r="AL65" s="233"/>
      <c r="AM65" s="233" t="s">
        <v>428</v>
      </c>
      <c r="AN65" s="233"/>
      <c r="AO65" s="233"/>
      <c r="AP65" s="233"/>
      <c r="AQ65" s="144" t="s">
        <v>184</v>
      </c>
      <c r="AR65" s="119"/>
      <c r="AS65" s="119"/>
      <c r="AT65" s="120"/>
      <c r="AU65" s="234" t="s">
        <v>133</v>
      </c>
      <c r="AV65" s="234"/>
      <c r="AW65" s="234"/>
      <c r="AX65" s="235"/>
      <c r="AY65">
        <f>COUNTA($H$67)</f>
        <v>0</v>
      </c>
    </row>
    <row r="66" spans="1:51" ht="18.75" hidden="1" customHeight="1" x14ac:dyDescent="0.15">
      <c r="A66" s="460"/>
      <c r="B66" s="461"/>
      <c r="C66" s="461"/>
      <c r="D66" s="461"/>
      <c r="E66" s="461"/>
      <c r="F66" s="462"/>
      <c r="G66" s="471"/>
      <c r="H66" s="231"/>
      <c r="I66" s="231"/>
      <c r="J66" s="231"/>
      <c r="K66" s="231"/>
      <c r="L66" s="231"/>
      <c r="M66" s="231"/>
      <c r="N66" s="231"/>
      <c r="O66" s="232"/>
      <c r="P66" s="230"/>
      <c r="Q66" s="231"/>
      <c r="R66" s="231"/>
      <c r="S66" s="231"/>
      <c r="T66" s="231"/>
      <c r="U66" s="231"/>
      <c r="V66" s="232"/>
      <c r="W66" s="474"/>
      <c r="X66" s="475"/>
      <c r="Y66" s="478"/>
      <c r="Z66" s="478"/>
      <c r="AA66" s="479"/>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269</v>
      </c>
      <c r="AX66" s="237"/>
      <c r="AY66">
        <f>$AY$65</f>
        <v>0</v>
      </c>
    </row>
    <row r="67" spans="1:51" ht="23.25" hidden="1" customHeight="1" x14ac:dyDescent="0.15">
      <c r="A67" s="460"/>
      <c r="B67" s="461"/>
      <c r="C67" s="461"/>
      <c r="D67" s="461"/>
      <c r="E67" s="461"/>
      <c r="F67" s="462"/>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289</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0"/>
      <c r="B68" s="461"/>
      <c r="C68" s="461"/>
      <c r="D68" s="461"/>
      <c r="E68" s="461"/>
      <c r="F68" s="462"/>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0"/>
      <c r="B69" s="461"/>
      <c r="C69" s="461"/>
      <c r="D69" s="461"/>
      <c r="E69" s="461"/>
      <c r="F69" s="462"/>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290</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0" t="s">
        <v>275</v>
      </c>
      <c r="B70" s="461"/>
      <c r="C70" s="461"/>
      <c r="D70" s="461"/>
      <c r="E70" s="461"/>
      <c r="F70" s="462"/>
      <c r="G70" s="239" t="s">
        <v>187</v>
      </c>
      <c r="H70" s="291"/>
      <c r="I70" s="291"/>
      <c r="J70" s="291"/>
      <c r="K70" s="291"/>
      <c r="L70" s="291"/>
      <c r="M70" s="291"/>
      <c r="N70" s="291"/>
      <c r="O70" s="291"/>
      <c r="P70" s="291"/>
      <c r="Q70" s="291"/>
      <c r="R70" s="291"/>
      <c r="S70" s="291"/>
      <c r="T70" s="291"/>
      <c r="U70" s="291"/>
      <c r="V70" s="291"/>
      <c r="W70" s="294" t="s">
        <v>288</v>
      </c>
      <c r="X70" s="295"/>
      <c r="Y70" s="253" t="s">
        <v>12</v>
      </c>
      <c r="Z70" s="253"/>
      <c r="AA70" s="254"/>
      <c r="AB70" s="255" t="s">
        <v>289</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0"/>
      <c r="B71" s="461"/>
      <c r="C71" s="461"/>
      <c r="D71" s="461"/>
      <c r="E71" s="461"/>
      <c r="F71" s="462"/>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3"/>
      <c r="B72" s="464"/>
      <c r="C72" s="464"/>
      <c r="D72" s="464"/>
      <c r="E72" s="464"/>
      <c r="F72" s="465"/>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290</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1" t="s">
        <v>271</v>
      </c>
      <c r="B73" s="492"/>
      <c r="C73" s="492"/>
      <c r="D73" s="492"/>
      <c r="E73" s="492"/>
      <c r="F73" s="493"/>
      <c r="G73" s="567"/>
      <c r="H73" s="119" t="s">
        <v>145</v>
      </c>
      <c r="I73" s="119"/>
      <c r="J73" s="119"/>
      <c r="K73" s="119"/>
      <c r="L73" s="119"/>
      <c r="M73" s="119"/>
      <c r="N73" s="119"/>
      <c r="O73" s="120"/>
      <c r="P73" s="144" t="s">
        <v>58</v>
      </c>
      <c r="Q73" s="119"/>
      <c r="R73" s="119"/>
      <c r="S73" s="119"/>
      <c r="T73" s="119"/>
      <c r="U73" s="119"/>
      <c r="V73" s="119"/>
      <c r="W73" s="119"/>
      <c r="X73" s="120"/>
      <c r="Y73" s="569"/>
      <c r="Z73" s="570"/>
      <c r="AA73" s="571"/>
      <c r="AB73" s="144" t="s">
        <v>11</v>
      </c>
      <c r="AC73" s="119"/>
      <c r="AD73" s="120"/>
      <c r="AE73" s="233" t="s">
        <v>309</v>
      </c>
      <c r="AF73" s="233"/>
      <c r="AG73" s="233"/>
      <c r="AH73" s="233"/>
      <c r="AI73" s="233" t="s">
        <v>331</v>
      </c>
      <c r="AJ73" s="233"/>
      <c r="AK73" s="233"/>
      <c r="AL73" s="233"/>
      <c r="AM73" s="233" t="s">
        <v>428</v>
      </c>
      <c r="AN73" s="233"/>
      <c r="AO73" s="233"/>
      <c r="AP73" s="233"/>
      <c r="AQ73" s="144" t="s">
        <v>184</v>
      </c>
      <c r="AR73" s="119"/>
      <c r="AS73" s="119"/>
      <c r="AT73" s="120"/>
      <c r="AU73" s="124" t="s">
        <v>133</v>
      </c>
      <c r="AV73" s="125"/>
      <c r="AW73" s="125"/>
      <c r="AX73" s="126"/>
      <c r="AY73">
        <f>COUNTA($H$75)</f>
        <v>0</v>
      </c>
    </row>
    <row r="74" spans="1:51" ht="18.75" hidden="1" customHeight="1" x14ac:dyDescent="0.15">
      <c r="A74" s="494"/>
      <c r="B74" s="495"/>
      <c r="C74" s="495"/>
      <c r="D74" s="495"/>
      <c r="E74" s="495"/>
      <c r="F74" s="496"/>
      <c r="G74" s="568"/>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4"/>
      <c r="B75" s="495"/>
      <c r="C75" s="495"/>
      <c r="D75" s="495"/>
      <c r="E75" s="495"/>
      <c r="F75" s="496"/>
      <c r="G75" s="593"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494"/>
      <c r="B76" s="495"/>
      <c r="C76" s="495"/>
      <c r="D76" s="495"/>
      <c r="E76" s="495"/>
      <c r="F76" s="496"/>
      <c r="G76" s="594"/>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494"/>
      <c r="B77" s="495"/>
      <c r="C77" s="495"/>
      <c r="D77" s="495"/>
      <c r="E77" s="495"/>
      <c r="F77" s="496"/>
      <c r="G77" s="595"/>
      <c r="H77" s="100"/>
      <c r="I77" s="100"/>
      <c r="J77" s="100"/>
      <c r="K77" s="100"/>
      <c r="L77" s="100"/>
      <c r="M77" s="100"/>
      <c r="N77" s="100"/>
      <c r="O77" s="101"/>
      <c r="P77" s="97"/>
      <c r="Q77" s="97"/>
      <c r="R77" s="97"/>
      <c r="S77" s="97"/>
      <c r="T77" s="97"/>
      <c r="U77" s="97"/>
      <c r="V77" s="97"/>
      <c r="W77" s="97"/>
      <c r="X77" s="98"/>
      <c r="Y77" s="144" t="s">
        <v>13</v>
      </c>
      <c r="Z77" s="119"/>
      <c r="AA77" s="120"/>
      <c r="AB77" s="564" t="s">
        <v>14</v>
      </c>
      <c r="AC77" s="564"/>
      <c r="AD77" s="564"/>
      <c r="AE77" s="871"/>
      <c r="AF77" s="872"/>
      <c r="AG77" s="872"/>
      <c r="AH77" s="872"/>
      <c r="AI77" s="871"/>
      <c r="AJ77" s="872"/>
      <c r="AK77" s="872"/>
      <c r="AL77" s="872"/>
      <c r="AM77" s="871"/>
      <c r="AN77" s="872"/>
      <c r="AO77" s="872"/>
      <c r="AP77" s="872"/>
      <c r="AQ77" s="322"/>
      <c r="AR77" s="194"/>
      <c r="AS77" s="194"/>
      <c r="AT77" s="323"/>
      <c r="AU77" s="205"/>
      <c r="AV77" s="205"/>
      <c r="AW77" s="205"/>
      <c r="AX77" s="207"/>
      <c r="AY77">
        <f t="shared" si="9"/>
        <v>0</v>
      </c>
    </row>
    <row r="78" spans="1:51" ht="69.75" hidden="1" customHeight="1" x14ac:dyDescent="0.15">
      <c r="A78" s="315" t="s">
        <v>302</v>
      </c>
      <c r="B78" s="316"/>
      <c r="C78" s="316"/>
      <c r="D78" s="316"/>
      <c r="E78" s="313" t="s">
        <v>249</v>
      </c>
      <c r="F78" s="314"/>
      <c r="G78" s="45" t="s">
        <v>187</v>
      </c>
      <c r="H78" s="572"/>
      <c r="I78" s="573"/>
      <c r="J78" s="573"/>
      <c r="K78" s="573"/>
      <c r="L78" s="573"/>
      <c r="M78" s="573"/>
      <c r="N78" s="573"/>
      <c r="O78" s="574"/>
      <c r="P78" s="136"/>
      <c r="Q78" s="136"/>
      <c r="R78" s="136"/>
      <c r="S78" s="136"/>
      <c r="T78" s="136"/>
      <c r="U78" s="136"/>
      <c r="V78" s="136"/>
      <c r="W78" s="136"/>
      <c r="X78" s="136"/>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9" t="s">
        <v>265</v>
      </c>
      <c r="AP79" s="260"/>
      <c r="AQ79" s="260"/>
      <c r="AR79" s="62" t="s">
        <v>263</v>
      </c>
      <c r="AS79" s="259"/>
      <c r="AT79" s="260"/>
      <c r="AU79" s="260"/>
      <c r="AV79" s="260"/>
      <c r="AW79" s="260"/>
      <c r="AX79" s="949"/>
      <c r="AY79">
        <f>COUNTIF($AR$79,"☑")</f>
        <v>0</v>
      </c>
    </row>
    <row r="80" spans="1:51" ht="18.75" customHeight="1" x14ac:dyDescent="0.15">
      <c r="A80" s="845"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619</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1</v>
      </c>
    </row>
    <row r="81" spans="1:60" ht="22.5" customHeight="1" x14ac:dyDescent="0.15">
      <c r="A81" s="846"/>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2.5" customHeight="1" x14ac:dyDescent="0.15">
      <c r="A82" s="846"/>
      <c r="B82" s="512"/>
      <c r="C82" s="410"/>
      <c r="D82" s="410"/>
      <c r="E82" s="410"/>
      <c r="F82" s="411"/>
      <c r="G82" s="660" t="s">
        <v>642</v>
      </c>
      <c r="H82" s="660"/>
      <c r="I82" s="660"/>
      <c r="J82" s="660"/>
      <c r="K82" s="660"/>
      <c r="L82" s="660"/>
      <c r="M82" s="660"/>
      <c r="N82" s="660"/>
      <c r="O82" s="660"/>
      <c r="P82" s="660"/>
      <c r="Q82" s="660"/>
      <c r="R82" s="660"/>
      <c r="S82" s="660"/>
      <c r="T82" s="660"/>
      <c r="U82" s="660"/>
      <c r="V82" s="660"/>
      <c r="W82" s="660"/>
      <c r="X82" s="660"/>
      <c r="Y82" s="660"/>
      <c r="Z82" s="660"/>
      <c r="AA82" s="661"/>
      <c r="AB82" s="865" t="s">
        <v>669</v>
      </c>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1</v>
      </c>
    </row>
    <row r="83" spans="1:60" ht="22.5" customHeight="1" x14ac:dyDescent="0.15">
      <c r="A83" s="846"/>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1</v>
      </c>
    </row>
    <row r="84" spans="1:60" ht="19.5" customHeight="1" x14ac:dyDescent="0.15">
      <c r="A84" s="846"/>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4"/>
      <c r="AF84" s="664"/>
      <c r="AG84" s="664"/>
      <c r="AH84" s="664"/>
      <c r="AI84" s="664"/>
      <c r="AJ84" s="664"/>
      <c r="AK84" s="664"/>
      <c r="AL84" s="664"/>
      <c r="AM84" s="664"/>
      <c r="AN84" s="664"/>
      <c r="AO84" s="664"/>
      <c r="AP84" s="664"/>
      <c r="AQ84" s="662"/>
      <c r="AR84" s="662"/>
      <c r="AS84" s="662"/>
      <c r="AT84" s="662"/>
      <c r="AU84" s="664"/>
      <c r="AV84" s="664"/>
      <c r="AW84" s="664"/>
      <c r="AX84" s="870"/>
      <c r="AY84">
        <f t="shared" si="10"/>
        <v>1</v>
      </c>
    </row>
    <row r="85" spans="1:60" ht="18.75" customHeight="1" x14ac:dyDescent="0.15">
      <c r="A85" s="846"/>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1"/>
      <c r="Z85" s="152"/>
      <c r="AA85" s="153"/>
      <c r="AB85" s="542" t="s">
        <v>11</v>
      </c>
      <c r="AC85" s="543"/>
      <c r="AD85" s="544"/>
      <c r="AE85" s="233" t="s">
        <v>309</v>
      </c>
      <c r="AF85" s="233"/>
      <c r="AG85" s="233"/>
      <c r="AH85" s="233"/>
      <c r="AI85" s="233" t="s">
        <v>331</v>
      </c>
      <c r="AJ85" s="233"/>
      <c r="AK85" s="233"/>
      <c r="AL85" s="233"/>
      <c r="AM85" s="233" t="s">
        <v>428</v>
      </c>
      <c r="AN85" s="233"/>
      <c r="AO85" s="233"/>
      <c r="AP85" s="233"/>
      <c r="AQ85" s="144" t="s">
        <v>184</v>
      </c>
      <c r="AR85" s="119"/>
      <c r="AS85" s="119"/>
      <c r="AT85" s="120"/>
      <c r="AU85" s="518" t="s">
        <v>133</v>
      </c>
      <c r="AV85" s="518"/>
      <c r="AW85" s="518"/>
      <c r="AX85" s="519"/>
      <c r="AY85">
        <f t="shared" si="10"/>
        <v>1</v>
      </c>
      <c r="AZ85" s="10"/>
      <c r="BA85" s="10"/>
      <c r="BB85" s="10"/>
      <c r="BC85" s="10"/>
    </row>
    <row r="86" spans="1:60" ht="18.75" customHeight="1" x14ac:dyDescent="0.15">
      <c r="A86" s="846"/>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1"/>
      <c r="Z86" s="152"/>
      <c r="AA86" s="153"/>
      <c r="AB86" s="393"/>
      <c r="AC86" s="394"/>
      <c r="AD86" s="395"/>
      <c r="AE86" s="233"/>
      <c r="AF86" s="233"/>
      <c r="AG86" s="233"/>
      <c r="AH86" s="233"/>
      <c r="AI86" s="233"/>
      <c r="AJ86" s="233"/>
      <c r="AK86" s="233"/>
      <c r="AL86" s="233"/>
      <c r="AM86" s="233"/>
      <c r="AN86" s="233"/>
      <c r="AO86" s="233"/>
      <c r="AP86" s="233"/>
      <c r="AQ86" s="185" t="s">
        <v>640</v>
      </c>
      <c r="AR86" s="186"/>
      <c r="AS86" s="122" t="s">
        <v>185</v>
      </c>
      <c r="AT86" s="123"/>
      <c r="AU86" s="186">
        <v>2</v>
      </c>
      <c r="AV86" s="186"/>
      <c r="AW86" s="378" t="s">
        <v>175</v>
      </c>
      <c r="AX86" s="379"/>
      <c r="AY86">
        <f t="shared" si="10"/>
        <v>1</v>
      </c>
      <c r="AZ86" s="10"/>
      <c r="BA86" s="10"/>
      <c r="BB86" s="10"/>
      <c r="BC86" s="10"/>
      <c r="BD86" s="10"/>
      <c r="BE86" s="10"/>
      <c r="BF86" s="10"/>
      <c r="BG86" s="10"/>
      <c r="BH86" s="10"/>
    </row>
    <row r="87" spans="1:60" ht="23.25" customHeight="1" x14ac:dyDescent="0.15">
      <c r="A87" s="846"/>
      <c r="B87" s="410"/>
      <c r="C87" s="410"/>
      <c r="D87" s="410"/>
      <c r="E87" s="410"/>
      <c r="F87" s="411"/>
      <c r="G87" s="93" t="s">
        <v>643</v>
      </c>
      <c r="H87" s="94"/>
      <c r="I87" s="94"/>
      <c r="J87" s="94"/>
      <c r="K87" s="94"/>
      <c r="L87" s="94"/>
      <c r="M87" s="94"/>
      <c r="N87" s="94"/>
      <c r="O87" s="95"/>
      <c r="P87" s="94" t="s">
        <v>644</v>
      </c>
      <c r="Q87" s="499"/>
      <c r="R87" s="499"/>
      <c r="S87" s="499"/>
      <c r="T87" s="499"/>
      <c r="U87" s="499"/>
      <c r="V87" s="499"/>
      <c r="W87" s="499"/>
      <c r="X87" s="500"/>
      <c r="Y87" s="546" t="s">
        <v>61</v>
      </c>
      <c r="Z87" s="547"/>
      <c r="AA87" s="548"/>
      <c r="AB87" s="446" t="s">
        <v>645</v>
      </c>
      <c r="AC87" s="446"/>
      <c r="AD87" s="446"/>
      <c r="AE87" s="204">
        <v>1571</v>
      </c>
      <c r="AF87" s="205"/>
      <c r="AG87" s="205"/>
      <c r="AH87" s="205"/>
      <c r="AI87" s="204">
        <v>1571</v>
      </c>
      <c r="AJ87" s="205"/>
      <c r="AK87" s="205"/>
      <c r="AL87" s="205"/>
      <c r="AM87" s="204">
        <v>1571</v>
      </c>
      <c r="AN87" s="205"/>
      <c r="AO87" s="205"/>
      <c r="AP87" s="205"/>
      <c r="AQ87" s="322" t="s">
        <v>640</v>
      </c>
      <c r="AR87" s="194"/>
      <c r="AS87" s="194"/>
      <c r="AT87" s="323"/>
      <c r="AU87" s="205">
        <v>1571</v>
      </c>
      <c r="AV87" s="205"/>
      <c r="AW87" s="205"/>
      <c r="AX87" s="207"/>
      <c r="AY87">
        <f t="shared" si="10"/>
        <v>1</v>
      </c>
    </row>
    <row r="88" spans="1:60" ht="23.25" customHeight="1" x14ac:dyDescent="0.15">
      <c r="A88" s="846"/>
      <c r="B88" s="410"/>
      <c r="C88" s="410"/>
      <c r="D88" s="410"/>
      <c r="E88" s="410"/>
      <c r="F88" s="411"/>
      <c r="G88" s="96"/>
      <c r="H88" s="97"/>
      <c r="I88" s="97"/>
      <c r="J88" s="97"/>
      <c r="K88" s="97"/>
      <c r="L88" s="97"/>
      <c r="M88" s="97"/>
      <c r="N88" s="97"/>
      <c r="O88" s="98"/>
      <c r="P88" s="501"/>
      <c r="Q88" s="501"/>
      <c r="R88" s="501"/>
      <c r="S88" s="501"/>
      <c r="T88" s="501"/>
      <c r="U88" s="501"/>
      <c r="V88" s="501"/>
      <c r="W88" s="501"/>
      <c r="X88" s="502"/>
      <c r="Y88" s="443" t="s">
        <v>53</v>
      </c>
      <c r="Z88" s="444"/>
      <c r="AA88" s="445"/>
      <c r="AB88" s="508" t="s">
        <v>645</v>
      </c>
      <c r="AC88" s="508"/>
      <c r="AD88" s="508"/>
      <c r="AE88" s="204">
        <v>1571</v>
      </c>
      <c r="AF88" s="205"/>
      <c r="AG88" s="205"/>
      <c r="AH88" s="205"/>
      <c r="AI88" s="204">
        <v>1571</v>
      </c>
      <c r="AJ88" s="205"/>
      <c r="AK88" s="205"/>
      <c r="AL88" s="205"/>
      <c r="AM88" s="204">
        <v>1571</v>
      </c>
      <c r="AN88" s="205"/>
      <c r="AO88" s="205"/>
      <c r="AP88" s="205"/>
      <c r="AQ88" s="322" t="s">
        <v>640</v>
      </c>
      <c r="AR88" s="194"/>
      <c r="AS88" s="194"/>
      <c r="AT88" s="323"/>
      <c r="AU88" s="205">
        <v>1571</v>
      </c>
      <c r="AV88" s="205"/>
      <c r="AW88" s="205"/>
      <c r="AX88" s="207"/>
      <c r="AY88">
        <f t="shared" si="10"/>
        <v>1</v>
      </c>
      <c r="AZ88" s="10"/>
      <c r="BA88" s="10"/>
      <c r="BB88" s="10"/>
      <c r="BC88" s="10"/>
    </row>
    <row r="89" spans="1:60" ht="23.25" customHeight="1" thickBot="1" x14ac:dyDescent="0.2">
      <c r="A89" s="846"/>
      <c r="B89" s="514"/>
      <c r="C89" s="514"/>
      <c r="D89" s="514"/>
      <c r="E89" s="514"/>
      <c r="F89" s="515"/>
      <c r="G89" s="99"/>
      <c r="H89" s="100"/>
      <c r="I89" s="100"/>
      <c r="J89" s="100"/>
      <c r="K89" s="100"/>
      <c r="L89" s="100"/>
      <c r="M89" s="100"/>
      <c r="N89" s="100"/>
      <c r="O89" s="101"/>
      <c r="P89" s="163"/>
      <c r="Q89" s="163"/>
      <c r="R89" s="163"/>
      <c r="S89" s="163"/>
      <c r="T89" s="163"/>
      <c r="U89" s="163"/>
      <c r="V89" s="163"/>
      <c r="W89" s="163"/>
      <c r="X89" s="545"/>
      <c r="Y89" s="443" t="s">
        <v>13</v>
      </c>
      <c r="Z89" s="444"/>
      <c r="AA89" s="445"/>
      <c r="AB89" s="578" t="s">
        <v>14</v>
      </c>
      <c r="AC89" s="578"/>
      <c r="AD89" s="578"/>
      <c r="AE89" s="211">
        <v>100</v>
      </c>
      <c r="AF89" s="212"/>
      <c r="AG89" s="212"/>
      <c r="AH89" s="212"/>
      <c r="AI89" s="211">
        <v>100</v>
      </c>
      <c r="AJ89" s="212"/>
      <c r="AK89" s="212"/>
      <c r="AL89" s="212"/>
      <c r="AM89" s="211">
        <v>100</v>
      </c>
      <c r="AN89" s="212"/>
      <c r="AO89" s="212"/>
      <c r="AP89" s="212"/>
      <c r="AQ89" s="322" t="s">
        <v>640</v>
      </c>
      <c r="AR89" s="194"/>
      <c r="AS89" s="194"/>
      <c r="AT89" s="323"/>
      <c r="AU89" s="205">
        <v>100</v>
      </c>
      <c r="AV89" s="205"/>
      <c r="AW89" s="205"/>
      <c r="AX89" s="207"/>
      <c r="AY89">
        <f t="shared" si="10"/>
        <v>1</v>
      </c>
      <c r="AZ89" s="10"/>
      <c r="BA89" s="10"/>
      <c r="BB89" s="10"/>
      <c r="BC89" s="10"/>
      <c r="BD89" s="10"/>
      <c r="BE89" s="10"/>
      <c r="BF89" s="10"/>
      <c r="BG89" s="10"/>
      <c r="BH89" s="10"/>
    </row>
    <row r="90" spans="1:60" ht="18.75" hidden="1" customHeight="1" x14ac:dyDescent="0.15">
      <c r="A90" s="846"/>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1"/>
      <c r="Z90" s="152"/>
      <c r="AA90" s="153"/>
      <c r="AB90" s="542" t="s">
        <v>11</v>
      </c>
      <c r="AC90" s="543"/>
      <c r="AD90" s="544"/>
      <c r="AE90" s="233" t="s">
        <v>309</v>
      </c>
      <c r="AF90" s="233"/>
      <c r="AG90" s="233"/>
      <c r="AH90" s="233"/>
      <c r="AI90" s="233" t="s">
        <v>331</v>
      </c>
      <c r="AJ90" s="233"/>
      <c r="AK90" s="233"/>
      <c r="AL90" s="233"/>
      <c r="AM90" s="233" t="s">
        <v>428</v>
      </c>
      <c r="AN90" s="233"/>
      <c r="AO90" s="233"/>
      <c r="AP90" s="233"/>
      <c r="AQ90" s="144" t="s">
        <v>184</v>
      </c>
      <c r="AR90" s="119"/>
      <c r="AS90" s="119"/>
      <c r="AT90" s="120"/>
      <c r="AU90" s="518" t="s">
        <v>133</v>
      </c>
      <c r="AV90" s="518"/>
      <c r="AW90" s="518"/>
      <c r="AX90" s="519"/>
      <c r="AY90">
        <f>COUNTA($G$92)</f>
        <v>0</v>
      </c>
    </row>
    <row r="91" spans="1:60" ht="18.75" hidden="1" customHeight="1" x14ac:dyDescent="0.15">
      <c r="A91" s="846"/>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1"/>
      <c r="Z91" s="152"/>
      <c r="AA91" s="153"/>
      <c r="AB91" s="393"/>
      <c r="AC91" s="394"/>
      <c r="AD91" s="395"/>
      <c r="AE91" s="233"/>
      <c r="AF91" s="233"/>
      <c r="AG91" s="233"/>
      <c r="AH91" s="233"/>
      <c r="AI91" s="233"/>
      <c r="AJ91" s="233"/>
      <c r="AK91" s="233"/>
      <c r="AL91" s="233"/>
      <c r="AM91" s="233"/>
      <c r="AN91" s="233"/>
      <c r="AO91" s="233"/>
      <c r="AP91" s="233"/>
      <c r="AQ91" s="185"/>
      <c r="AR91" s="186"/>
      <c r="AS91" s="122" t="s">
        <v>185</v>
      </c>
      <c r="AT91" s="123"/>
      <c r="AU91" s="186"/>
      <c r="AV91" s="186"/>
      <c r="AW91" s="378" t="s">
        <v>175</v>
      </c>
      <c r="AX91" s="379"/>
      <c r="AY91">
        <f>$AY$90</f>
        <v>0</v>
      </c>
      <c r="AZ91" s="10"/>
      <c r="BA91" s="10"/>
      <c r="BB91" s="10"/>
      <c r="BC91" s="10"/>
    </row>
    <row r="92" spans="1:60" ht="23.25" hidden="1" customHeight="1" x14ac:dyDescent="0.15">
      <c r="A92" s="846"/>
      <c r="B92" s="410"/>
      <c r="C92" s="410"/>
      <c r="D92" s="410"/>
      <c r="E92" s="410"/>
      <c r="F92" s="411"/>
      <c r="G92" s="93"/>
      <c r="H92" s="94"/>
      <c r="I92" s="94"/>
      <c r="J92" s="94"/>
      <c r="K92" s="94"/>
      <c r="L92" s="94"/>
      <c r="M92" s="94"/>
      <c r="N92" s="94"/>
      <c r="O92" s="95"/>
      <c r="P92" s="94"/>
      <c r="Q92" s="499"/>
      <c r="R92" s="499"/>
      <c r="S92" s="499"/>
      <c r="T92" s="499"/>
      <c r="U92" s="499"/>
      <c r="V92" s="499"/>
      <c r="W92" s="499"/>
      <c r="X92" s="500"/>
      <c r="Y92" s="546" t="s">
        <v>61</v>
      </c>
      <c r="Z92" s="547"/>
      <c r="AA92" s="548"/>
      <c r="AB92" s="446"/>
      <c r="AC92" s="446"/>
      <c r="AD92" s="446"/>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46"/>
      <c r="B93" s="410"/>
      <c r="C93" s="410"/>
      <c r="D93" s="410"/>
      <c r="E93" s="410"/>
      <c r="F93" s="411"/>
      <c r="G93" s="96"/>
      <c r="H93" s="97"/>
      <c r="I93" s="97"/>
      <c r="J93" s="97"/>
      <c r="K93" s="97"/>
      <c r="L93" s="97"/>
      <c r="M93" s="97"/>
      <c r="N93" s="97"/>
      <c r="O93" s="98"/>
      <c r="P93" s="501"/>
      <c r="Q93" s="501"/>
      <c r="R93" s="501"/>
      <c r="S93" s="501"/>
      <c r="T93" s="501"/>
      <c r="U93" s="501"/>
      <c r="V93" s="501"/>
      <c r="W93" s="501"/>
      <c r="X93" s="502"/>
      <c r="Y93" s="443" t="s">
        <v>53</v>
      </c>
      <c r="Z93" s="444"/>
      <c r="AA93" s="445"/>
      <c r="AB93" s="508"/>
      <c r="AC93" s="508"/>
      <c r="AD93" s="508"/>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46"/>
      <c r="B94" s="514"/>
      <c r="C94" s="514"/>
      <c r="D94" s="514"/>
      <c r="E94" s="514"/>
      <c r="F94" s="515"/>
      <c r="G94" s="99"/>
      <c r="H94" s="100"/>
      <c r="I94" s="100"/>
      <c r="J94" s="100"/>
      <c r="K94" s="100"/>
      <c r="L94" s="100"/>
      <c r="M94" s="100"/>
      <c r="N94" s="100"/>
      <c r="O94" s="101"/>
      <c r="P94" s="163"/>
      <c r="Q94" s="163"/>
      <c r="R94" s="163"/>
      <c r="S94" s="163"/>
      <c r="T94" s="163"/>
      <c r="U94" s="163"/>
      <c r="V94" s="163"/>
      <c r="W94" s="163"/>
      <c r="X94" s="545"/>
      <c r="Y94" s="443" t="s">
        <v>13</v>
      </c>
      <c r="Z94" s="444"/>
      <c r="AA94" s="445"/>
      <c r="AB94" s="578" t="s">
        <v>14</v>
      </c>
      <c r="AC94" s="578"/>
      <c r="AD94" s="578"/>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46"/>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1"/>
      <c r="Z95" s="152"/>
      <c r="AA95" s="153"/>
      <c r="AB95" s="542" t="s">
        <v>11</v>
      </c>
      <c r="AC95" s="543"/>
      <c r="AD95" s="544"/>
      <c r="AE95" s="233" t="s">
        <v>309</v>
      </c>
      <c r="AF95" s="233"/>
      <c r="AG95" s="233"/>
      <c r="AH95" s="233"/>
      <c r="AI95" s="233" t="s">
        <v>331</v>
      </c>
      <c r="AJ95" s="233"/>
      <c r="AK95" s="233"/>
      <c r="AL95" s="233"/>
      <c r="AM95" s="233" t="s">
        <v>428</v>
      </c>
      <c r="AN95" s="233"/>
      <c r="AO95" s="233"/>
      <c r="AP95" s="233"/>
      <c r="AQ95" s="144" t="s">
        <v>184</v>
      </c>
      <c r="AR95" s="119"/>
      <c r="AS95" s="119"/>
      <c r="AT95" s="120"/>
      <c r="AU95" s="518" t="s">
        <v>133</v>
      </c>
      <c r="AV95" s="518"/>
      <c r="AW95" s="518"/>
      <c r="AX95" s="519"/>
      <c r="AY95">
        <f>COUNTA($G$97)</f>
        <v>0</v>
      </c>
      <c r="AZ95" s="10"/>
      <c r="BA95" s="10"/>
      <c r="BB95" s="10"/>
      <c r="BC95" s="10"/>
      <c r="BD95" s="10"/>
      <c r="BE95" s="10"/>
      <c r="BF95" s="10"/>
      <c r="BG95" s="10"/>
      <c r="BH95" s="10"/>
    </row>
    <row r="96" spans="1:60" ht="18.75" hidden="1" customHeight="1" x14ac:dyDescent="0.15">
      <c r="A96" s="846"/>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1"/>
      <c r="Z96" s="152"/>
      <c r="AA96" s="153"/>
      <c r="AB96" s="393"/>
      <c r="AC96" s="394"/>
      <c r="AD96" s="395"/>
      <c r="AE96" s="233"/>
      <c r="AF96" s="233"/>
      <c r="AG96" s="233"/>
      <c r="AH96" s="233"/>
      <c r="AI96" s="233"/>
      <c r="AJ96" s="233"/>
      <c r="AK96" s="233"/>
      <c r="AL96" s="233"/>
      <c r="AM96" s="233"/>
      <c r="AN96" s="233"/>
      <c r="AO96" s="233"/>
      <c r="AP96" s="233"/>
      <c r="AQ96" s="185"/>
      <c r="AR96" s="186"/>
      <c r="AS96" s="122" t="s">
        <v>185</v>
      </c>
      <c r="AT96" s="123"/>
      <c r="AU96" s="186"/>
      <c r="AV96" s="186"/>
      <c r="AW96" s="378" t="s">
        <v>175</v>
      </c>
      <c r="AX96" s="379"/>
      <c r="AY96">
        <f>$AY$95</f>
        <v>0</v>
      </c>
    </row>
    <row r="97" spans="1:60" ht="23.25" hidden="1" customHeight="1" x14ac:dyDescent="0.15">
      <c r="A97" s="846"/>
      <c r="B97" s="410"/>
      <c r="C97" s="410"/>
      <c r="D97" s="410"/>
      <c r="E97" s="410"/>
      <c r="F97" s="411"/>
      <c r="G97" s="93"/>
      <c r="H97" s="94"/>
      <c r="I97" s="94"/>
      <c r="J97" s="94"/>
      <c r="K97" s="94"/>
      <c r="L97" s="94"/>
      <c r="M97" s="94"/>
      <c r="N97" s="94"/>
      <c r="O97" s="95"/>
      <c r="P97" s="94"/>
      <c r="Q97" s="499"/>
      <c r="R97" s="499"/>
      <c r="S97" s="499"/>
      <c r="T97" s="499"/>
      <c r="U97" s="499"/>
      <c r="V97" s="499"/>
      <c r="W97" s="499"/>
      <c r="X97" s="500"/>
      <c r="Y97" s="546" t="s">
        <v>61</v>
      </c>
      <c r="Z97" s="547"/>
      <c r="AA97" s="548"/>
      <c r="AB97" s="453"/>
      <c r="AC97" s="454"/>
      <c r="AD97" s="455"/>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46"/>
      <c r="B98" s="410"/>
      <c r="C98" s="410"/>
      <c r="D98" s="410"/>
      <c r="E98" s="410"/>
      <c r="F98" s="411"/>
      <c r="G98" s="96"/>
      <c r="H98" s="97"/>
      <c r="I98" s="97"/>
      <c r="J98" s="97"/>
      <c r="K98" s="97"/>
      <c r="L98" s="97"/>
      <c r="M98" s="97"/>
      <c r="N98" s="97"/>
      <c r="O98" s="98"/>
      <c r="P98" s="501"/>
      <c r="Q98" s="501"/>
      <c r="R98" s="501"/>
      <c r="S98" s="501"/>
      <c r="T98" s="501"/>
      <c r="U98" s="501"/>
      <c r="V98" s="501"/>
      <c r="W98" s="501"/>
      <c r="X98" s="502"/>
      <c r="Y98" s="443" t="s">
        <v>53</v>
      </c>
      <c r="Z98" s="444"/>
      <c r="AA98" s="445"/>
      <c r="AB98" s="447"/>
      <c r="AC98" s="448"/>
      <c r="AD98" s="449"/>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47"/>
      <c r="B99" s="412"/>
      <c r="C99" s="412"/>
      <c r="D99" s="412"/>
      <c r="E99" s="412"/>
      <c r="F99" s="413"/>
      <c r="G99" s="565"/>
      <c r="H99" s="202"/>
      <c r="I99" s="202"/>
      <c r="J99" s="202"/>
      <c r="K99" s="202"/>
      <c r="L99" s="202"/>
      <c r="M99" s="202"/>
      <c r="N99" s="202"/>
      <c r="O99" s="566"/>
      <c r="P99" s="503"/>
      <c r="Q99" s="503"/>
      <c r="R99" s="503"/>
      <c r="S99" s="503"/>
      <c r="T99" s="503"/>
      <c r="U99" s="503"/>
      <c r="V99" s="503"/>
      <c r="W99" s="503"/>
      <c r="X99" s="504"/>
      <c r="Y99" s="876" t="s">
        <v>13</v>
      </c>
      <c r="Z99" s="877"/>
      <c r="AA99" s="878"/>
      <c r="AB99" s="873" t="s">
        <v>14</v>
      </c>
      <c r="AC99" s="874"/>
      <c r="AD99" s="875"/>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5"/>
      <c r="Z100" s="836"/>
      <c r="AA100" s="837"/>
      <c r="AB100" s="466" t="s">
        <v>11</v>
      </c>
      <c r="AC100" s="466"/>
      <c r="AD100" s="466"/>
      <c r="AE100" s="524" t="s">
        <v>309</v>
      </c>
      <c r="AF100" s="525"/>
      <c r="AG100" s="525"/>
      <c r="AH100" s="526"/>
      <c r="AI100" s="524" t="s">
        <v>331</v>
      </c>
      <c r="AJ100" s="525"/>
      <c r="AK100" s="525"/>
      <c r="AL100" s="526"/>
      <c r="AM100" s="524" t="s">
        <v>428</v>
      </c>
      <c r="AN100" s="525"/>
      <c r="AO100" s="525"/>
      <c r="AP100" s="526"/>
      <c r="AQ100" s="303" t="s">
        <v>336</v>
      </c>
      <c r="AR100" s="304"/>
      <c r="AS100" s="304"/>
      <c r="AT100" s="305"/>
      <c r="AU100" s="303" t="s">
        <v>460</v>
      </c>
      <c r="AV100" s="304"/>
      <c r="AW100" s="304"/>
      <c r="AX100" s="306"/>
    </row>
    <row r="101" spans="1:60" ht="23.25" customHeight="1" x14ac:dyDescent="0.15">
      <c r="A101" s="404"/>
      <c r="B101" s="405"/>
      <c r="C101" s="405"/>
      <c r="D101" s="405"/>
      <c r="E101" s="405"/>
      <c r="F101" s="406"/>
      <c r="G101" s="94" t="s">
        <v>646</v>
      </c>
      <c r="H101" s="94"/>
      <c r="I101" s="94"/>
      <c r="J101" s="94"/>
      <c r="K101" s="94"/>
      <c r="L101" s="94"/>
      <c r="M101" s="94"/>
      <c r="N101" s="94"/>
      <c r="O101" s="94"/>
      <c r="P101" s="94"/>
      <c r="Q101" s="94"/>
      <c r="R101" s="94"/>
      <c r="S101" s="94"/>
      <c r="T101" s="94"/>
      <c r="U101" s="94"/>
      <c r="V101" s="94"/>
      <c r="W101" s="94"/>
      <c r="X101" s="95"/>
      <c r="Y101" s="527" t="s">
        <v>54</v>
      </c>
      <c r="Z101" s="528"/>
      <c r="AA101" s="529"/>
      <c r="AB101" s="446" t="s">
        <v>645</v>
      </c>
      <c r="AC101" s="446"/>
      <c r="AD101" s="446"/>
      <c r="AE101" s="268">
        <v>1571</v>
      </c>
      <c r="AF101" s="268"/>
      <c r="AG101" s="268"/>
      <c r="AH101" s="268"/>
      <c r="AI101" s="268">
        <v>1571</v>
      </c>
      <c r="AJ101" s="268"/>
      <c r="AK101" s="268"/>
      <c r="AL101" s="268"/>
      <c r="AM101" s="268">
        <v>1571</v>
      </c>
      <c r="AN101" s="268"/>
      <c r="AO101" s="268"/>
      <c r="AP101" s="268"/>
      <c r="AQ101" s="268" t="s">
        <v>668</v>
      </c>
      <c r="AR101" s="268"/>
      <c r="AS101" s="268"/>
      <c r="AT101" s="268"/>
      <c r="AU101" s="204"/>
      <c r="AV101" s="205"/>
      <c r="AW101" s="205"/>
      <c r="AX101" s="207"/>
    </row>
    <row r="102" spans="1:60" ht="23.25" customHeight="1" x14ac:dyDescent="0.15">
      <c r="A102" s="407"/>
      <c r="B102" s="408"/>
      <c r="C102" s="408"/>
      <c r="D102" s="408"/>
      <c r="E102" s="408"/>
      <c r="F102" s="409"/>
      <c r="G102" s="100"/>
      <c r="H102" s="100"/>
      <c r="I102" s="100"/>
      <c r="J102" s="100"/>
      <c r="K102" s="100"/>
      <c r="L102" s="100"/>
      <c r="M102" s="100"/>
      <c r="N102" s="100"/>
      <c r="O102" s="100"/>
      <c r="P102" s="100"/>
      <c r="Q102" s="100"/>
      <c r="R102" s="100"/>
      <c r="S102" s="100"/>
      <c r="T102" s="100"/>
      <c r="U102" s="100"/>
      <c r="V102" s="100"/>
      <c r="W102" s="100"/>
      <c r="X102" s="101"/>
      <c r="Y102" s="429" t="s">
        <v>55</v>
      </c>
      <c r="Z102" s="430"/>
      <c r="AA102" s="431"/>
      <c r="AB102" s="446" t="s">
        <v>645</v>
      </c>
      <c r="AC102" s="446"/>
      <c r="AD102" s="446"/>
      <c r="AE102" s="268">
        <v>1571</v>
      </c>
      <c r="AF102" s="268"/>
      <c r="AG102" s="268"/>
      <c r="AH102" s="268"/>
      <c r="AI102" s="268">
        <v>1571</v>
      </c>
      <c r="AJ102" s="268"/>
      <c r="AK102" s="268"/>
      <c r="AL102" s="268"/>
      <c r="AM102" s="268">
        <v>1571</v>
      </c>
      <c r="AN102" s="268"/>
      <c r="AO102" s="268"/>
      <c r="AP102" s="268"/>
      <c r="AQ102" s="268">
        <v>1571</v>
      </c>
      <c r="AR102" s="268"/>
      <c r="AS102" s="268"/>
      <c r="AT102" s="268"/>
      <c r="AU102" s="211"/>
      <c r="AV102" s="212"/>
      <c r="AW102" s="212"/>
      <c r="AX102" s="307"/>
    </row>
    <row r="103" spans="1:60" ht="31.5" hidden="1"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3" t="s">
        <v>309</v>
      </c>
      <c r="AF103" s="233"/>
      <c r="AG103" s="233"/>
      <c r="AH103" s="233"/>
      <c r="AI103" s="233" t="s">
        <v>331</v>
      </c>
      <c r="AJ103" s="233"/>
      <c r="AK103" s="233"/>
      <c r="AL103" s="233"/>
      <c r="AM103" s="233" t="s">
        <v>428</v>
      </c>
      <c r="AN103" s="233"/>
      <c r="AO103" s="233"/>
      <c r="AP103" s="233"/>
      <c r="AQ103" s="265" t="s">
        <v>336</v>
      </c>
      <c r="AR103" s="266"/>
      <c r="AS103" s="266"/>
      <c r="AT103" s="266"/>
      <c r="AU103" s="265" t="s">
        <v>460</v>
      </c>
      <c r="AV103" s="266"/>
      <c r="AW103" s="266"/>
      <c r="AX103" s="267"/>
      <c r="AY103">
        <f>COUNTA($G$104)</f>
        <v>0</v>
      </c>
    </row>
    <row r="104" spans="1:60" ht="23.25" hidden="1" customHeight="1" x14ac:dyDescent="0.15">
      <c r="A104" s="404"/>
      <c r="B104" s="405"/>
      <c r="C104" s="405"/>
      <c r="D104" s="405"/>
      <c r="E104" s="405"/>
      <c r="F104" s="406"/>
      <c r="G104" s="94"/>
      <c r="H104" s="94"/>
      <c r="I104" s="94"/>
      <c r="J104" s="94"/>
      <c r="K104" s="94"/>
      <c r="L104" s="94"/>
      <c r="M104" s="94"/>
      <c r="N104" s="94"/>
      <c r="O104" s="94"/>
      <c r="P104" s="94"/>
      <c r="Q104" s="94"/>
      <c r="R104" s="94"/>
      <c r="S104" s="94"/>
      <c r="T104" s="94"/>
      <c r="U104" s="94"/>
      <c r="V104" s="94"/>
      <c r="W104" s="94"/>
      <c r="X104" s="95"/>
      <c r="Y104" s="450" t="s">
        <v>54</v>
      </c>
      <c r="Z104" s="451"/>
      <c r="AA104" s="452"/>
      <c r="AB104" s="530"/>
      <c r="AC104" s="531"/>
      <c r="AD104" s="532"/>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07"/>
      <c r="B105" s="408"/>
      <c r="C105" s="408"/>
      <c r="D105" s="408"/>
      <c r="E105" s="408"/>
      <c r="F105" s="409"/>
      <c r="G105" s="100"/>
      <c r="H105" s="100"/>
      <c r="I105" s="100"/>
      <c r="J105" s="100"/>
      <c r="K105" s="100"/>
      <c r="L105" s="100"/>
      <c r="M105" s="100"/>
      <c r="N105" s="100"/>
      <c r="O105" s="100"/>
      <c r="P105" s="100"/>
      <c r="Q105" s="100"/>
      <c r="R105" s="100"/>
      <c r="S105" s="100"/>
      <c r="T105" s="100"/>
      <c r="U105" s="100"/>
      <c r="V105" s="100"/>
      <c r="W105" s="100"/>
      <c r="X105" s="101"/>
      <c r="Y105" s="429" t="s">
        <v>55</v>
      </c>
      <c r="Z105" s="533"/>
      <c r="AA105" s="534"/>
      <c r="AB105" s="453"/>
      <c r="AC105" s="454"/>
      <c r="AD105" s="455"/>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3" t="s">
        <v>309</v>
      </c>
      <c r="AF106" s="233"/>
      <c r="AG106" s="233"/>
      <c r="AH106" s="233"/>
      <c r="AI106" s="233" t="s">
        <v>331</v>
      </c>
      <c r="AJ106" s="233"/>
      <c r="AK106" s="233"/>
      <c r="AL106" s="233"/>
      <c r="AM106" s="233" t="s">
        <v>428</v>
      </c>
      <c r="AN106" s="233"/>
      <c r="AO106" s="233"/>
      <c r="AP106" s="233"/>
      <c r="AQ106" s="265" t="s">
        <v>336</v>
      </c>
      <c r="AR106" s="266"/>
      <c r="AS106" s="266"/>
      <c r="AT106" s="266"/>
      <c r="AU106" s="265" t="s">
        <v>460</v>
      </c>
      <c r="AV106" s="266"/>
      <c r="AW106" s="266"/>
      <c r="AX106" s="267"/>
      <c r="AY106">
        <f>COUNTA($G$107)</f>
        <v>0</v>
      </c>
    </row>
    <row r="107" spans="1:60" ht="23.25" hidden="1" customHeight="1" x14ac:dyDescent="0.15">
      <c r="A107" s="404"/>
      <c r="B107" s="405"/>
      <c r="C107" s="405"/>
      <c r="D107" s="405"/>
      <c r="E107" s="405"/>
      <c r="F107" s="406"/>
      <c r="G107" s="94"/>
      <c r="H107" s="94"/>
      <c r="I107" s="94"/>
      <c r="J107" s="94"/>
      <c r="K107" s="94"/>
      <c r="L107" s="94"/>
      <c r="M107" s="94"/>
      <c r="N107" s="94"/>
      <c r="O107" s="94"/>
      <c r="P107" s="94"/>
      <c r="Q107" s="94"/>
      <c r="R107" s="94"/>
      <c r="S107" s="94"/>
      <c r="T107" s="94"/>
      <c r="U107" s="94"/>
      <c r="V107" s="94"/>
      <c r="W107" s="94"/>
      <c r="X107" s="95"/>
      <c r="Y107" s="450" t="s">
        <v>54</v>
      </c>
      <c r="Z107" s="451"/>
      <c r="AA107" s="452"/>
      <c r="AB107" s="530"/>
      <c r="AC107" s="531"/>
      <c r="AD107" s="532"/>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07"/>
      <c r="B108" s="408"/>
      <c r="C108" s="408"/>
      <c r="D108" s="408"/>
      <c r="E108" s="408"/>
      <c r="F108" s="409"/>
      <c r="G108" s="100"/>
      <c r="H108" s="100"/>
      <c r="I108" s="100"/>
      <c r="J108" s="100"/>
      <c r="K108" s="100"/>
      <c r="L108" s="100"/>
      <c r="M108" s="100"/>
      <c r="N108" s="100"/>
      <c r="O108" s="100"/>
      <c r="P108" s="100"/>
      <c r="Q108" s="100"/>
      <c r="R108" s="100"/>
      <c r="S108" s="100"/>
      <c r="T108" s="100"/>
      <c r="U108" s="100"/>
      <c r="V108" s="100"/>
      <c r="W108" s="100"/>
      <c r="X108" s="101"/>
      <c r="Y108" s="429" t="s">
        <v>55</v>
      </c>
      <c r="Z108" s="533"/>
      <c r="AA108" s="534"/>
      <c r="AB108" s="453"/>
      <c r="AC108" s="454"/>
      <c r="AD108" s="455"/>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3" t="s">
        <v>309</v>
      </c>
      <c r="AF109" s="233"/>
      <c r="AG109" s="233"/>
      <c r="AH109" s="233"/>
      <c r="AI109" s="233" t="s">
        <v>331</v>
      </c>
      <c r="AJ109" s="233"/>
      <c r="AK109" s="233"/>
      <c r="AL109" s="233"/>
      <c r="AM109" s="233" t="s">
        <v>428</v>
      </c>
      <c r="AN109" s="233"/>
      <c r="AO109" s="233"/>
      <c r="AP109" s="233"/>
      <c r="AQ109" s="265" t="s">
        <v>336</v>
      </c>
      <c r="AR109" s="266"/>
      <c r="AS109" s="266"/>
      <c r="AT109" s="266"/>
      <c r="AU109" s="265" t="s">
        <v>460</v>
      </c>
      <c r="AV109" s="266"/>
      <c r="AW109" s="266"/>
      <c r="AX109" s="267"/>
      <c r="AY109">
        <f>COUNTA($G$110)</f>
        <v>0</v>
      </c>
    </row>
    <row r="110" spans="1:60" ht="23.25" hidden="1" customHeight="1" x14ac:dyDescent="0.15">
      <c r="A110" s="404"/>
      <c r="B110" s="405"/>
      <c r="C110" s="405"/>
      <c r="D110" s="405"/>
      <c r="E110" s="405"/>
      <c r="F110" s="406"/>
      <c r="G110" s="94"/>
      <c r="H110" s="94"/>
      <c r="I110" s="94"/>
      <c r="J110" s="94"/>
      <c r="K110" s="94"/>
      <c r="L110" s="94"/>
      <c r="M110" s="94"/>
      <c r="N110" s="94"/>
      <c r="O110" s="94"/>
      <c r="P110" s="94"/>
      <c r="Q110" s="94"/>
      <c r="R110" s="94"/>
      <c r="S110" s="94"/>
      <c r="T110" s="94"/>
      <c r="U110" s="94"/>
      <c r="V110" s="94"/>
      <c r="W110" s="94"/>
      <c r="X110" s="95"/>
      <c r="Y110" s="450" t="s">
        <v>54</v>
      </c>
      <c r="Z110" s="451"/>
      <c r="AA110" s="452"/>
      <c r="AB110" s="530"/>
      <c r="AC110" s="531"/>
      <c r="AD110" s="532"/>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07"/>
      <c r="B111" s="408"/>
      <c r="C111" s="408"/>
      <c r="D111" s="408"/>
      <c r="E111" s="408"/>
      <c r="F111" s="409"/>
      <c r="G111" s="100"/>
      <c r="H111" s="100"/>
      <c r="I111" s="100"/>
      <c r="J111" s="100"/>
      <c r="K111" s="100"/>
      <c r="L111" s="100"/>
      <c r="M111" s="100"/>
      <c r="N111" s="100"/>
      <c r="O111" s="100"/>
      <c r="P111" s="100"/>
      <c r="Q111" s="100"/>
      <c r="R111" s="100"/>
      <c r="S111" s="100"/>
      <c r="T111" s="100"/>
      <c r="U111" s="100"/>
      <c r="V111" s="100"/>
      <c r="W111" s="100"/>
      <c r="X111" s="101"/>
      <c r="Y111" s="429" t="s">
        <v>55</v>
      </c>
      <c r="Z111" s="533"/>
      <c r="AA111" s="534"/>
      <c r="AB111" s="453"/>
      <c r="AC111" s="454"/>
      <c r="AD111" s="455"/>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3" t="s">
        <v>309</v>
      </c>
      <c r="AF112" s="233"/>
      <c r="AG112" s="233"/>
      <c r="AH112" s="233"/>
      <c r="AI112" s="233" t="s">
        <v>331</v>
      </c>
      <c r="AJ112" s="233"/>
      <c r="AK112" s="233"/>
      <c r="AL112" s="233"/>
      <c r="AM112" s="233" t="s">
        <v>428</v>
      </c>
      <c r="AN112" s="233"/>
      <c r="AO112" s="233"/>
      <c r="AP112" s="233"/>
      <c r="AQ112" s="265" t="s">
        <v>336</v>
      </c>
      <c r="AR112" s="266"/>
      <c r="AS112" s="266"/>
      <c r="AT112" s="266"/>
      <c r="AU112" s="265" t="s">
        <v>460</v>
      </c>
      <c r="AV112" s="266"/>
      <c r="AW112" s="266"/>
      <c r="AX112" s="267"/>
      <c r="AY112">
        <f>COUNTA($G$113)</f>
        <v>0</v>
      </c>
    </row>
    <row r="113" spans="1:51" ht="23.25" hidden="1" customHeight="1" x14ac:dyDescent="0.15">
      <c r="A113" s="404"/>
      <c r="B113" s="405"/>
      <c r="C113" s="405"/>
      <c r="D113" s="405"/>
      <c r="E113" s="405"/>
      <c r="F113" s="406"/>
      <c r="G113" s="94"/>
      <c r="H113" s="94"/>
      <c r="I113" s="94"/>
      <c r="J113" s="94"/>
      <c r="K113" s="94"/>
      <c r="L113" s="94"/>
      <c r="M113" s="94"/>
      <c r="N113" s="94"/>
      <c r="O113" s="94"/>
      <c r="P113" s="94"/>
      <c r="Q113" s="94"/>
      <c r="R113" s="94"/>
      <c r="S113" s="94"/>
      <c r="T113" s="94"/>
      <c r="U113" s="94"/>
      <c r="V113" s="94"/>
      <c r="W113" s="94"/>
      <c r="X113" s="95"/>
      <c r="Y113" s="450" t="s">
        <v>54</v>
      </c>
      <c r="Z113" s="451"/>
      <c r="AA113" s="452"/>
      <c r="AB113" s="530"/>
      <c r="AC113" s="531"/>
      <c r="AD113" s="532"/>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07"/>
      <c r="B114" s="408"/>
      <c r="C114" s="408"/>
      <c r="D114" s="408"/>
      <c r="E114" s="408"/>
      <c r="F114" s="409"/>
      <c r="G114" s="100"/>
      <c r="H114" s="100"/>
      <c r="I114" s="100"/>
      <c r="J114" s="100"/>
      <c r="K114" s="100"/>
      <c r="L114" s="100"/>
      <c r="M114" s="100"/>
      <c r="N114" s="100"/>
      <c r="O114" s="100"/>
      <c r="P114" s="100"/>
      <c r="Q114" s="100"/>
      <c r="R114" s="100"/>
      <c r="S114" s="100"/>
      <c r="T114" s="100"/>
      <c r="U114" s="100"/>
      <c r="V114" s="100"/>
      <c r="W114" s="100"/>
      <c r="X114" s="101"/>
      <c r="Y114" s="429" t="s">
        <v>55</v>
      </c>
      <c r="Z114" s="533"/>
      <c r="AA114" s="534"/>
      <c r="AB114" s="453"/>
      <c r="AC114" s="454"/>
      <c r="AD114" s="455"/>
      <c r="AE114" s="535"/>
      <c r="AF114" s="535"/>
      <c r="AG114" s="535"/>
      <c r="AH114" s="535"/>
      <c r="AI114" s="535"/>
      <c r="AJ114" s="535"/>
      <c r="AK114" s="535"/>
      <c r="AL114" s="535"/>
      <c r="AM114" s="535"/>
      <c r="AN114" s="535"/>
      <c r="AO114" s="535"/>
      <c r="AP114" s="535"/>
      <c r="AQ114" s="204"/>
      <c r="AR114" s="205"/>
      <c r="AS114" s="205"/>
      <c r="AT114" s="206"/>
      <c r="AU114" s="204"/>
      <c r="AV114" s="205"/>
      <c r="AW114" s="205"/>
      <c r="AX114" s="207"/>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3" t="s">
        <v>309</v>
      </c>
      <c r="AF115" s="233"/>
      <c r="AG115" s="233"/>
      <c r="AH115" s="233"/>
      <c r="AI115" s="233" t="s">
        <v>331</v>
      </c>
      <c r="AJ115" s="233"/>
      <c r="AK115" s="233"/>
      <c r="AL115" s="233"/>
      <c r="AM115" s="233" t="s">
        <v>428</v>
      </c>
      <c r="AN115" s="233"/>
      <c r="AO115" s="233"/>
      <c r="AP115" s="233"/>
      <c r="AQ115" s="575" t="s">
        <v>461</v>
      </c>
      <c r="AR115" s="576"/>
      <c r="AS115" s="576"/>
      <c r="AT115" s="576"/>
      <c r="AU115" s="576"/>
      <c r="AV115" s="576"/>
      <c r="AW115" s="576"/>
      <c r="AX115" s="577"/>
    </row>
    <row r="116" spans="1:51" ht="23.25" customHeight="1" x14ac:dyDescent="0.15">
      <c r="A116" s="421"/>
      <c r="B116" s="422"/>
      <c r="C116" s="422"/>
      <c r="D116" s="422"/>
      <c r="E116" s="422"/>
      <c r="F116" s="423"/>
      <c r="G116" s="373" t="s">
        <v>647</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648</v>
      </c>
      <c r="AC116" s="448"/>
      <c r="AD116" s="449"/>
      <c r="AE116" s="268">
        <v>1153</v>
      </c>
      <c r="AF116" s="268"/>
      <c r="AG116" s="268"/>
      <c r="AH116" s="268"/>
      <c r="AI116" s="268">
        <v>1196</v>
      </c>
      <c r="AJ116" s="268"/>
      <c r="AK116" s="268"/>
      <c r="AL116" s="268"/>
      <c r="AM116" s="268">
        <v>1252</v>
      </c>
      <c r="AN116" s="268"/>
      <c r="AO116" s="268"/>
      <c r="AP116" s="268"/>
      <c r="AQ116" s="204"/>
      <c r="AR116" s="205"/>
      <c r="AS116" s="205"/>
      <c r="AT116" s="205"/>
      <c r="AU116" s="205"/>
      <c r="AV116" s="205"/>
      <c r="AW116" s="205"/>
      <c r="AX116" s="207"/>
    </row>
    <row r="117" spans="1:51" ht="46.5"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649</v>
      </c>
      <c r="AC117" s="458"/>
      <c r="AD117" s="459"/>
      <c r="AE117" s="536" t="s">
        <v>650</v>
      </c>
      <c r="AF117" s="536"/>
      <c r="AG117" s="536"/>
      <c r="AH117" s="536"/>
      <c r="AI117" s="536" t="s">
        <v>651</v>
      </c>
      <c r="AJ117" s="536"/>
      <c r="AK117" s="536"/>
      <c r="AL117" s="536"/>
      <c r="AM117" s="536" t="s">
        <v>671</v>
      </c>
      <c r="AN117" s="536"/>
      <c r="AO117" s="536"/>
      <c r="AP117" s="536"/>
      <c r="AQ117" s="536" t="s">
        <v>670</v>
      </c>
      <c r="AR117" s="536"/>
      <c r="AS117" s="536"/>
      <c r="AT117" s="536"/>
      <c r="AU117" s="536"/>
      <c r="AV117" s="536"/>
      <c r="AW117" s="536"/>
      <c r="AX117" s="537"/>
    </row>
    <row r="118" spans="1:51" ht="23.25"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3" t="s">
        <v>309</v>
      </c>
      <c r="AF118" s="233"/>
      <c r="AG118" s="233"/>
      <c r="AH118" s="233"/>
      <c r="AI118" s="233" t="s">
        <v>331</v>
      </c>
      <c r="AJ118" s="233"/>
      <c r="AK118" s="233"/>
      <c r="AL118" s="233"/>
      <c r="AM118" s="233" t="s">
        <v>428</v>
      </c>
      <c r="AN118" s="233"/>
      <c r="AO118" s="233"/>
      <c r="AP118" s="233"/>
      <c r="AQ118" s="575" t="s">
        <v>461</v>
      </c>
      <c r="AR118" s="576"/>
      <c r="AS118" s="576"/>
      <c r="AT118" s="576"/>
      <c r="AU118" s="576"/>
      <c r="AV118" s="576"/>
      <c r="AW118" s="576"/>
      <c r="AX118" s="577"/>
      <c r="AY118" s="77">
        <f>IF(SUBSTITUTE(SUBSTITUTE($G$119,"／",""),"　","")="",0,1)</f>
        <v>0</v>
      </c>
    </row>
    <row r="119" spans="1:51" ht="23.25" hidden="1" customHeight="1" x14ac:dyDescent="0.15">
      <c r="A119" s="421"/>
      <c r="B119" s="422"/>
      <c r="C119" s="422"/>
      <c r="D119" s="422"/>
      <c r="E119" s="422"/>
      <c r="F119" s="423"/>
      <c r="G119" s="373" t="s">
        <v>279</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278</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3.2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3" t="s">
        <v>309</v>
      </c>
      <c r="AF121" s="233"/>
      <c r="AG121" s="233"/>
      <c r="AH121" s="233"/>
      <c r="AI121" s="233" t="s">
        <v>331</v>
      </c>
      <c r="AJ121" s="233"/>
      <c r="AK121" s="233"/>
      <c r="AL121" s="233"/>
      <c r="AM121" s="233" t="s">
        <v>428</v>
      </c>
      <c r="AN121" s="233"/>
      <c r="AO121" s="233"/>
      <c r="AP121" s="233"/>
      <c r="AQ121" s="575" t="s">
        <v>461</v>
      </c>
      <c r="AR121" s="576"/>
      <c r="AS121" s="576"/>
      <c r="AT121" s="576"/>
      <c r="AU121" s="576"/>
      <c r="AV121" s="576"/>
      <c r="AW121" s="576"/>
      <c r="AX121" s="577"/>
      <c r="AY121" s="77">
        <f>IF(SUBSTITUTE(SUBSTITUTE($G$122,"／",""),"　","")="",0,1)</f>
        <v>0</v>
      </c>
    </row>
    <row r="122" spans="1:51" ht="23.25" hidden="1" customHeight="1" x14ac:dyDescent="0.15">
      <c r="A122" s="421"/>
      <c r="B122" s="422"/>
      <c r="C122" s="422"/>
      <c r="D122" s="422"/>
      <c r="E122" s="422"/>
      <c r="F122" s="423"/>
      <c r="G122" s="373" t="s">
        <v>280</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278</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3" t="s">
        <v>309</v>
      </c>
      <c r="AF124" s="233"/>
      <c r="AG124" s="233"/>
      <c r="AH124" s="233"/>
      <c r="AI124" s="233" t="s">
        <v>331</v>
      </c>
      <c r="AJ124" s="233"/>
      <c r="AK124" s="233"/>
      <c r="AL124" s="233"/>
      <c r="AM124" s="233" t="s">
        <v>428</v>
      </c>
      <c r="AN124" s="233"/>
      <c r="AO124" s="233"/>
      <c r="AP124" s="233"/>
      <c r="AQ124" s="575" t="s">
        <v>461</v>
      </c>
      <c r="AR124" s="576"/>
      <c r="AS124" s="576"/>
      <c r="AT124" s="576"/>
      <c r="AU124" s="576"/>
      <c r="AV124" s="576"/>
      <c r="AW124" s="576"/>
      <c r="AX124" s="577"/>
      <c r="AY124" s="77">
        <f>IF(SUBSTITUTE(SUBSTITUTE($G$125,"／",""),"　","")="",0,1)</f>
        <v>0</v>
      </c>
    </row>
    <row r="125" spans="1:51" ht="23.25" hidden="1" customHeight="1" x14ac:dyDescent="0.15">
      <c r="A125" s="421"/>
      <c r="B125" s="422"/>
      <c r="C125" s="422"/>
      <c r="D125" s="422"/>
      <c r="E125" s="422"/>
      <c r="F125" s="423"/>
      <c r="G125" s="373" t="s">
        <v>280</v>
      </c>
      <c r="H125" s="373"/>
      <c r="I125" s="373"/>
      <c r="J125" s="373"/>
      <c r="K125" s="373"/>
      <c r="L125" s="373"/>
      <c r="M125" s="373"/>
      <c r="N125" s="373"/>
      <c r="O125" s="373"/>
      <c r="P125" s="373"/>
      <c r="Q125" s="373"/>
      <c r="R125" s="373"/>
      <c r="S125" s="373"/>
      <c r="T125" s="373"/>
      <c r="U125" s="373"/>
      <c r="V125" s="373"/>
      <c r="W125" s="373"/>
      <c r="X125" s="911"/>
      <c r="Y125" s="440" t="s">
        <v>15</v>
      </c>
      <c r="Z125" s="441"/>
      <c r="AA125" s="442"/>
      <c r="AB125" s="447"/>
      <c r="AC125" s="448"/>
      <c r="AD125" s="449"/>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2"/>
      <c r="Y126" s="456" t="s">
        <v>48</v>
      </c>
      <c r="Z126" s="430"/>
      <c r="AA126" s="431"/>
      <c r="AB126" s="457" t="s">
        <v>278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08"/>
      <c r="Z127" s="909"/>
      <c r="AA127" s="910"/>
      <c r="AB127" s="393" t="s">
        <v>11</v>
      </c>
      <c r="AC127" s="394"/>
      <c r="AD127" s="395"/>
      <c r="AE127" s="233" t="s">
        <v>309</v>
      </c>
      <c r="AF127" s="233"/>
      <c r="AG127" s="233"/>
      <c r="AH127" s="233"/>
      <c r="AI127" s="233" t="s">
        <v>331</v>
      </c>
      <c r="AJ127" s="233"/>
      <c r="AK127" s="233"/>
      <c r="AL127" s="233"/>
      <c r="AM127" s="233" t="s">
        <v>428</v>
      </c>
      <c r="AN127" s="233"/>
      <c r="AO127" s="233"/>
      <c r="AP127" s="233"/>
      <c r="AQ127" s="575" t="s">
        <v>461</v>
      </c>
      <c r="AR127" s="576"/>
      <c r="AS127" s="576"/>
      <c r="AT127" s="576"/>
      <c r="AU127" s="576"/>
      <c r="AV127" s="576"/>
      <c r="AW127" s="576"/>
      <c r="AX127" s="577"/>
      <c r="AY127" s="77">
        <f>IF(SUBSTITUTE(SUBSTITUTE($G$128,"／",""),"　","")="",0,1)</f>
        <v>0</v>
      </c>
    </row>
    <row r="128" spans="1:51" ht="23.25" hidden="1" customHeight="1" x14ac:dyDescent="0.15">
      <c r="A128" s="421"/>
      <c r="B128" s="422"/>
      <c r="C128" s="422"/>
      <c r="D128" s="422"/>
      <c r="E128" s="422"/>
      <c r="F128" s="423"/>
      <c r="G128" s="373" t="s">
        <v>280</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5" t="s">
        <v>324</v>
      </c>
      <c r="B130" s="172"/>
      <c r="C130" s="171" t="s">
        <v>188</v>
      </c>
      <c r="D130" s="172"/>
      <c r="E130" s="156" t="s">
        <v>217</v>
      </c>
      <c r="F130" s="157"/>
      <c r="G130" s="158" t="s">
        <v>652</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653</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309</v>
      </c>
      <c r="AF132" s="119"/>
      <c r="AG132" s="119"/>
      <c r="AH132" s="120"/>
      <c r="AI132" s="144" t="s">
        <v>331</v>
      </c>
      <c r="AJ132" s="119"/>
      <c r="AK132" s="119"/>
      <c r="AL132" s="120"/>
      <c r="AM132" s="144" t="s">
        <v>618</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640</v>
      </c>
      <c r="AR133" s="186"/>
      <c r="AS133" s="122" t="s">
        <v>185</v>
      </c>
      <c r="AT133" s="123"/>
      <c r="AU133" s="187" t="s">
        <v>640</v>
      </c>
      <c r="AV133" s="187"/>
      <c r="AW133" s="122" t="s">
        <v>175</v>
      </c>
      <c r="AX133" s="182"/>
      <c r="AY133">
        <f>$AY$132</f>
        <v>1</v>
      </c>
    </row>
    <row r="134" spans="1:51" ht="39.75" customHeight="1" x14ac:dyDescent="0.15">
      <c r="A134" s="176"/>
      <c r="B134" s="173"/>
      <c r="C134" s="167"/>
      <c r="D134" s="173"/>
      <c r="E134" s="167"/>
      <c r="F134" s="168"/>
      <c r="G134" s="93" t="s">
        <v>640</v>
      </c>
      <c r="H134" s="94"/>
      <c r="I134" s="94"/>
      <c r="J134" s="94"/>
      <c r="K134" s="94"/>
      <c r="L134" s="94"/>
      <c r="M134" s="94"/>
      <c r="N134" s="94"/>
      <c r="O134" s="94"/>
      <c r="P134" s="94"/>
      <c r="Q134" s="94"/>
      <c r="R134" s="94"/>
      <c r="S134" s="94"/>
      <c r="T134" s="94"/>
      <c r="U134" s="94"/>
      <c r="V134" s="94"/>
      <c r="W134" s="94"/>
      <c r="X134" s="95"/>
      <c r="Y134" s="188" t="s">
        <v>199</v>
      </c>
      <c r="Z134" s="189"/>
      <c r="AA134" s="190"/>
      <c r="AB134" s="191" t="s">
        <v>654</v>
      </c>
      <c r="AC134" s="192"/>
      <c r="AD134" s="192"/>
      <c r="AE134" s="193" t="s">
        <v>640</v>
      </c>
      <c r="AF134" s="194"/>
      <c r="AG134" s="194"/>
      <c r="AH134" s="194"/>
      <c r="AI134" s="193" t="s">
        <v>640</v>
      </c>
      <c r="AJ134" s="194"/>
      <c r="AK134" s="194"/>
      <c r="AL134" s="194"/>
      <c r="AM134" s="193" t="s">
        <v>668</v>
      </c>
      <c r="AN134" s="194"/>
      <c r="AO134" s="194"/>
      <c r="AP134" s="194"/>
      <c r="AQ134" s="193" t="s">
        <v>640</v>
      </c>
      <c r="AR134" s="194"/>
      <c r="AS134" s="194"/>
      <c r="AT134" s="194"/>
      <c r="AU134" s="193" t="s">
        <v>640</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654</v>
      </c>
      <c r="AC135" s="200"/>
      <c r="AD135" s="200"/>
      <c r="AE135" s="193" t="s">
        <v>640</v>
      </c>
      <c r="AF135" s="194"/>
      <c r="AG135" s="194"/>
      <c r="AH135" s="194"/>
      <c r="AI135" s="193" t="s">
        <v>640</v>
      </c>
      <c r="AJ135" s="194"/>
      <c r="AK135" s="194"/>
      <c r="AL135" s="194"/>
      <c r="AM135" s="193" t="s">
        <v>668</v>
      </c>
      <c r="AN135" s="194"/>
      <c r="AO135" s="194"/>
      <c r="AP135" s="194"/>
      <c r="AQ135" s="193" t="s">
        <v>640</v>
      </c>
      <c r="AR135" s="194"/>
      <c r="AS135" s="194"/>
      <c r="AT135" s="194"/>
      <c r="AU135" s="193" t="s">
        <v>640</v>
      </c>
      <c r="AV135" s="194"/>
      <c r="AW135" s="194"/>
      <c r="AX135" s="195"/>
      <c r="AY135">
        <f t="shared" si="13"/>
        <v>1</v>
      </c>
    </row>
    <row r="136" spans="1:51" ht="18.75" hidden="1"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309</v>
      </c>
      <c r="AF136" s="119"/>
      <c r="AG136" s="119"/>
      <c r="AH136" s="120"/>
      <c r="AI136" s="144" t="s">
        <v>331</v>
      </c>
      <c r="AJ136" s="119"/>
      <c r="AK136" s="119"/>
      <c r="AL136" s="120"/>
      <c r="AM136" s="144" t="s">
        <v>618</v>
      </c>
      <c r="AN136" s="119"/>
      <c r="AO136" s="119"/>
      <c r="AP136" s="120"/>
      <c r="AQ136" s="140" t="s">
        <v>184</v>
      </c>
      <c r="AR136" s="141"/>
      <c r="AS136" s="141"/>
      <c r="AT136" s="142"/>
      <c r="AU136" s="183" t="s">
        <v>200</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309</v>
      </c>
      <c r="AF140" s="119"/>
      <c r="AG140" s="119"/>
      <c r="AH140" s="120"/>
      <c r="AI140" s="144" t="s">
        <v>331</v>
      </c>
      <c r="AJ140" s="119"/>
      <c r="AK140" s="119"/>
      <c r="AL140" s="120"/>
      <c r="AM140" s="144" t="s">
        <v>618</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309</v>
      </c>
      <c r="AF144" s="119"/>
      <c r="AG144" s="119"/>
      <c r="AH144" s="120"/>
      <c r="AI144" s="144" t="s">
        <v>331</v>
      </c>
      <c r="AJ144" s="119"/>
      <c r="AK144" s="119"/>
      <c r="AL144" s="120"/>
      <c r="AM144" s="144" t="s">
        <v>618</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309</v>
      </c>
      <c r="AF148" s="119"/>
      <c r="AG148" s="119"/>
      <c r="AH148" s="120"/>
      <c r="AI148" s="144" t="s">
        <v>331</v>
      </c>
      <c r="AJ148" s="119"/>
      <c r="AK148" s="119"/>
      <c r="AL148" s="120"/>
      <c r="AM148" s="144" t="s">
        <v>618</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customHeight="1" x14ac:dyDescent="0.15">
      <c r="A152" s="176"/>
      <c r="B152" s="173"/>
      <c r="C152" s="167"/>
      <c r="D152" s="173"/>
      <c r="E152" s="167"/>
      <c r="F152" s="168"/>
      <c r="G152" s="145" t="s">
        <v>201</v>
      </c>
      <c r="H152" s="119"/>
      <c r="I152" s="119"/>
      <c r="J152" s="119"/>
      <c r="K152" s="119"/>
      <c r="L152" s="119"/>
      <c r="M152" s="119"/>
      <c r="N152" s="119"/>
      <c r="O152" s="119"/>
      <c r="P152" s="120"/>
      <c r="Q152" s="144" t="s">
        <v>256</v>
      </c>
      <c r="R152" s="119"/>
      <c r="S152" s="119"/>
      <c r="T152" s="119"/>
      <c r="U152" s="119"/>
      <c r="V152" s="119"/>
      <c r="W152" s="119"/>
      <c r="X152" s="119"/>
      <c r="Y152" s="119"/>
      <c r="Z152" s="119"/>
      <c r="AA152" s="119"/>
      <c r="AB152" s="118" t="s">
        <v>257</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1</v>
      </c>
    </row>
    <row r="153" spans="1:51" ht="22.5"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1</v>
      </c>
    </row>
    <row r="154" spans="1:51" ht="22.5" customHeight="1" x14ac:dyDescent="0.15">
      <c r="A154" s="176"/>
      <c r="B154" s="173"/>
      <c r="C154" s="167"/>
      <c r="D154" s="173"/>
      <c r="E154" s="167"/>
      <c r="F154" s="168"/>
      <c r="G154" s="93" t="s">
        <v>640</v>
      </c>
      <c r="H154" s="94"/>
      <c r="I154" s="94"/>
      <c r="J154" s="94"/>
      <c r="K154" s="94"/>
      <c r="L154" s="94"/>
      <c r="M154" s="94"/>
      <c r="N154" s="94"/>
      <c r="O154" s="94"/>
      <c r="P154" s="95"/>
      <c r="Q154" s="114" t="s">
        <v>640</v>
      </c>
      <c r="R154" s="94"/>
      <c r="S154" s="94"/>
      <c r="T154" s="94"/>
      <c r="U154" s="94"/>
      <c r="V154" s="94"/>
      <c r="W154" s="94"/>
      <c r="X154" s="94"/>
      <c r="Y154" s="94"/>
      <c r="Z154" s="94"/>
      <c r="AA154" s="276"/>
      <c r="AB154" s="130" t="s">
        <v>640</v>
      </c>
      <c r="AC154" s="131"/>
      <c r="AD154" s="131"/>
      <c r="AE154" s="136" t="s">
        <v>640</v>
      </c>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1</v>
      </c>
    </row>
    <row r="155" spans="1:51" ht="22.5"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1</v>
      </c>
    </row>
    <row r="156" spans="1:51" ht="25.5"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1</v>
      </c>
    </row>
    <row r="157" spans="1:51" ht="22.5"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t="s">
        <v>716</v>
      </c>
      <c r="AF157" s="94"/>
      <c r="AG157" s="94"/>
      <c r="AH157" s="94"/>
      <c r="AI157" s="94"/>
      <c r="AJ157" s="94"/>
      <c r="AK157" s="94"/>
      <c r="AL157" s="94"/>
      <c r="AM157" s="94"/>
      <c r="AN157" s="94"/>
      <c r="AO157" s="94"/>
      <c r="AP157" s="94"/>
      <c r="AQ157" s="94"/>
      <c r="AR157" s="94"/>
      <c r="AS157" s="94"/>
      <c r="AT157" s="94"/>
      <c r="AU157" s="94"/>
      <c r="AV157" s="94"/>
      <c r="AW157" s="94"/>
      <c r="AX157" s="115"/>
      <c r="AY157">
        <f t="shared" si="18"/>
        <v>1</v>
      </c>
    </row>
    <row r="158" spans="1:51" ht="22.5"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1</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256</v>
      </c>
      <c r="R159" s="119"/>
      <c r="S159" s="119"/>
      <c r="T159" s="119"/>
      <c r="U159" s="119"/>
      <c r="V159" s="119"/>
      <c r="W159" s="119"/>
      <c r="X159" s="119"/>
      <c r="Y159" s="119"/>
      <c r="Z159" s="119"/>
      <c r="AA159" s="119"/>
      <c r="AB159" s="118" t="s">
        <v>257</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256</v>
      </c>
      <c r="R166" s="119"/>
      <c r="S166" s="119"/>
      <c r="T166" s="119"/>
      <c r="U166" s="119"/>
      <c r="V166" s="119"/>
      <c r="W166" s="119"/>
      <c r="X166" s="119"/>
      <c r="Y166" s="119"/>
      <c r="Z166" s="119"/>
      <c r="AA166" s="119"/>
      <c r="AB166" s="118" t="s">
        <v>257</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256</v>
      </c>
      <c r="R173" s="119"/>
      <c r="S173" s="119"/>
      <c r="T173" s="119"/>
      <c r="U173" s="119"/>
      <c r="V173" s="119"/>
      <c r="W173" s="119"/>
      <c r="X173" s="119"/>
      <c r="Y173" s="119"/>
      <c r="Z173" s="119"/>
      <c r="AA173" s="119"/>
      <c r="AB173" s="118" t="s">
        <v>257</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256</v>
      </c>
      <c r="R180" s="119"/>
      <c r="S180" s="119"/>
      <c r="T180" s="119"/>
      <c r="U180" s="119"/>
      <c r="V180" s="119"/>
      <c r="W180" s="119"/>
      <c r="X180" s="119"/>
      <c r="Y180" s="119"/>
      <c r="Z180" s="119"/>
      <c r="AA180" s="119"/>
      <c r="AB180" s="118" t="s">
        <v>257</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672</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24.75" customHeight="1" x14ac:dyDescent="0.15">
      <c r="A189" s="176"/>
      <c r="B189" s="173"/>
      <c r="C189" s="167"/>
      <c r="D189" s="173"/>
      <c r="E189" s="116"/>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17"/>
      <c r="AY189">
        <f>$AY$187</f>
        <v>1</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309</v>
      </c>
      <c r="AF192" s="119"/>
      <c r="AG192" s="119"/>
      <c r="AH192" s="120"/>
      <c r="AI192" s="144" t="s">
        <v>331</v>
      </c>
      <c r="AJ192" s="119"/>
      <c r="AK192" s="119"/>
      <c r="AL192" s="120"/>
      <c r="AM192" s="144" t="s">
        <v>618</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309</v>
      </c>
      <c r="AF196" s="119"/>
      <c r="AG196" s="119"/>
      <c r="AH196" s="120"/>
      <c r="AI196" s="144" t="s">
        <v>331</v>
      </c>
      <c r="AJ196" s="119"/>
      <c r="AK196" s="119"/>
      <c r="AL196" s="120"/>
      <c r="AM196" s="144" t="s">
        <v>618</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309</v>
      </c>
      <c r="AF200" s="119"/>
      <c r="AG200" s="119"/>
      <c r="AH200" s="120"/>
      <c r="AI200" s="144" t="s">
        <v>331</v>
      </c>
      <c r="AJ200" s="119"/>
      <c r="AK200" s="119"/>
      <c r="AL200" s="120"/>
      <c r="AM200" s="144" t="s">
        <v>618</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309</v>
      </c>
      <c r="AF204" s="119"/>
      <c r="AG204" s="119"/>
      <c r="AH204" s="120"/>
      <c r="AI204" s="144" t="s">
        <v>331</v>
      </c>
      <c r="AJ204" s="119"/>
      <c r="AK204" s="119"/>
      <c r="AL204" s="120"/>
      <c r="AM204" s="144" t="s">
        <v>618</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309</v>
      </c>
      <c r="AF208" s="119"/>
      <c r="AG208" s="119"/>
      <c r="AH208" s="120"/>
      <c r="AI208" s="144" t="s">
        <v>331</v>
      </c>
      <c r="AJ208" s="119"/>
      <c r="AK208" s="119"/>
      <c r="AL208" s="120"/>
      <c r="AM208" s="144" t="s">
        <v>618</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256</v>
      </c>
      <c r="R212" s="119"/>
      <c r="S212" s="119"/>
      <c r="T212" s="119"/>
      <c r="U212" s="119"/>
      <c r="V212" s="119"/>
      <c r="W212" s="119"/>
      <c r="X212" s="119"/>
      <c r="Y212" s="119"/>
      <c r="Z212" s="119"/>
      <c r="AA212" s="119"/>
      <c r="AB212" s="118" t="s">
        <v>257</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256</v>
      </c>
      <c r="R219" s="119"/>
      <c r="S219" s="119"/>
      <c r="T219" s="119"/>
      <c r="U219" s="119"/>
      <c r="V219" s="119"/>
      <c r="W219" s="119"/>
      <c r="X219" s="119"/>
      <c r="Y219" s="119"/>
      <c r="Z219" s="119"/>
      <c r="AA219" s="119"/>
      <c r="AB219" s="118" t="s">
        <v>257</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256</v>
      </c>
      <c r="R226" s="119"/>
      <c r="S226" s="119"/>
      <c r="T226" s="119"/>
      <c r="U226" s="119"/>
      <c r="V226" s="119"/>
      <c r="W226" s="119"/>
      <c r="X226" s="119"/>
      <c r="Y226" s="119"/>
      <c r="Z226" s="119"/>
      <c r="AA226" s="119"/>
      <c r="AB226" s="118" t="s">
        <v>257</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256</v>
      </c>
      <c r="R233" s="119"/>
      <c r="S233" s="119"/>
      <c r="T233" s="119"/>
      <c r="U233" s="119"/>
      <c r="V233" s="119"/>
      <c r="W233" s="119"/>
      <c r="X233" s="119"/>
      <c r="Y233" s="119"/>
      <c r="Z233" s="119"/>
      <c r="AA233" s="119"/>
      <c r="AB233" s="118" t="s">
        <v>257</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256</v>
      </c>
      <c r="R240" s="119"/>
      <c r="S240" s="119"/>
      <c r="T240" s="119"/>
      <c r="U240" s="119"/>
      <c r="V240" s="119"/>
      <c r="W240" s="119"/>
      <c r="X240" s="119"/>
      <c r="Y240" s="119"/>
      <c r="Z240" s="119"/>
      <c r="AA240" s="119"/>
      <c r="AB240" s="118" t="s">
        <v>257</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309</v>
      </c>
      <c r="AF252" s="119"/>
      <c r="AG252" s="119"/>
      <c r="AH252" s="120"/>
      <c r="AI252" s="144" t="s">
        <v>331</v>
      </c>
      <c r="AJ252" s="119"/>
      <c r="AK252" s="119"/>
      <c r="AL252" s="120"/>
      <c r="AM252" s="144" t="s">
        <v>618</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309</v>
      </c>
      <c r="AF256" s="119"/>
      <c r="AG256" s="119"/>
      <c r="AH256" s="120"/>
      <c r="AI256" s="144" t="s">
        <v>331</v>
      </c>
      <c r="AJ256" s="119"/>
      <c r="AK256" s="119"/>
      <c r="AL256" s="120"/>
      <c r="AM256" s="144" t="s">
        <v>618</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309</v>
      </c>
      <c r="AF260" s="119"/>
      <c r="AG260" s="119"/>
      <c r="AH260" s="120"/>
      <c r="AI260" s="144" t="s">
        <v>331</v>
      </c>
      <c r="AJ260" s="119"/>
      <c r="AK260" s="119"/>
      <c r="AL260" s="120"/>
      <c r="AM260" s="144" t="s">
        <v>618</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309</v>
      </c>
      <c r="AF264" s="119"/>
      <c r="AG264" s="119"/>
      <c r="AH264" s="120"/>
      <c r="AI264" s="144" t="s">
        <v>331</v>
      </c>
      <c r="AJ264" s="119"/>
      <c r="AK264" s="119"/>
      <c r="AL264" s="120"/>
      <c r="AM264" s="144" t="s">
        <v>618</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309</v>
      </c>
      <c r="AF268" s="119"/>
      <c r="AG268" s="119"/>
      <c r="AH268" s="120"/>
      <c r="AI268" s="144" t="s">
        <v>331</v>
      </c>
      <c r="AJ268" s="119"/>
      <c r="AK268" s="119"/>
      <c r="AL268" s="120"/>
      <c r="AM268" s="144" t="s">
        <v>618</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256</v>
      </c>
      <c r="R272" s="119"/>
      <c r="S272" s="119"/>
      <c r="T272" s="119"/>
      <c r="U272" s="119"/>
      <c r="V272" s="119"/>
      <c r="W272" s="119"/>
      <c r="X272" s="119"/>
      <c r="Y272" s="119"/>
      <c r="Z272" s="119"/>
      <c r="AA272" s="119"/>
      <c r="AB272" s="118" t="s">
        <v>257</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256</v>
      </c>
      <c r="R279" s="119"/>
      <c r="S279" s="119"/>
      <c r="T279" s="119"/>
      <c r="U279" s="119"/>
      <c r="V279" s="119"/>
      <c r="W279" s="119"/>
      <c r="X279" s="119"/>
      <c r="Y279" s="119"/>
      <c r="Z279" s="119"/>
      <c r="AA279" s="119"/>
      <c r="AB279" s="118" t="s">
        <v>257</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256</v>
      </c>
      <c r="R286" s="119"/>
      <c r="S286" s="119"/>
      <c r="T286" s="119"/>
      <c r="U286" s="119"/>
      <c r="V286" s="119"/>
      <c r="W286" s="119"/>
      <c r="X286" s="119"/>
      <c r="Y286" s="119"/>
      <c r="Z286" s="119"/>
      <c r="AA286" s="119"/>
      <c r="AB286" s="118" t="s">
        <v>257</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256</v>
      </c>
      <c r="R293" s="119"/>
      <c r="S293" s="119"/>
      <c r="T293" s="119"/>
      <c r="U293" s="119"/>
      <c r="V293" s="119"/>
      <c r="W293" s="119"/>
      <c r="X293" s="119"/>
      <c r="Y293" s="119"/>
      <c r="Z293" s="119"/>
      <c r="AA293" s="119"/>
      <c r="AB293" s="118" t="s">
        <v>257</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256</v>
      </c>
      <c r="R300" s="119"/>
      <c r="S300" s="119"/>
      <c r="T300" s="119"/>
      <c r="U300" s="119"/>
      <c r="V300" s="119"/>
      <c r="W300" s="119"/>
      <c r="X300" s="119"/>
      <c r="Y300" s="119"/>
      <c r="Z300" s="119"/>
      <c r="AA300" s="119"/>
      <c r="AB300" s="118" t="s">
        <v>257</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309</v>
      </c>
      <c r="AF312" s="119"/>
      <c r="AG312" s="119"/>
      <c r="AH312" s="120"/>
      <c r="AI312" s="144" t="s">
        <v>331</v>
      </c>
      <c r="AJ312" s="119"/>
      <c r="AK312" s="119"/>
      <c r="AL312" s="120"/>
      <c r="AM312" s="144" t="s">
        <v>618</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309</v>
      </c>
      <c r="AF316" s="119"/>
      <c r="AG316" s="119"/>
      <c r="AH316" s="120"/>
      <c r="AI316" s="144" t="s">
        <v>331</v>
      </c>
      <c r="AJ316" s="119"/>
      <c r="AK316" s="119"/>
      <c r="AL316" s="120"/>
      <c r="AM316" s="144" t="s">
        <v>618</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309</v>
      </c>
      <c r="AF320" s="119"/>
      <c r="AG320" s="119"/>
      <c r="AH320" s="120"/>
      <c r="AI320" s="144" t="s">
        <v>331</v>
      </c>
      <c r="AJ320" s="119"/>
      <c r="AK320" s="119"/>
      <c r="AL320" s="120"/>
      <c r="AM320" s="144" t="s">
        <v>618</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309</v>
      </c>
      <c r="AF324" s="119"/>
      <c r="AG324" s="119"/>
      <c r="AH324" s="120"/>
      <c r="AI324" s="144" t="s">
        <v>331</v>
      </c>
      <c r="AJ324" s="119"/>
      <c r="AK324" s="119"/>
      <c r="AL324" s="120"/>
      <c r="AM324" s="144" t="s">
        <v>618</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309</v>
      </c>
      <c r="AF328" s="119"/>
      <c r="AG328" s="119"/>
      <c r="AH328" s="120"/>
      <c r="AI328" s="144" t="s">
        <v>331</v>
      </c>
      <c r="AJ328" s="119"/>
      <c r="AK328" s="119"/>
      <c r="AL328" s="120"/>
      <c r="AM328" s="144" t="s">
        <v>618</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256</v>
      </c>
      <c r="R332" s="119"/>
      <c r="S332" s="119"/>
      <c r="T332" s="119"/>
      <c r="U332" s="119"/>
      <c r="V332" s="119"/>
      <c r="W332" s="119"/>
      <c r="X332" s="119"/>
      <c r="Y332" s="119"/>
      <c r="Z332" s="119"/>
      <c r="AA332" s="119"/>
      <c r="AB332" s="118" t="s">
        <v>257</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256</v>
      </c>
      <c r="R339" s="119"/>
      <c r="S339" s="119"/>
      <c r="T339" s="119"/>
      <c r="U339" s="119"/>
      <c r="V339" s="119"/>
      <c r="W339" s="119"/>
      <c r="X339" s="119"/>
      <c r="Y339" s="119"/>
      <c r="Z339" s="119"/>
      <c r="AA339" s="119"/>
      <c r="AB339" s="118" t="s">
        <v>257</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256</v>
      </c>
      <c r="R346" s="119"/>
      <c r="S346" s="119"/>
      <c r="T346" s="119"/>
      <c r="U346" s="119"/>
      <c r="V346" s="119"/>
      <c r="W346" s="119"/>
      <c r="X346" s="119"/>
      <c r="Y346" s="119"/>
      <c r="Z346" s="119"/>
      <c r="AA346" s="119"/>
      <c r="AB346" s="118" t="s">
        <v>257</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256</v>
      </c>
      <c r="R353" s="119"/>
      <c r="S353" s="119"/>
      <c r="T353" s="119"/>
      <c r="U353" s="119"/>
      <c r="V353" s="119"/>
      <c r="W353" s="119"/>
      <c r="X353" s="119"/>
      <c r="Y353" s="119"/>
      <c r="Z353" s="119"/>
      <c r="AA353" s="119"/>
      <c r="AB353" s="118" t="s">
        <v>257</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256</v>
      </c>
      <c r="R360" s="119"/>
      <c r="S360" s="119"/>
      <c r="T360" s="119"/>
      <c r="U360" s="119"/>
      <c r="V360" s="119"/>
      <c r="W360" s="119"/>
      <c r="X360" s="119"/>
      <c r="Y360" s="119"/>
      <c r="Z360" s="119"/>
      <c r="AA360" s="119"/>
      <c r="AB360" s="118" t="s">
        <v>257</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309</v>
      </c>
      <c r="AF372" s="119"/>
      <c r="AG372" s="119"/>
      <c r="AH372" s="120"/>
      <c r="AI372" s="144" t="s">
        <v>331</v>
      </c>
      <c r="AJ372" s="119"/>
      <c r="AK372" s="119"/>
      <c r="AL372" s="120"/>
      <c r="AM372" s="144" t="s">
        <v>618</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309</v>
      </c>
      <c r="AF376" s="119"/>
      <c r="AG376" s="119"/>
      <c r="AH376" s="120"/>
      <c r="AI376" s="144" t="s">
        <v>331</v>
      </c>
      <c r="AJ376" s="119"/>
      <c r="AK376" s="119"/>
      <c r="AL376" s="120"/>
      <c r="AM376" s="144" t="s">
        <v>618</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309</v>
      </c>
      <c r="AF380" s="119"/>
      <c r="AG380" s="119"/>
      <c r="AH380" s="120"/>
      <c r="AI380" s="144" t="s">
        <v>331</v>
      </c>
      <c r="AJ380" s="119"/>
      <c r="AK380" s="119"/>
      <c r="AL380" s="120"/>
      <c r="AM380" s="144" t="s">
        <v>618</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309</v>
      </c>
      <c r="AF384" s="119"/>
      <c r="AG384" s="119"/>
      <c r="AH384" s="120"/>
      <c r="AI384" s="144" t="s">
        <v>331</v>
      </c>
      <c r="AJ384" s="119"/>
      <c r="AK384" s="119"/>
      <c r="AL384" s="120"/>
      <c r="AM384" s="144" t="s">
        <v>618</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309</v>
      </c>
      <c r="AF388" s="119"/>
      <c r="AG388" s="119"/>
      <c r="AH388" s="120"/>
      <c r="AI388" s="144" t="s">
        <v>331</v>
      </c>
      <c r="AJ388" s="119"/>
      <c r="AK388" s="119"/>
      <c r="AL388" s="120"/>
      <c r="AM388" s="144" t="s">
        <v>618</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256</v>
      </c>
      <c r="R392" s="119"/>
      <c r="S392" s="119"/>
      <c r="T392" s="119"/>
      <c r="U392" s="119"/>
      <c r="V392" s="119"/>
      <c r="W392" s="119"/>
      <c r="X392" s="119"/>
      <c r="Y392" s="119"/>
      <c r="Z392" s="119"/>
      <c r="AA392" s="119"/>
      <c r="AB392" s="118" t="s">
        <v>257</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256</v>
      </c>
      <c r="R399" s="119"/>
      <c r="S399" s="119"/>
      <c r="T399" s="119"/>
      <c r="U399" s="119"/>
      <c r="V399" s="119"/>
      <c r="W399" s="119"/>
      <c r="X399" s="119"/>
      <c r="Y399" s="119"/>
      <c r="Z399" s="119"/>
      <c r="AA399" s="119"/>
      <c r="AB399" s="118" t="s">
        <v>257</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256</v>
      </c>
      <c r="R406" s="119"/>
      <c r="S406" s="119"/>
      <c r="T406" s="119"/>
      <c r="U406" s="119"/>
      <c r="V406" s="119"/>
      <c r="W406" s="119"/>
      <c r="X406" s="119"/>
      <c r="Y406" s="119"/>
      <c r="Z406" s="119"/>
      <c r="AA406" s="119"/>
      <c r="AB406" s="118" t="s">
        <v>257</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256</v>
      </c>
      <c r="R413" s="119"/>
      <c r="S413" s="119"/>
      <c r="T413" s="119"/>
      <c r="U413" s="119"/>
      <c r="V413" s="119"/>
      <c r="W413" s="119"/>
      <c r="X413" s="119"/>
      <c r="Y413" s="119"/>
      <c r="Z413" s="119"/>
      <c r="AA413" s="119"/>
      <c r="AB413" s="118" t="s">
        <v>257</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256</v>
      </c>
      <c r="R420" s="119"/>
      <c r="S420" s="119"/>
      <c r="T420" s="119"/>
      <c r="U420" s="119"/>
      <c r="V420" s="119"/>
      <c r="W420" s="119"/>
      <c r="X420" s="119"/>
      <c r="Y420" s="119"/>
      <c r="Z420" s="119"/>
      <c r="AA420" s="119"/>
      <c r="AB420" s="118" t="s">
        <v>257</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48" customHeight="1" x14ac:dyDescent="0.15">
      <c r="A430" s="176"/>
      <c r="B430" s="173"/>
      <c r="C430" s="165" t="s">
        <v>590</v>
      </c>
      <c r="D430" s="913"/>
      <c r="E430" s="161" t="s">
        <v>318</v>
      </c>
      <c r="F430" s="879"/>
      <c r="G430" s="880" t="s">
        <v>204</v>
      </c>
      <c r="H430" s="112"/>
      <c r="I430" s="112"/>
      <c r="J430" s="881" t="s">
        <v>102</v>
      </c>
      <c r="K430" s="882"/>
      <c r="L430" s="882"/>
      <c r="M430" s="882"/>
      <c r="N430" s="882"/>
      <c r="O430" s="882"/>
      <c r="P430" s="882"/>
      <c r="Q430" s="882"/>
      <c r="R430" s="882"/>
      <c r="S430" s="882"/>
      <c r="T430" s="883"/>
      <c r="U430" s="573" t="s">
        <v>673</v>
      </c>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4"/>
      <c r="AY430" s="78" t="str">
        <f>IF(SUBSTITUTE($J$430,"-","")="","0","1")</f>
        <v>1</v>
      </c>
    </row>
    <row r="431" spans="1:51" ht="18.75"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462</v>
      </c>
      <c r="AJ431" s="320"/>
      <c r="AK431" s="320"/>
      <c r="AL431" s="144"/>
      <c r="AM431" s="320" t="s">
        <v>463</v>
      </c>
      <c r="AN431" s="320"/>
      <c r="AO431" s="320"/>
      <c r="AP431" s="144"/>
      <c r="AQ431" s="144" t="s">
        <v>184</v>
      </c>
      <c r="AR431" s="119"/>
      <c r="AS431" s="119"/>
      <c r="AT431" s="120"/>
      <c r="AU431" s="125" t="s">
        <v>133</v>
      </c>
      <c r="AV431" s="125"/>
      <c r="AW431" s="125"/>
      <c r="AX431" s="126"/>
      <c r="AY431">
        <f>COUNTA($G$433)</f>
        <v>1</v>
      </c>
    </row>
    <row r="432" spans="1:51" ht="18.75"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v>29</v>
      </c>
      <c r="AF432" s="187"/>
      <c r="AG432" s="122" t="s">
        <v>185</v>
      </c>
      <c r="AH432" s="123"/>
      <c r="AI432" s="321"/>
      <c r="AJ432" s="321"/>
      <c r="AK432" s="321"/>
      <c r="AL432" s="143"/>
      <c r="AM432" s="321"/>
      <c r="AN432" s="321"/>
      <c r="AO432" s="321"/>
      <c r="AP432" s="143"/>
      <c r="AQ432" s="236" t="s">
        <v>640</v>
      </c>
      <c r="AR432" s="187"/>
      <c r="AS432" s="122" t="s">
        <v>185</v>
      </c>
      <c r="AT432" s="123"/>
      <c r="AU432" s="187">
        <v>2</v>
      </c>
      <c r="AV432" s="187"/>
      <c r="AW432" s="122" t="s">
        <v>175</v>
      </c>
      <c r="AX432" s="182"/>
      <c r="AY432">
        <f>$AY$431</f>
        <v>1</v>
      </c>
    </row>
    <row r="433" spans="1:51" ht="23.25" customHeight="1" x14ac:dyDescent="0.15">
      <c r="A433" s="176"/>
      <c r="B433" s="173"/>
      <c r="C433" s="167"/>
      <c r="D433" s="173"/>
      <c r="E433" s="324"/>
      <c r="F433" s="325"/>
      <c r="G433" s="93" t="s">
        <v>655</v>
      </c>
      <c r="H433" s="94"/>
      <c r="I433" s="94"/>
      <c r="J433" s="94"/>
      <c r="K433" s="94"/>
      <c r="L433" s="94"/>
      <c r="M433" s="94"/>
      <c r="N433" s="94"/>
      <c r="O433" s="94"/>
      <c r="P433" s="94"/>
      <c r="Q433" s="94"/>
      <c r="R433" s="94"/>
      <c r="S433" s="94"/>
      <c r="T433" s="94"/>
      <c r="U433" s="94"/>
      <c r="V433" s="94"/>
      <c r="W433" s="94"/>
      <c r="X433" s="95"/>
      <c r="Y433" s="188" t="s">
        <v>12</v>
      </c>
      <c r="Z433" s="189"/>
      <c r="AA433" s="190"/>
      <c r="AB433" s="200" t="s">
        <v>290</v>
      </c>
      <c r="AC433" s="200"/>
      <c r="AD433" s="200"/>
      <c r="AE433" s="322">
        <v>91.7</v>
      </c>
      <c r="AF433" s="194"/>
      <c r="AG433" s="194"/>
      <c r="AH433" s="194"/>
      <c r="AI433" s="322"/>
      <c r="AJ433" s="194"/>
      <c r="AK433" s="194"/>
      <c r="AL433" s="194"/>
      <c r="AM433" s="322" t="s">
        <v>668</v>
      </c>
      <c r="AN433" s="194"/>
      <c r="AO433" s="194"/>
      <c r="AP433" s="323"/>
      <c r="AQ433" s="322" t="s">
        <v>640</v>
      </c>
      <c r="AR433" s="194"/>
      <c r="AS433" s="194"/>
      <c r="AT433" s="323"/>
      <c r="AU433" s="194"/>
      <c r="AV433" s="194"/>
      <c r="AW433" s="194"/>
      <c r="AX433" s="195"/>
      <c r="AY433">
        <f t="shared" ref="AY433:AY435" si="63">$AY$431</f>
        <v>1</v>
      </c>
    </row>
    <row r="434" spans="1:51" ht="23.25"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290</v>
      </c>
      <c r="AC434" s="192"/>
      <c r="AD434" s="192"/>
      <c r="AE434" s="322" t="s">
        <v>640</v>
      </c>
      <c r="AF434" s="194"/>
      <c r="AG434" s="194"/>
      <c r="AH434" s="323"/>
      <c r="AI434" s="322">
        <v>100</v>
      </c>
      <c r="AJ434" s="194"/>
      <c r="AK434" s="194"/>
      <c r="AL434" s="194"/>
      <c r="AM434" s="322" t="s">
        <v>668</v>
      </c>
      <c r="AN434" s="194"/>
      <c r="AO434" s="194"/>
      <c r="AP434" s="323"/>
      <c r="AQ434" s="322" t="s">
        <v>640</v>
      </c>
      <c r="AR434" s="194"/>
      <c r="AS434" s="194"/>
      <c r="AT434" s="323"/>
      <c r="AU434" s="194">
        <v>100</v>
      </c>
      <c r="AV434" s="194"/>
      <c r="AW434" s="194"/>
      <c r="AX434" s="195"/>
      <c r="AY434">
        <f t="shared" si="63"/>
        <v>1</v>
      </c>
    </row>
    <row r="435" spans="1:51" ht="23.25"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4" t="s">
        <v>176</v>
      </c>
      <c r="AC435" s="564"/>
      <c r="AD435" s="564"/>
      <c r="AE435" s="322" t="s">
        <v>640</v>
      </c>
      <c r="AF435" s="194"/>
      <c r="AG435" s="194"/>
      <c r="AH435" s="323"/>
      <c r="AI435" s="322" t="s">
        <v>640</v>
      </c>
      <c r="AJ435" s="194"/>
      <c r="AK435" s="194"/>
      <c r="AL435" s="194"/>
      <c r="AM435" s="322" t="s">
        <v>640</v>
      </c>
      <c r="AN435" s="194"/>
      <c r="AO435" s="194"/>
      <c r="AP435" s="323"/>
      <c r="AQ435" s="322" t="s">
        <v>640</v>
      </c>
      <c r="AR435" s="194"/>
      <c r="AS435" s="194"/>
      <c r="AT435" s="323"/>
      <c r="AU435" s="194" t="s">
        <v>640</v>
      </c>
      <c r="AV435" s="194"/>
      <c r="AW435" s="194"/>
      <c r="AX435" s="195"/>
      <c r="AY435">
        <f t="shared" si="63"/>
        <v>1</v>
      </c>
    </row>
    <row r="436" spans="1:51" ht="18.75"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462</v>
      </c>
      <c r="AJ436" s="320"/>
      <c r="AK436" s="320"/>
      <c r="AL436" s="144"/>
      <c r="AM436" s="320" t="s">
        <v>463</v>
      </c>
      <c r="AN436" s="320"/>
      <c r="AO436" s="320"/>
      <c r="AP436" s="144"/>
      <c r="AQ436" s="144" t="s">
        <v>184</v>
      </c>
      <c r="AR436" s="119"/>
      <c r="AS436" s="119"/>
      <c r="AT436" s="120"/>
      <c r="AU436" s="125" t="s">
        <v>133</v>
      </c>
      <c r="AV436" s="125"/>
      <c r="AW436" s="125"/>
      <c r="AX436" s="126"/>
      <c r="AY436">
        <f>COUNTA($G$438)</f>
        <v>1</v>
      </c>
    </row>
    <row r="437" spans="1:51" ht="18.75"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t="s">
        <v>640</v>
      </c>
      <c r="AF437" s="187"/>
      <c r="AG437" s="122" t="s">
        <v>185</v>
      </c>
      <c r="AH437" s="123"/>
      <c r="AI437" s="321"/>
      <c r="AJ437" s="321"/>
      <c r="AK437" s="321"/>
      <c r="AL437" s="143"/>
      <c r="AM437" s="321"/>
      <c r="AN437" s="321"/>
      <c r="AO437" s="321"/>
      <c r="AP437" s="143"/>
      <c r="AQ437" s="236" t="s">
        <v>640</v>
      </c>
      <c r="AR437" s="187"/>
      <c r="AS437" s="122" t="s">
        <v>185</v>
      </c>
      <c r="AT437" s="123"/>
      <c r="AU437" s="187">
        <v>2</v>
      </c>
      <c r="AV437" s="187"/>
      <c r="AW437" s="122" t="s">
        <v>175</v>
      </c>
      <c r="AX437" s="182"/>
      <c r="AY437">
        <f>$AY$436</f>
        <v>1</v>
      </c>
    </row>
    <row r="438" spans="1:51" ht="23.25" customHeight="1" x14ac:dyDescent="0.15">
      <c r="A438" s="176"/>
      <c r="B438" s="173"/>
      <c r="C438" s="167"/>
      <c r="D438" s="173"/>
      <c r="E438" s="324"/>
      <c r="F438" s="325"/>
      <c r="G438" s="93" t="s">
        <v>656</v>
      </c>
      <c r="H438" s="94"/>
      <c r="I438" s="94"/>
      <c r="J438" s="94"/>
      <c r="K438" s="94"/>
      <c r="L438" s="94"/>
      <c r="M438" s="94"/>
      <c r="N438" s="94"/>
      <c r="O438" s="94"/>
      <c r="P438" s="94"/>
      <c r="Q438" s="94"/>
      <c r="R438" s="94"/>
      <c r="S438" s="94"/>
      <c r="T438" s="94"/>
      <c r="U438" s="94"/>
      <c r="V438" s="94"/>
      <c r="W438" s="94"/>
      <c r="X438" s="95"/>
      <c r="Y438" s="188" t="s">
        <v>12</v>
      </c>
      <c r="Z438" s="189"/>
      <c r="AA438" s="190"/>
      <c r="AB438" s="200" t="s">
        <v>640</v>
      </c>
      <c r="AC438" s="200"/>
      <c r="AD438" s="200"/>
      <c r="AE438" s="322" t="s">
        <v>640</v>
      </c>
      <c r="AF438" s="194"/>
      <c r="AG438" s="194"/>
      <c r="AH438" s="194"/>
      <c r="AI438" s="322"/>
      <c r="AJ438" s="194"/>
      <c r="AK438" s="194"/>
      <c r="AL438" s="194"/>
      <c r="AM438" s="322" t="s">
        <v>668</v>
      </c>
      <c r="AN438" s="194"/>
      <c r="AO438" s="194"/>
      <c r="AP438" s="323"/>
      <c r="AQ438" s="322" t="s">
        <v>640</v>
      </c>
      <c r="AR438" s="194"/>
      <c r="AS438" s="194"/>
      <c r="AT438" s="323"/>
      <c r="AU438" s="194"/>
      <c r="AV438" s="194"/>
      <c r="AW438" s="194"/>
      <c r="AX438" s="195"/>
      <c r="AY438">
        <f t="shared" ref="AY438:AY440" si="64">$AY$436</f>
        <v>1</v>
      </c>
    </row>
    <row r="439" spans="1:51" ht="23.25"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t="s">
        <v>640</v>
      </c>
      <c r="AC439" s="192"/>
      <c r="AD439" s="192"/>
      <c r="AE439" s="322" t="s">
        <v>640</v>
      </c>
      <c r="AF439" s="194"/>
      <c r="AG439" s="194"/>
      <c r="AH439" s="323"/>
      <c r="AI439" s="322"/>
      <c r="AJ439" s="194"/>
      <c r="AK439" s="194"/>
      <c r="AL439" s="194"/>
      <c r="AM439" s="322" t="s">
        <v>668</v>
      </c>
      <c r="AN439" s="194"/>
      <c r="AO439" s="194"/>
      <c r="AP439" s="323"/>
      <c r="AQ439" s="322" t="s">
        <v>640</v>
      </c>
      <c r="AR439" s="194"/>
      <c r="AS439" s="194"/>
      <c r="AT439" s="323"/>
      <c r="AU439" s="194"/>
      <c r="AV439" s="194"/>
      <c r="AW439" s="194"/>
      <c r="AX439" s="195"/>
      <c r="AY439">
        <f t="shared" si="64"/>
        <v>1</v>
      </c>
    </row>
    <row r="440" spans="1:51" ht="23.25"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4" t="s">
        <v>176</v>
      </c>
      <c r="AC440" s="564"/>
      <c r="AD440" s="564"/>
      <c r="AE440" s="322" t="s">
        <v>640</v>
      </c>
      <c r="AF440" s="194"/>
      <c r="AG440" s="194"/>
      <c r="AH440" s="323"/>
      <c r="AI440" s="322" t="s">
        <v>718</v>
      </c>
      <c r="AJ440" s="194"/>
      <c r="AK440" s="194"/>
      <c r="AL440" s="194"/>
      <c r="AM440" s="322" t="s">
        <v>668</v>
      </c>
      <c r="AN440" s="194"/>
      <c r="AO440" s="194"/>
      <c r="AP440" s="323"/>
      <c r="AQ440" s="322" t="s">
        <v>640</v>
      </c>
      <c r="AR440" s="194"/>
      <c r="AS440" s="194"/>
      <c r="AT440" s="323"/>
      <c r="AU440" s="194" t="s">
        <v>718</v>
      </c>
      <c r="AV440" s="194"/>
      <c r="AW440" s="194"/>
      <c r="AX440" s="195"/>
      <c r="AY440">
        <f t="shared" si="64"/>
        <v>1</v>
      </c>
    </row>
    <row r="441" spans="1:51" ht="18.75"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462</v>
      </c>
      <c r="AJ441" s="320"/>
      <c r="AK441" s="320"/>
      <c r="AL441" s="144"/>
      <c r="AM441" s="320" t="s">
        <v>463</v>
      </c>
      <c r="AN441" s="320"/>
      <c r="AO441" s="320"/>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4" t="s">
        <v>176</v>
      </c>
      <c r="AC445" s="564"/>
      <c r="AD445" s="564"/>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462</v>
      </c>
      <c r="AJ446" s="320"/>
      <c r="AK446" s="320"/>
      <c r="AL446" s="144"/>
      <c r="AM446" s="320" t="s">
        <v>463</v>
      </c>
      <c r="AN446" s="320"/>
      <c r="AO446" s="320"/>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4" t="s">
        <v>176</v>
      </c>
      <c r="AC450" s="564"/>
      <c r="AD450" s="564"/>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462</v>
      </c>
      <c r="AJ451" s="320"/>
      <c r="AK451" s="320"/>
      <c r="AL451" s="144"/>
      <c r="AM451" s="320" t="s">
        <v>463</v>
      </c>
      <c r="AN451" s="320"/>
      <c r="AO451" s="320"/>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4" t="s">
        <v>176</v>
      </c>
      <c r="AC455" s="564"/>
      <c r="AD455" s="564"/>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hidden="1"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462</v>
      </c>
      <c r="AJ456" s="320"/>
      <c r="AK456" s="320"/>
      <c r="AL456" s="144"/>
      <c r="AM456" s="320" t="s">
        <v>463</v>
      </c>
      <c r="AN456" s="320"/>
      <c r="AO456" s="320"/>
      <c r="AP456" s="144"/>
      <c r="AQ456" s="144" t="s">
        <v>184</v>
      </c>
      <c r="AR456" s="119"/>
      <c r="AS456" s="119"/>
      <c r="AT456" s="120"/>
      <c r="AU456" s="125" t="s">
        <v>133</v>
      </c>
      <c r="AV456" s="125"/>
      <c r="AW456" s="125"/>
      <c r="AX456" s="126"/>
      <c r="AY456">
        <f>COUNTA($G$458)</f>
        <v>0</v>
      </c>
    </row>
    <row r="457" spans="1:51" ht="18.75" hidden="1"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c r="AF457" s="187"/>
      <c r="AG457" s="122" t="s">
        <v>185</v>
      </c>
      <c r="AH457" s="123"/>
      <c r="AI457" s="321"/>
      <c r="AJ457" s="321"/>
      <c r="AK457" s="321"/>
      <c r="AL457" s="143"/>
      <c r="AM457" s="321"/>
      <c r="AN457" s="321"/>
      <c r="AO457" s="321"/>
      <c r="AP457" s="143"/>
      <c r="AQ457" s="236"/>
      <c r="AR457" s="187"/>
      <c r="AS457" s="122" t="s">
        <v>185</v>
      </c>
      <c r="AT457" s="123"/>
      <c r="AU457" s="187"/>
      <c r="AV457" s="187"/>
      <c r="AW457" s="122" t="s">
        <v>175</v>
      </c>
      <c r="AX457" s="182"/>
      <c r="AY457">
        <f>$AY$456</f>
        <v>0</v>
      </c>
    </row>
    <row r="458" spans="1:51" ht="23.25" hidden="1" customHeight="1" x14ac:dyDescent="0.15">
      <c r="A458" s="176"/>
      <c r="B458" s="173"/>
      <c r="C458" s="167"/>
      <c r="D458" s="173"/>
      <c r="E458" s="324"/>
      <c r="F458" s="325"/>
      <c r="G458" s="93"/>
      <c r="H458" s="94"/>
      <c r="I458" s="94"/>
      <c r="J458" s="94"/>
      <c r="K458" s="94"/>
      <c r="L458" s="94"/>
      <c r="M458" s="94"/>
      <c r="N458" s="94"/>
      <c r="O458" s="94"/>
      <c r="P458" s="94"/>
      <c r="Q458" s="94"/>
      <c r="R458" s="94"/>
      <c r="S458" s="94"/>
      <c r="T458" s="94"/>
      <c r="U458" s="94"/>
      <c r="V458" s="94"/>
      <c r="W458" s="94"/>
      <c r="X458" s="95"/>
      <c r="Y458" s="188" t="s">
        <v>12</v>
      </c>
      <c r="Z458" s="189"/>
      <c r="AA458" s="190"/>
      <c r="AB458" s="200"/>
      <c r="AC458" s="200"/>
      <c r="AD458" s="200"/>
      <c r="AE458" s="322"/>
      <c r="AF458" s="194"/>
      <c r="AG458" s="194"/>
      <c r="AH458" s="194"/>
      <c r="AI458" s="322"/>
      <c r="AJ458" s="194"/>
      <c r="AK458" s="194"/>
      <c r="AL458" s="194"/>
      <c r="AM458" s="322"/>
      <c r="AN458" s="194"/>
      <c r="AO458" s="194"/>
      <c r="AP458" s="323"/>
      <c r="AQ458" s="322"/>
      <c r="AR458" s="194"/>
      <c r="AS458" s="194"/>
      <c r="AT458" s="323"/>
      <c r="AU458" s="194"/>
      <c r="AV458" s="194"/>
      <c r="AW458" s="194"/>
      <c r="AX458" s="195"/>
      <c r="AY458">
        <f t="shared" ref="AY458:AY460" si="68">$AY$456</f>
        <v>0</v>
      </c>
    </row>
    <row r="459" spans="1:51" ht="23.25" hidden="1"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c r="AC459" s="192"/>
      <c r="AD459" s="192"/>
      <c r="AE459" s="322"/>
      <c r="AF459" s="194"/>
      <c r="AG459" s="194"/>
      <c r="AH459" s="323"/>
      <c r="AI459" s="322"/>
      <c r="AJ459" s="194"/>
      <c r="AK459" s="194"/>
      <c r="AL459" s="194"/>
      <c r="AM459" s="322"/>
      <c r="AN459" s="194"/>
      <c r="AO459" s="194"/>
      <c r="AP459" s="323"/>
      <c r="AQ459" s="322"/>
      <c r="AR459" s="194"/>
      <c r="AS459" s="194"/>
      <c r="AT459" s="323"/>
      <c r="AU459" s="194"/>
      <c r="AV459" s="194"/>
      <c r="AW459" s="194"/>
      <c r="AX459" s="195"/>
      <c r="AY459">
        <f t="shared" si="68"/>
        <v>0</v>
      </c>
    </row>
    <row r="460" spans="1:51" ht="23.25" hidden="1"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4" t="s">
        <v>14</v>
      </c>
      <c r="AC460" s="564"/>
      <c r="AD460" s="564"/>
      <c r="AE460" s="322"/>
      <c r="AF460" s="194"/>
      <c r="AG460" s="194"/>
      <c r="AH460" s="323"/>
      <c r="AI460" s="322"/>
      <c r="AJ460" s="194"/>
      <c r="AK460" s="194"/>
      <c r="AL460" s="194"/>
      <c r="AM460" s="322"/>
      <c r="AN460" s="194"/>
      <c r="AO460" s="194"/>
      <c r="AP460" s="323"/>
      <c r="AQ460" s="322"/>
      <c r="AR460" s="194"/>
      <c r="AS460" s="194"/>
      <c r="AT460" s="323"/>
      <c r="AU460" s="194"/>
      <c r="AV460" s="194"/>
      <c r="AW460" s="194"/>
      <c r="AX460" s="195"/>
      <c r="AY460">
        <f t="shared" si="68"/>
        <v>0</v>
      </c>
    </row>
    <row r="461" spans="1:51" ht="18.75"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462</v>
      </c>
      <c r="AJ461" s="320"/>
      <c r="AK461" s="320"/>
      <c r="AL461" s="144"/>
      <c r="AM461" s="320" t="s">
        <v>463</v>
      </c>
      <c r="AN461" s="320"/>
      <c r="AO461" s="320"/>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4" t="s">
        <v>14</v>
      </c>
      <c r="AC465" s="564"/>
      <c r="AD465" s="564"/>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462</v>
      </c>
      <c r="AJ466" s="320"/>
      <c r="AK466" s="320"/>
      <c r="AL466" s="144"/>
      <c r="AM466" s="320" t="s">
        <v>463</v>
      </c>
      <c r="AN466" s="320"/>
      <c r="AO466" s="320"/>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4" t="s">
        <v>14</v>
      </c>
      <c r="AC470" s="564"/>
      <c r="AD470" s="564"/>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462</v>
      </c>
      <c r="AJ471" s="320"/>
      <c r="AK471" s="320"/>
      <c r="AL471" s="144"/>
      <c r="AM471" s="320" t="s">
        <v>463</v>
      </c>
      <c r="AN471" s="320"/>
      <c r="AO471" s="320"/>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4" t="s">
        <v>14</v>
      </c>
      <c r="AC475" s="564"/>
      <c r="AD475" s="564"/>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462</v>
      </c>
      <c r="AJ476" s="320"/>
      <c r="AK476" s="320"/>
      <c r="AL476" s="144"/>
      <c r="AM476" s="320" t="s">
        <v>463</v>
      </c>
      <c r="AN476" s="320"/>
      <c r="AO476" s="320"/>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4" t="s">
        <v>14</v>
      </c>
      <c r="AC480" s="564"/>
      <c r="AD480" s="564"/>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3.85" customHeight="1" x14ac:dyDescent="0.15">
      <c r="A481" s="176"/>
      <c r="B481" s="173"/>
      <c r="C481" s="167"/>
      <c r="D481" s="173"/>
      <c r="E481" s="111" t="s">
        <v>326</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24.75" customHeight="1" x14ac:dyDescent="0.15">
      <c r="A482" s="176"/>
      <c r="B482" s="173"/>
      <c r="C482" s="167"/>
      <c r="D482" s="173"/>
      <c r="E482" s="114" t="s">
        <v>674</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24.75" customHeight="1" thickBot="1" x14ac:dyDescent="0.2">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x14ac:dyDescent="0.15">
      <c r="A484" s="176"/>
      <c r="B484" s="173"/>
      <c r="C484" s="167"/>
      <c r="D484" s="173"/>
      <c r="E484" s="161" t="s">
        <v>321</v>
      </c>
      <c r="F484" s="162"/>
      <c r="G484" s="880" t="s">
        <v>204</v>
      </c>
      <c r="H484" s="112"/>
      <c r="I484" s="112"/>
      <c r="J484" s="881"/>
      <c r="K484" s="882"/>
      <c r="L484" s="882"/>
      <c r="M484" s="882"/>
      <c r="N484" s="882"/>
      <c r="O484" s="882"/>
      <c r="P484" s="882"/>
      <c r="Q484" s="882"/>
      <c r="R484" s="882"/>
      <c r="S484" s="882"/>
      <c r="T484" s="883"/>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4"/>
      <c r="AY484" s="78" t="str">
        <f>IF(SUBSTITUTE($J$484,"-","")="","0","1")</f>
        <v>0</v>
      </c>
    </row>
    <row r="485" spans="1:51" ht="18.75"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462</v>
      </c>
      <c r="AJ485" s="320"/>
      <c r="AK485" s="320"/>
      <c r="AL485" s="144"/>
      <c r="AM485" s="320" t="s">
        <v>463</v>
      </c>
      <c r="AN485" s="320"/>
      <c r="AO485" s="320"/>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4" t="s">
        <v>176</v>
      </c>
      <c r="AC489" s="564"/>
      <c r="AD489" s="564"/>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462</v>
      </c>
      <c r="AJ490" s="320"/>
      <c r="AK490" s="320"/>
      <c r="AL490" s="144"/>
      <c r="AM490" s="320" t="s">
        <v>463</v>
      </c>
      <c r="AN490" s="320"/>
      <c r="AO490" s="320"/>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4" t="s">
        <v>176</v>
      </c>
      <c r="AC494" s="564"/>
      <c r="AD494" s="564"/>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462</v>
      </c>
      <c r="AJ495" s="320"/>
      <c r="AK495" s="320"/>
      <c r="AL495" s="144"/>
      <c r="AM495" s="320" t="s">
        <v>463</v>
      </c>
      <c r="AN495" s="320"/>
      <c r="AO495" s="320"/>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4" t="s">
        <v>176</v>
      </c>
      <c r="AC499" s="564"/>
      <c r="AD499" s="564"/>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462</v>
      </c>
      <c r="AJ500" s="320"/>
      <c r="AK500" s="320"/>
      <c r="AL500" s="144"/>
      <c r="AM500" s="320" t="s">
        <v>463</v>
      </c>
      <c r="AN500" s="320"/>
      <c r="AO500" s="320"/>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4" t="s">
        <v>176</v>
      </c>
      <c r="AC504" s="564"/>
      <c r="AD504" s="564"/>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462</v>
      </c>
      <c r="AJ505" s="320"/>
      <c r="AK505" s="320"/>
      <c r="AL505" s="144"/>
      <c r="AM505" s="320" t="s">
        <v>463</v>
      </c>
      <c r="AN505" s="320"/>
      <c r="AO505" s="320"/>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4" t="s">
        <v>176</v>
      </c>
      <c r="AC509" s="564"/>
      <c r="AD509" s="564"/>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462</v>
      </c>
      <c r="AJ510" s="320"/>
      <c r="AK510" s="320"/>
      <c r="AL510" s="144"/>
      <c r="AM510" s="320" t="s">
        <v>463</v>
      </c>
      <c r="AN510" s="320"/>
      <c r="AO510" s="320"/>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4" t="s">
        <v>14</v>
      </c>
      <c r="AC514" s="564"/>
      <c r="AD514" s="564"/>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462</v>
      </c>
      <c r="AJ515" s="320"/>
      <c r="AK515" s="320"/>
      <c r="AL515" s="144"/>
      <c r="AM515" s="320" t="s">
        <v>463</v>
      </c>
      <c r="AN515" s="320"/>
      <c r="AO515" s="320"/>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4" t="s">
        <v>14</v>
      </c>
      <c r="AC519" s="564"/>
      <c r="AD519" s="564"/>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462</v>
      </c>
      <c r="AJ520" s="320"/>
      <c r="AK520" s="320"/>
      <c r="AL520" s="144"/>
      <c r="AM520" s="320" t="s">
        <v>463</v>
      </c>
      <c r="AN520" s="320"/>
      <c r="AO520" s="320"/>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4" t="s">
        <v>14</v>
      </c>
      <c r="AC524" s="564"/>
      <c r="AD524" s="564"/>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462</v>
      </c>
      <c r="AJ525" s="320"/>
      <c r="AK525" s="320"/>
      <c r="AL525" s="144"/>
      <c r="AM525" s="320" t="s">
        <v>463</v>
      </c>
      <c r="AN525" s="320"/>
      <c r="AO525" s="320"/>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4" t="s">
        <v>14</v>
      </c>
      <c r="AC529" s="564"/>
      <c r="AD529" s="564"/>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462</v>
      </c>
      <c r="AJ530" s="320"/>
      <c r="AK530" s="320"/>
      <c r="AL530" s="144"/>
      <c r="AM530" s="320" t="s">
        <v>463</v>
      </c>
      <c r="AN530" s="320"/>
      <c r="AO530" s="320"/>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4" t="s">
        <v>14</v>
      </c>
      <c r="AC534" s="564"/>
      <c r="AD534" s="564"/>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15">
      <c r="A535" s="176"/>
      <c r="B535" s="173"/>
      <c r="C535" s="167"/>
      <c r="D535" s="173"/>
      <c r="E535" s="111" t="s">
        <v>327</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322</v>
      </c>
      <c r="F538" s="162"/>
      <c r="G538" s="880" t="s">
        <v>204</v>
      </c>
      <c r="H538" s="112"/>
      <c r="I538" s="112"/>
      <c r="J538" s="881"/>
      <c r="K538" s="882"/>
      <c r="L538" s="882"/>
      <c r="M538" s="882"/>
      <c r="N538" s="882"/>
      <c r="O538" s="882"/>
      <c r="P538" s="882"/>
      <c r="Q538" s="882"/>
      <c r="R538" s="882"/>
      <c r="S538" s="882"/>
      <c r="T538" s="883"/>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4"/>
      <c r="AY538" s="78" t="str">
        <f>IF(SUBSTITUTE($J$538,"-","")="","0","1")</f>
        <v>0</v>
      </c>
    </row>
    <row r="539" spans="1:51" ht="18.75"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462</v>
      </c>
      <c r="AJ539" s="320"/>
      <c r="AK539" s="320"/>
      <c r="AL539" s="144"/>
      <c r="AM539" s="320" t="s">
        <v>463</v>
      </c>
      <c r="AN539" s="320"/>
      <c r="AO539" s="320"/>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4" t="s">
        <v>176</v>
      </c>
      <c r="AC543" s="564"/>
      <c r="AD543" s="564"/>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462</v>
      </c>
      <c r="AJ544" s="320"/>
      <c r="AK544" s="320"/>
      <c r="AL544" s="144"/>
      <c r="AM544" s="320" t="s">
        <v>463</v>
      </c>
      <c r="AN544" s="320"/>
      <c r="AO544" s="320"/>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4" t="s">
        <v>176</v>
      </c>
      <c r="AC548" s="564"/>
      <c r="AD548" s="564"/>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462</v>
      </c>
      <c r="AJ549" s="320"/>
      <c r="AK549" s="320"/>
      <c r="AL549" s="144"/>
      <c r="AM549" s="320" t="s">
        <v>463</v>
      </c>
      <c r="AN549" s="320"/>
      <c r="AO549" s="320"/>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4" t="s">
        <v>176</v>
      </c>
      <c r="AC553" s="564"/>
      <c r="AD553" s="564"/>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462</v>
      </c>
      <c r="AJ554" s="320"/>
      <c r="AK554" s="320"/>
      <c r="AL554" s="144"/>
      <c r="AM554" s="320" t="s">
        <v>463</v>
      </c>
      <c r="AN554" s="320"/>
      <c r="AO554" s="320"/>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4" t="s">
        <v>176</v>
      </c>
      <c r="AC558" s="564"/>
      <c r="AD558" s="564"/>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462</v>
      </c>
      <c r="AJ559" s="320"/>
      <c r="AK559" s="320"/>
      <c r="AL559" s="144"/>
      <c r="AM559" s="320" t="s">
        <v>463</v>
      </c>
      <c r="AN559" s="320"/>
      <c r="AO559" s="320"/>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4" t="s">
        <v>176</v>
      </c>
      <c r="AC563" s="564"/>
      <c r="AD563" s="564"/>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462</v>
      </c>
      <c r="AJ564" s="320"/>
      <c r="AK564" s="320"/>
      <c r="AL564" s="144"/>
      <c r="AM564" s="320" t="s">
        <v>463</v>
      </c>
      <c r="AN564" s="320"/>
      <c r="AO564" s="320"/>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4" t="s">
        <v>14</v>
      </c>
      <c r="AC568" s="564"/>
      <c r="AD568" s="564"/>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462</v>
      </c>
      <c r="AJ569" s="320"/>
      <c r="AK569" s="320"/>
      <c r="AL569" s="144"/>
      <c r="AM569" s="320" t="s">
        <v>463</v>
      </c>
      <c r="AN569" s="320"/>
      <c r="AO569" s="320"/>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4" t="s">
        <v>14</v>
      </c>
      <c r="AC573" s="564"/>
      <c r="AD573" s="564"/>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462</v>
      </c>
      <c r="AJ574" s="320"/>
      <c r="AK574" s="320"/>
      <c r="AL574" s="144"/>
      <c r="AM574" s="320" t="s">
        <v>463</v>
      </c>
      <c r="AN574" s="320"/>
      <c r="AO574" s="320"/>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4" t="s">
        <v>14</v>
      </c>
      <c r="AC578" s="564"/>
      <c r="AD578" s="564"/>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462</v>
      </c>
      <c r="AJ579" s="320"/>
      <c r="AK579" s="320"/>
      <c r="AL579" s="144"/>
      <c r="AM579" s="320" t="s">
        <v>463</v>
      </c>
      <c r="AN579" s="320"/>
      <c r="AO579" s="320"/>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4" t="s">
        <v>14</v>
      </c>
      <c r="AC583" s="564"/>
      <c r="AD583" s="564"/>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462</v>
      </c>
      <c r="AJ584" s="320"/>
      <c r="AK584" s="320"/>
      <c r="AL584" s="144"/>
      <c r="AM584" s="320" t="s">
        <v>463</v>
      </c>
      <c r="AN584" s="320"/>
      <c r="AO584" s="320"/>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4" t="s">
        <v>14</v>
      </c>
      <c r="AC588" s="564"/>
      <c r="AD588" s="564"/>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15">
      <c r="A589" s="176"/>
      <c r="B589" s="173"/>
      <c r="C589" s="167"/>
      <c r="D589" s="173"/>
      <c r="E589" s="111" t="s">
        <v>327</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321</v>
      </c>
      <c r="F592" s="162"/>
      <c r="G592" s="880" t="s">
        <v>204</v>
      </c>
      <c r="H592" s="112"/>
      <c r="I592" s="112"/>
      <c r="J592" s="881"/>
      <c r="K592" s="882"/>
      <c r="L592" s="882"/>
      <c r="M592" s="882"/>
      <c r="N592" s="882"/>
      <c r="O592" s="882"/>
      <c r="P592" s="882"/>
      <c r="Q592" s="882"/>
      <c r="R592" s="882"/>
      <c r="S592" s="882"/>
      <c r="T592" s="883"/>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4"/>
      <c r="AY592" s="78" t="str">
        <f>IF(SUBSTITUTE($J$592,"-","")="","0","1")</f>
        <v>0</v>
      </c>
    </row>
    <row r="593" spans="1:51" ht="18.75"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462</v>
      </c>
      <c r="AJ593" s="320"/>
      <c r="AK593" s="320"/>
      <c r="AL593" s="144"/>
      <c r="AM593" s="320" t="s">
        <v>463</v>
      </c>
      <c r="AN593" s="320"/>
      <c r="AO593" s="320"/>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4" t="s">
        <v>176</v>
      </c>
      <c r="AC597" s="564"/>
      <c r="AD597" s="564"/>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462</v>
      </c>
      <c r="AJ598" s="320"/>
      <c r="AK598" s="320"/>
      <c r="AL598" s="144"/>
      <c r="AM598" s="320" t="s">
        <v>463</v>
      </c>
      <c r="AN598" s="320"/>
      <c r="AO598" s="320"/>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4" t="s">
        <v>176</v>
      </c>
      <c r="AC602" s="564"/>
      <c r="AD602" s="564"/>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462</v>
      </c>
      <c r="AJ603" s="320"/>
      <c r="AK603" s="320"/>
      <c r="AL603" s="144"/>
      <c r="AM603" s="320" t="s">
        <v>463</v>
      </c>
      <c r="AN603" s="320"/>
      <c r="AO603" s="320"/>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4" t="s">
        <v>176</v>
      </c>
      <c r="AC607" s="564"/>
      <c r="AD607" s="564"/>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462</v>
      </c>
      <c r="AJ608" s="320"/>
      <c r="AK608" s="320"/>
      <c r="AL608" s="144"/>
      <c r="AM608" s="320" t="s">
        <v>463</v>
      </c>
      <c r="AN608" s="320"/>
      <c r="AO608" s="320"/>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4" t="s">
        <v>176</v>
      </c>
      <c r="AC612" s="564"/>
      <c r="AD612" s="564"/>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462</v>
      </c>
      <c r="AJ613" s="320"/>
      <c r="AK613" s="320"/>
      <c r="AL613" s="144"/>
      <c r="AM613" s="320" t="s">
        <v>463</v>
      </c>
      <c r="AN613" s="320"/>
      <c r="AO613" s="320"/>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4" t="s">
        <v>176</v>
      </c>
      <c r="AC617" s="564"/>
      <c r="AD617" s="564"/>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462</v>
      </c>
      <c r="AJ618" s="320"/>
      <c r="AK618" s="320"/>
      <c r="AL618" s="144"/>
      <c r="AM618" s="320" t="s">
        <v>463</v>
      </c>
      <c r="AN618" s="320"/>
      <c r="AO618" s="320"/>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4" t="s">
        <v>14</v>
      </c>
      <c r="AC622" s="564"/>
      <c r="AD622" s="564"/>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462</v>
      </c>
      <c r="AJ623" s="320"/>
      <c r="AK623" s="320"/>
      <c r="AL623" s="144"/>
      <c r="AM623" s="320" t="s">
        <v>463</v>
      </c>
      <c r="AN623" s="320"/>
      <c r="AO623" s="320"/>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4" t="s">
        <v>14</v>
      </c>
      <c r="AC627" s="564"/>
      <c r="AD627" s="564"/>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462</v>
      </c>
      <c r="AJ628" s="320"/>
      <c r="AK628" s="320"/>
      <c r="AL628" s="144"/>
      <c r="AM628" s="320" t="s">
        <v>463</v>
      </c>
      <c r="AN628" s="320"/>
      <c r="AO628" s="320"/>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4" t="s">
        <v>14</v>
      </c>
      <c r="AC632" s="564"/>
      <c r="AD632" s="564"/>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462</v>
      </c>
      <c r="AJ633" s="320"/>
      <c r="AK633" s="320"/>
      <c r="AL633" s="144"/>
      <c r="AM633" s="320" t="s">
        <v>463</v>
      </c>
      <c r="AN633" s="320"/>
      <c r="AO633" s="320"/>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4" t="s">
        <v>14</v>
      </c>
      <c r="AC637" s="564"/>
      <c r="AD637" s="564"/>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462</v>
      </c>
      <c r="AJ638" s="320"/>
      <c r="AK638" s="320"/>
      <c r="AL638" s="144"/>
      <c r="AM638" s="320" t="s">
        <v>463</v>
      </c>
      <c r="AN638" s="320"/>
      <c r="AO638" s="320"/>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4" t="s">
        <v>14</v>
      </c>
      <c r="AC642" s="564"/>
      <c r="AD642" s="564"/>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15">
      <c r="A643" s="176"/>
      <c r="B643" s="173"/>
      <c r="C643" s="167"/>
      <c r="D643" s="173"/>
      <c r="E643" s="111" t="s">
        <v>327</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322</v>
      </c>
      <c r="F646" s="162"/>
      <c r="G646" s="880" t="s">
        <v>204</v>
      </c>
      <c r="H646" s="112"/>
      <c r="I646" s="112"/>
      <c r="J646" s="881"/>
      <c r="K646" s="882"/>
      <c r="L646" s="882"/>
      <c r="M646" s="882"/>
      <c r="N646" s="882"/>
      <c r="O646" s="882"/>
      <c r="P646" s="882"/>
      <c r="Q646" s="882"/>
      <c r="R646" s="882"/>
      <c r="S646" s="882"/>
      <c r="T646" s="883"/>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4"/>
      <c r="AY646" s="78" t="str">
        <f>IF(SUBSTITUTE($J$646,"-","")="","0","1")</f>
        <v>0</v>
      </c>
    </row>
    <row r="647" spans="1:51" ht="18.75"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462</v>
      </c>
      <c r="AJ647" s="320"/>
      <c r="AK647" s="320"/>
      <c r="AL647" s="144"/>
      <c r="AM647" s="320" t="s">
        <v>463</v>
      </c>
      <c r="AN647" s="320"/>
      <c r="AO647" s="320"/>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4" t="s">
        <v>176</v>
      </c>
      <c r="AC651" s="564"/>
      <c r="AD651" s="564"/>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462</v>
      </c>
      <c r="AJ652" s="320"/>
      <c r="AK652" s="320"/>
      <c r="AL652" s="144"/>
      <c r="AM652" s="320" t="s">
        <v>463</v>
      </c>
      <c r="AN652" s="320"/>
      <c r="AO652" s="320"/>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4" t="s">
        <v>176</v>
      </c>
      <c r="AC656" s="564"/>
      <c r="AD656" s="564"/>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462</v>
      </c>
      <c r="AJ657" s="320"/>
      <c r="AK657" s="320"/>
      <c r="AL657" s="144"/>
      <c r="AM657" s="320" t="s">
        <v>463</v>
      </c>
      <c r="AN657" s="320"/>
      <c r="AO657" s="320"/>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4" t="s">
        <v>176</v>
      </c>
      <c r="AC661" s="564"/>
      <c r="AD661" s="564"/>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462</v>
      </c>
      <c r="AJ662" s="320"/>
      <c r="AK662" s="320"/>
      <c r="AL662" s="144"/>
      <c r="AM662" s="320" t="s">
        <v>463</v>
      </c>
      <c r="AN662" s="320"/>
      <c r="AO662" s="320"/>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4" t="s">
        <v>176</v>
      </c>
      <c r="AC666" s="564"/>
      <c r="AD666" s="564"/>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462</v>
      </c>
      <c r="AJ667" s="320"/>
      <c r="AK667" s="320"/>
      <c r="AL667" s="144"/>
      <c r="AM667" s="320" t="s">
        <v>463</v>
      </c>
      <c r="AN667" s="320"/>
      <c r="AO667" s="320"/>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4" t="s">
        <v>176</v>
      </c>
      <c r="AC671" s="564"/>
      <c r="AD671" s="564"/>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462</v>
      </c>
      <c r="AJ672" s="320"/>
      <c r="AK672" s="320"/>
      <c r="AL672" s="144"/>
      <c r="AM672" s="320" t="s">
        <v>463</v>
      </c>
      <c r="AN672" s="320"/>
      <c r="AO672" s="320"/>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4" t="s">
        <v>14</v>
      </c>
      <c r="AC676" s="564"/>
      <c r="AD676" s="564"/>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462</v>
      </c>
      <c r="AJ677" s="320"/>
      <c r="AK677" s="320"/>
      <c r="AL677" s="144"/>
      <c r="AM677" s="320" t="s">
        <v>463</v>
      </c>
      <c r="AN677" s="320"/>
      <c r="AO677" s="320"/>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4" t="s">
        <v>14</v>
      </c>
      <c r="AC681" s="564"/>
      <c r="AD681" s="564"/>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462</v>
      </c>
      <c r="AJ682" s="320"/>
      <c r="AK682" s="320"/>
      <c r="AL682" s="144"/>
      <c r="AM682" s="320" t="s">
        <v>463</v>
      </c>
      <c r="AN682" s="320"/>
      <c r="AO682" s="320"/>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4" t="s">
        <v>14</v>
      </c>
      <c r="AC686" s="564"/>
      <c r="AD686" s="564"/>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462</v>
      </c>
      <c r="AJ687" s="320"/>
      <c r="AK687" s="320"/>
      <c r="AL687" s="144"/>
      <c r="AM687" s="320" t="s">
        <v>463</v>
      </c>
      <c r="AN687" s="320"/>
      <c r="AO687" s="320"/>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4" t="s">
        <v>14</v>
      </c>
      <c r="AC691" s="564"/>
      <c r="AD691" s="564"/>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462</v>
      </c>
      <c r="AJ692" s="320"/>
      <c r="AK692" s="320"/>
      <c r="AL692" s="144"/>
      <c r="AM692" s="320" t="s">
        <v>463</v>
      </c>
      <c r="AN692" s="320"/>
      <c r="AO692" s="320"/>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4" t="s">
        <v>14</v>
      </c>
      <c r="AC696" s="564"/>
      <c r="AD696" s="564"/>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x14ac:dyDescent="0.15">
      <c r="A697" s="176"/>
      <c r="B697" s="173"/>
      <c r="C697" s="167"/>
      <c r="D697" s="173"/>
      <c r="E697" s="111" t="s">
        <v>327</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14"/>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4" t="s">
        <v>30</v>
      </c>
      <c r="AH701" s="362"/>
      <c r="AI701" s="362"/>
      <c r="AJ701" s="362"/>
      <c r="AK701" s="362"/>
      <c r="AL701" s="362"/>
      <c r="AM701" s="362"/>
      <c r="AN701" s="362"/>
      <c r="AO701" s="362"/>
      <c r="AP701" s="362"/>
      <c r="AQ701" s="362"/>
      <c r="AR701" s="362"/>
      <c r="AS701" s="362"/>
      <c r="AT701" s="362"/>
      <c r="AU701" s="362"/>
      <c r="AV701" s="362"/>
      <c r="AW701" s="362"/>
      <c r="AX701" s="805"/>
    </row>
    <row r="702" spans="1:51" ht="73.5"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7" t="s">
        <v>667</v>
      </c>
      <c r="AE702" s="328"/>
      <c r="AF702" s="328"/>
      <c r="AG702" s="365" t="s">
        <v>675</v>
      </c>
      <c r="AH702" s="366"/>
      <c r="AI702" s="366"/>
      <c r="AJ702" s="366"/>
      <c r="AK702" s="366"/>
      <c r="AL702" s="366"/>
      <c r="AM702" s="366"/>
      <c r="AN702" s="366"/>
      <c r="AO702" s="366"/>
      <c r="AP702" s="366"/>
      <c r="AQ702" s="366"/>
      <c r="AR702" s="366"/>
      <c r="AS702" s="366"/>
      <c r="AT702" s="366"/>
      <c r="AU702" s="366"/>
      <c r="AV702" s="366"/>
      <c r="AW702" s="366"/>
      <c r="AX702" s="367"/>
    </row>
    <row r="703" spans="1:51" ht="47.25" customHeight="1" x14ac:dyDescent="0.15">
      <c r="A703" s="853"/>
      <c r="B703" s="854"/>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2"/>
      <c r="AD703" s="308" t="s">
        <v>667</v>
      </c>
      <c r="AE703" s="309"/>
      <c r="AF703" s="309"/>
      <c r="AG703" s="90" t="s">
        <v>676</v>
      </c>
      <c r="AH703" s="91"/>
      <c r="AI703" s="91"/>
      <c r="AJ703" s="91"/>
      <c r="AK703" s="91"/>
      <c r="AL703" s="91"/>
      <c r="AM703" s="91"/>
      <c r="AN703" s="91"/>
      <c r="AO703" s="91"/>
      <c r="AP703" s="91"/>
      <c r="AQ703" s="91"/>
      <c r="AR703" s="91"/>
      <c r="AS703" s="91"/>
      <c r="AT703" s="91"/>
      <c r="AU703" s="91"/>
      <c r="AV703" s="91"/>
      <c r="AW703" s="91"/>
      <c r="AX703" s="92"/>
    </row>
    <row r="704" spans="1:51" ht="48" customHeight="1" x14ac:dyDescent="0.15">
      <c r="A704" s="855"/>
      <c r="B704" s="856"/>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6" t="s">
        <v>667</v>
      </c>
      <c r="AE704" s="767"/>
      <c r="AF704" s="767"/>
      <c r="AG704" s="154" t="s">
        <v>677</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24" t="s">
        <v>38</v>
      </c>
      <c r="B705" s="625"/>
      <c r="C705" s="801" t="s">
        <v>40</v>
      </c>
      <c r="D705" s="802"/>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3"/>
      <c r="AD705" s="698" t="s">
        <v>654</v>
      </c>
      <c r="AE705" s="699"/>
      <c r="AF705" s="699"/>
      <c r="AG705" s="114" t="s">
        <v>668</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26"/>
      <c r="B706" s="627"/>
      <c r="C706" s="778"/>
      <c r="D706" s="779"/>
      <c r="E706" s="714" t="s">
        <v>300</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8" t="s">
        <v>678</v>
      </c>
      <c r="AE706" s="309"/>
      <c r="AF706" s="647"/>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678</v>
      </c>
      <c r="AE707" s="817"/>
      <c r="AF707" s="817"/>
      <c r="AG707" s="154"/>
      <c r="AH707" s="97"/>
      <c r="AI707" s="97"/>
      <c r="AJ707" s="97"/>
      <c r="AK707" s="97"/>
      <c r="AL707" s="97"/>
      <c r="AM707" s="97"/>
      <c r="AN707" s="97"/>
      <c r="AO707" s="97"/>
      <c r="AP707" s="97"/>
      <c r="AQ707" s="97"/>
      <c r="AR707" s="97"/>
      <c r="AS707" s="97"/>
      <c r="AT707" s="97"/>
      <c r="AU707" s="97"/>
      <c r="AV707" s="97"/>
      <c r="AW707" s="97"/>
      <c r="AX707" s="155"/>
    </row>
    <row r="708" spans="1:50" ht="31.5" customHeight="1" x14ac:dyDescent="0.15">
      <c r="A708" s="626"/>
      <c r="B708" s="628"/>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8" t="s">
        <v>667</v>
      </c>
      <c r="AE708" s="589"/>
      <c r="AF708" s="589"/>
      <c r="AG708" s="726" t="s">
        <v>679</v>
      </c>
      <c r="AH708" s="727"/>
      <c r="AI708" s="727"/>
      <c r="AJ708" s="727"/>
      <c r="AK708" s="727"/>
      <c r="AL708" s="727"/>
      <c r="AM708" s="727"/>
      <c r="AN708" s="727"/>
      <c r="AO708" s="727"/>
      <c r="AP708" s="727"/>
      <c r="AQ708" s="727"/>
      <c r="AR708" s="727"/>
      <c r="AS708" s="727"/>
      <c r="AT708" s="727"/>
      <c r="AU708" s="727"/>
      <c r="AV708" s="727"/>
      <c r="AW708" s="727"/>
      <c r="AX708" s="728"/>
    </row>
    <row r="709" spans="1:50" ht="31.5"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8" t="s">
        <v>667</v>
      </c>
      <c r="AE709" s="309"/>
      <c r="AF709" s="309"/>
      <c r="AG709" s="90" t="s">
        <v>680</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8" t="s">
        <v>654</v>
      </c>
      <c r="AE710" s="309"/>
      <c r="AF710" s="309"/>
      <c r="AG710" s="90" t="s">
        <v>640</v>
      </c>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8" t="s">
        <v>667</v>
      </c>
      <c r="AE711" s="309"/>
      <c r="AF711" s="309"/>
      <c r="AG711" s="90" t="s">
        <v>681</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26"/>
      <c r="B712" s="628"/>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6" t="s">
        <v>654</v>
      </c>
      <c r="AE712" s="767"/>
      <c r="AF712" s="767"/>
      <c r="AG712" s="790" t="s">
        <v>640</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6"/>
      <c r="B713" s="628"/>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8" t="s">
        <v>654</v>
      </c>
      <c r="AE713" s="309"/>
      <c r="AF713" s="647"/>
      <c r="AG713" s="90" t="s">
        <v>640</v>
      </c>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7" t="s">
        <v>654</v>
      </c>
      <c r="AE714" s="788"/>
      <c r="AF714" s="789"/>
      <c r="AG714" s="720" t="s">
        <v>640</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654</v>
      </c>
      <c r="AE715" s="589"/>
      <c r="AF715" s="640"/>
      <c r="AG715" s="726" t="s">
        <v>640</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654</v>
      </c>
      <c r="AE716" s="611"/>
      <c r="AF716" s="611"/>
      <c r="AG716" s="90" t="s">
        <v>640</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26"/>
      <c r="B717" s="628"/>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8" t="s">
        <v>667</v>
      </c>
      <c r="AE717" s="309"/>
      <c r="AF717" s="309"/>
      <c r="AG717" s="90" t="s">
        <v>682</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8" t="s">
        <v>654</v>
      </c>
      <c r="AE718" s="309"/>
      <c r="AF718" s="309"/>
      <c r="AG718" s="116" t="s">
        <v>640</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667</v>
      </c>
      <c r="AE719" s="589"/>
      <c r="AF719" s="589"/>
      <c r="AG719" s="114" t="s">
        <v>683</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2"/>
      <c r="B720" s="763"/>
      <c r="C720" s="285" t="s">
        <v>260</v>
      </c>
      <c r="D720" s="283"/>
      <c r="E720" s="283"/>
      <c r="F720" s="286"/>
      <c r="G720" s="282" t="s">
        <v>261</v>
      </c>
      <c r="H720" s="283"/>
      <c r="I720" s="283"/>
      <c r="J720" s="283"/>
      <c r="K720" s="283"/>
      <c r="L720" s="283"/>
      <c r="M720" s="283"/>
      <c r="N720" s="282" t="s">
        <v>264</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62"/>
      <c r="B721" s="763"/>
      <c r="C721" s="279" t="s">
        <v>629</v>
      </c>
      <c r="D721" s="280"/>
      <c r="E721" s="280"/>
      <c r="F721" s="281"/>
      <c r="G721" s="270">
        <v>20</v>
      </c>
      <c r="H721" s="271"/>
      <c r="I721" s="63" t="str">
        <f>IF(OR(G721="　", G721=""), "", "-")</f>
        <v>-</v>
      </c>
      <c r="J721" s="274">
        <v>911</v>
      </c>
      <c r="K721" s="274"/>
      <c r="L721" s="63" t="str">
        <f>IF(M721="","","-")</f>
        <v/>
      </c>
      <c r="M721" s="64"/>
      <c r="N721" s="287" t="s">
        <v>657</v>
      </c>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customHeight="1" x14ac:dyDescent="0.15">
      <c r="A722" s="762"/>
      <c r="B722" s="763"/>
      <c r="C722" s="279" t="s">
        <v>629</v>
      </c>
      <c r="D722" s="280"/>
      <c r="E722" s="280"/>
      <c r="F722" s="281"/>
      <c r="G722" s="270">
        <v>20</v>
      </c>
      <c r="H722" s="271"/>
      <c r="I722" s="63" t="str">
        <f t="shared" ref="I722:I725" si="113">IF(OR(G722="　", G722=""), "", "-")</f>
        <v>-</v>
      </c>
      <c r="J722" s="274">
        <v>912</v>
      </c>
      <c r="K722" s="274"/>
      <c r="L722" s="63" t="str">
        <f t="shared" ref="L722:L725" si="114">IF(M722="","","-")</f>
        <v/>
      </c>
      <c r="M722" s="64"/>
      <c r="N722" s="287" t="s">
        <v>658</v>
      </c>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customHeight="1" x14ac:dyDescent="0.15">
      <c r="A723" s="762"/>
      <c r="B723" s="763"/>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customHeight="1" x14ac:dyDescent="0.15">
      <c r="A724" s="762"/>
      <c r="B724" s="763"/>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customHeight="1" x14ac:dyDescent="0.15">
      <c r="A725" s="764"/>
      <c r="B725" s="765"/>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4" t="s">
        <v>47</v>
      </c>
      <c r="B726" s="783"/>
      <c r="C726" s="795" t="s">
        <v>52</v>
      </c>
      <c r="D726" s="818"/>
      <c r="E726" s="818"/>
      <c r="F726" s="819"/>
      <c r="G726" s="562" t="s">
        <v>685</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4"/>
      <c r="B727" s="785"/>
      <c r="C727" s="732" t="s">
        <v>56</v>
      </c>
      <c r="D727" s="733"/>
      <c r="E727" s="733"/>
      <c r="F727" s="734"/>
      <c r="G727" s="560" t="s">
        <v>684</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591</v>
      </c>
      <c r="B737" s="197"/>
      <c r="C737" s="197"/>
      <c r="D737" s="198"/>
      <c r="E737" s="936" t="s">
        <v>659</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7" t="s">
        <v>316</v>
      </c>
      <c r="B738" s="347"/>
      <c r="C738" s="347"/>
      <c r="D738" s="347"/>
      <c r="E738" s="936" t="s">
        <v>660</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7" t="s">
        <v>315</v>
      </c>
      <c r="B739" s="347"/>
      <c r="C739" s="347"/>
      <c r="D739" s="347"/>
      <c r="E739" s="936" t="s">
        <v>661</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7" t="s">
        <v>314</v>
      </c>
      <c r="B740" s="347"/>
      <c r="C740" s="347"/>
      <c r="D740" s="347"/>
      <c r="E740" s="936" t="s">
        <v>662</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7" t="s">
        <v>313</v>
      </c>
      <c r="B741" s="347"/>
      <c r="C741" s="347"/>
      <c r="D741" s="347"/>
      <c r="E741" s="936" t="s">
        <v>663</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7" t="s">
        <v>312</v>
      </c>
      <c r="B742" s="347"/>
      <c r="C742" s="347"/>
      <c r="D742" s="347"/>
      <c r="E742" s="936" t="s">
        <v>664</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7" t="s">
        <v>311</v>
      </c>
      <c r="B743" s="347"/>
      <c r="C743" s="347"/>
      <c r="D743" s="347"/>
      <c r="E743" s="936" t="s">
        <v>665</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7" t="s">
        <v>310</v>
      </c>
      <c r="B744" s="347"/>
      <c r="C744" s="347"/>
      <c r="D744" s="347"/>
      <c r="E744" s="936" t="s">
        <v>717</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7" t="s">
        <v>309</v>
      </c>
      <c r="B745" s="347"/>
      <c r="C745" s="347"/>
      <c r="D745" s="347"/>
      <c r="E745" s="973" t="s">
        <v>666</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7" t="s">
        <v>464</v>
      </c>
      <c r="B746" s="347"/>
      <c r="C746" s="347"/>
      <c r="D746" s="347"/>
      <c r="E746" s="942" t="s">
        <v>629</v>
      </c>
      <c r="F746" s="940"/>
      <c r="G746" s="940"/>
      <c r="H746" s="85" t="str">
        <f>IF(E746="","","-")</f>
        <v>-</v>
      </c>
      <c r="I746" s="940"/>
      <c r="J746" s="940"/>
      <c r="K746" s="85" t="str">
        <f>IF(I746="","","-")</f>
        <v/>
      </c>
      <c r="L746" s="941">
        <v>814</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7" t="s">
        <v>428</v>
      </c>
      <c r="B747" s="347"/>
      <c r="C747" s="347"/>
      <c r="D747" s="347"/>
      <c r="E747" s="942" t="s">
        <v>629</v>
      </c>
      <c r="F747" s="940"/>
      <c r="G747" s="940"/>
      <c r="H747" s="85" t="str">
        <f>IF(E747="","","-")</f>
        <v>-</v>
      </c>
      <c r="I747" s="940"/>
      <c r="J747" s="940"/>
      <c r="K747" s="85" t="str">
        <f>IF(I747="","","-")</f>
        <v/>
      </c>
      <c r="L747" s="941">
        <v>834</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303</v>
      </c>
      <c r="B748" s="599"/>
      <c r="C748" s="599"/>
      <c r="D748" s="599"/>
      <c r="E748" s="599"/>
      <c r="F748" s="600"/>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t="s">
        <v>699</v>
      </c>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t="s">
        <v>687</v>
      </c>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t="s">
        <v>688</v>
      </c>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t="s">
        <v>689</v>
      </c>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t="s">
        <v>690</v>
      </c>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t="s">
        <v>691</v>
      </c>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t="s">
        <v>692</v>
      </c>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t="s">
        <v>693</v>
      </c>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89"/>
      <c r="I759" s="89"/>
      <c r="J759" s="89"/>
      <c r="K759" s="89"/>
      <c r="L759" s="89"/>
      <c r="M759" s="89"/>
      <c r="N759" s="89"/>
      <c r="O759" s="89"/>
      <c r="P759" s="89"/>
      <c r="Q759" s="89"/>
      <c r="R759" s="89"/>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t="s">
        <v>694</v>
      </c>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t="s">
        <v>695</v>
      </c>
      <c r="I761" s="36"/>
      <c r="J761" s="36"/>
      <c r="K761" s="36"/>
      <c r="L761" s="36"/>
      <c r="M761" s="36"/>
      <c r="N761" s="36"/>
      <c r="O761" s="36"/>
      <c r="P761" s="36"/>
      <c r="Q761" s="36"/>
      <c r="R761" s="36"/>
      <c r="S761" s="36"/>
      <c r="T761" s="36"/>
      <c r="U761" s="36" t="s">
        <v>700</v>
      </c>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t="s">
        <v>696</v>
      </c>
      <c r="W767" s="89"/>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t="s">
        <v>697</v>
      </c>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89"/>
      <c r="V775" s="89"/>
      <c r="W775" s="89"/>
      <c r="X775" s="89"/>
      <c r="Y775" s="89"/>
      <c r="Z775" s="89"/>
      <c r="AA775" s="89"/>
      <c r="AB775" s="89"/>
      <c r="AC775" s="89"/>
      <c r="AD775" s="89"/>
      <c r="AE775" s="89"/>
      <c r="AF775" s="89"/>
      <c r="AG775" s="89"/>
      <c r="AH775" s="89"/>
      <c r="AI775" s="89"/>
      <c r="AJ775" s="36"/>
      <c r="AK775" s="36"/>
      <c r="AL775" s="36"/>
      <c r="AM775" s="36"/>
      <c r="AN775" s="36"/>
      <c r="AO775" s="36"/>
      <c r="AP775" s="36"/>
      <c r="AQ775" s="36"/>
      <c r="AR775" s="36"/>
      <c r="AS775" s="36"/>
      <c r="AT775" s="36"/>
      <c r="AU775" s="36"/>
      <c r="AV775" s="36"/>
      <c r="AW775" s="36"/>
      <c r="AX775" s="37"/>
    </row>
    <row r="776" spans="1:50" ht="24.75"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t="s">
        <v>698</v>
      </c>
      <c r="V776" s="89"/>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thickBot="1" x14ac:dyDescent="0.2">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305</v>
      </c>
      <c r="B787" s="613"/>
      <c r="C787" s="613"/>
      <c r="D787" s="613"/>
      <c r="E787" s="613"/>
      <c r="F787" s="614"/>
      <c r="G787" s="579" t="s">
        <v>705</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282</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5"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5"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85.5" customHeight="1" x14ac:dyDescent="0.15">
      <c r="A789" s="615"/>
      <c r="B789" s="616"/>
      <c r="C789" s="616"/>
      <c r="D789" s="616"/>
      <c r="E789" s="616"/>
      <c r="F789" s="617"/>
      <c r="G789" s="654" t="s">
        <v>701</v>
      </c>
      <c r="H789" s="655"/>
      <c r="I789" s="655"/>
      <c r="J789" s="655"/>
      <c r="K789" s="656"/>
      <c r="L789" s="648" t="s">
        <v>702</v>
      </c>
      <c r="M789" s="649"/>
      <c r="N789" s="649"/>
      <c r="O789" s="649"/>
      <c r="P789" s="649"/>
      <c r="Q789" s="649"/>
      <c r="R789" s="649"/>
      <c r="S789" s="649"/>
      <c r="T789" s="649"/>
      <c r="U789" s="649"/>
      <c r="V789" s="649"/>
      <c r="W789" s="649"/>
      <c r="X789" s="650"/>
      <c r="Y789" s="333">
        <v>53123</v>
      </c>
      <c r="Z789" s="334"/>
      <c r="AA789" s="334"/>
      <c r="AB789" s="335"/>
      <c r="AC789" s="654"/>
      <c r="AD789" s="655"/>
      <c r="AE789" s="655"/>
      <c r="AF789" s="655"/>
      <c r="AG789" s="656"/>
      <c r="AH789" s="648"/>
      <c r="AI789" s="649"/>
      <c r="AJ789" s="649"/>
      <c r="AK789" s="649"/>
      <c r="AL789" s="649"/>
      <c r="AM789" s="649"/>
      <c r="AN789" s="649"/>
      <c r="AO789" s="649"/>
      <c r="AP789" s="649"/>
      <c r="AQ789" s="649"/>
      <c r="AR789" s="649"/>
      <c r="AS789" s="649"/>
      <c r="AT789" s="650"/>
      <c r="AU789" s="368"/>
      <c r="AV789" s="369"/>
      <c r="AW789" s="369"/>
      <c r="AX789" s="370"/>
    </row>
    <row r="790" spans="1:51" ht="24.75" hidden="1"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33.75" customHeight="1" x14ac:dyDescent="0.15">
      <c r="A799" s="615"/>
      <c r="B799" s="616"/>
      <c r="C799" s="616"/>
      <c r="D799" s="616"/>
      <c r="E799" s="616"/>
      <c r="F799" s="617"/>
      <c r="G799" s="806" t="s">
        <v>20</v>
      </c>
      <c r="H799" s="807"/>
      <c r="I799" s="807"/>
      <c r="J799" s="807"/>
      <c r="K799" s="807"/>
      <c r="L799" s="808"/>
      <c r="M799" s="809"/>
      <c r="N799" s="809"/>
      <c r="O799" s="809"/>
      <c r="P799" s="809"/>
      <c r="Q799" s="809"/>
      <c r="R799" s="809"/>
      <c r="S799" s="809"/>
      <c r="T799" s="809"/>
      <c r="U799" s="809"/>
      <c r="V799" s="809"/>
      <c r="W799" s="809"/>
      <c r="X799" s="810"/>
      <c r="Y799" s="811">
        <f>SUM(Y789:AB798)</f>
        <v>53123</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5"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5"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8"/>
      <c r="Z802" s="369"/>
      <c r="AA802" s="369"/>
      <c r="AB802" s="815"/>
      <c r="AC802" s="654"/>
      <c r="AD802" s="655"/>
      <c r="AE802" s="655"/>
      <c r="AF802" s="655"/>
      <c r="AG802" s="656"/>
      <c r="AH802" s="648"/>
      <c r="AI802" s="649"/>
      <c r="AJ802" s="649"/>
      <c r="AK802" s="649"/>
      <c r="AL802" s="649"/>
      <c r="AM802" s="649"/>
      <c r="AN802" s="649"/>
      <c r="AO802" s="649"/>
      <c r="AP802" s="649"/>
      <c r="AQ802" s="649"/>
      <c r="AR802" s="649"/>
      <c r="AS802" s="649"/>
      <c r="AT802" s="650"/>
      <c r="AU802" s="368"/>
      <c r="AV802" s="369"/>
      <c r="AW802" s="369"/>
      <c r="AX802" s="370"/>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5"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5"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8"/>
      <c r="Z815" s="369"/>
      <c r="AA815" s="369"/>
      <c r="AB815" s="815"/>
      <c r="AC815" s="654"/>
      <c r="AD815" s="655"/>
      <c r="AE815" s="655"/>
      <c r="AF815" s="655"/>
      <c r="AG815" s="656"/>
      <c r="AH815" s="648"/>
      <c r="AI815" s="649"/>
      <c r="AJ815" s="649"/>
      <c r="AK815" s="649"/>
      <c r="AL815" s="649"/>
      <c r="AM815" s="649"/>
      <c r="AN815" s="649"/>
      <c r="AO815" s="649"/>
      <c r="AP815" s="649"/>
      <c r="AQ815" s="649"/>
      <c r="AR815" s="649"/>
      <c r="AS815" s="649"/>
      <c r="AT815" s="650"/>
      <c r="AU815" s="368"/>
      <c r="AV815" s="369"/>
      <c r="AW815" s="369"/>
      <c r="AX815" s="370"/>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5"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5"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8"/>
      <c r="Z828" s="369"/>
      <c r="AA828" s="369"/>
      <c r="AB828" s="815"/>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1" t="s">
        <v>265</v>
      </c>
      <c r="AM839" s="262"/>
      <c r="AN839" s="262"/>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259</v>
      </c>
      <c r="AD844" s="138"/>
      <c r="AE844" s="138"/>
      <c r="AF844" s="138"/>
      <c r="AG844" s="138"/>
      <c r="AH844" s="348" t="s">
        <v>287</v>
      </c>
      <c r="AI844" s="346"/>
      <c r="AJ844" s="346"/>
      <c r="AK844" s="346"/>
      <c r="AL844" s="346" t="s">
        <v>21</v>
      </c>
      <c r="AM844" s="346"/>
      <c r="AN844" s="346"/>
      <c r="AO844" s="350"/>
      <c r="AP844" s="351" t="s">
        <v>222</v>
      </c>
      <c r="AQ844" s="351"/>
      <c r="AR844" s="351"/>
      <c r="AS844" s="351"/>
      <c r="AT844" s="351"/>
      <c r="AU844" s="351"/>
      <c r="AV844" s="351"/>
      <c r="AW844" s="351"/>
      <c r="AX844" s="351"/>
    </row>
    <row r="845" spans="1:51" ht="46.5" customHeight="1" x14ac:dyDescent="0.15">
      <c r="A845" s="356">
        <v>1</v>
      </c>
      <c r="B845" s="356">
        <v>1</v>
      </c>
      <c r="C845" s="344" t="s">
        <v>706</v>
      </c>
      <c r="D845" s="329"/>
      <c r="E845" s="329"/>
      <c r="F845" s="329"/>
      <c r="G845" s="329"/>
      <c r="H845" s="329"/>
      <c r="I845" s="329"/>
      <c r="J845" s="330">
        <v>3000020141003</v>
      </c>
      <c r="K845" s="331"/>
      <c r="L845" s="331"/>
      <c r="M845" s="331"/>
      <c r="N845" s="331"/>
      <c r="O845" s="331"/>
      <c r="P845" s="332" t="s">
        <v>703</v>
      </c>
      <c r="Q845" s="332"/>
      <c r="R845" s="332"/>
      <c r="S845" s="332"/>
      <c r="T845" s="332"/>
      <c r="U845" s="332"/>
      <c r="V845" s="332"/>
      <c r="W845" s="332"/>
      <c r="X845" s="332"/>
      <c r="Y845" s="333">
        <v>53123</v>
      </c>
      <c r="Z845" s="334"/>
      <c r="AA845" s="334"/>
      <c r="AB845" s="335"/>
      <c r="AC845" s="336" t="s">
        <v>704</v>
      </c>
      <c r="AD845" s="337"/>
      <c r="AE845" s="337"/>
      <c r="AF845" s="337"/>
      <c r="AG845" s="337"/>
      <c r="AH845" s="352" t="s">
        <v>668</v>
      </c>
      <c r="AI845" s="353"/>
      <c r="AJ845" s="353"/>
      <c r="AK845" s="353"/>
      <c r="AL845" s="340" t="s">
        <v>668</v>
      </c>
      <c r="AM845" s="341"/>
      <c r="AN845" s="341"/>
      <c r="AO845" s="342"/>
      <c r="AP845" s="343" t="s">
        <v>668</v>
      </c>
      <c r="AQ845" s="343"/>
      <c r="AR845" s="343"/>
      <c r="AS845" s="343"/>
      <c r="AT845" s="343"/>
      <c r="AU845" s="343"/>
      <c r="AV845" s="343"/>
      <c r="AW845" s="343"/>
      <c r="AX845" s="343"/>
    </row>
    <row r="846" spans="1:51" ht="46.5" customHeight="1" x14ac:dyDescent="0.15">
      <c r="A846" s="356">
        <v>2</v>
      </c>
      <c r="B846" s="356">
        <v>1</v>
      </c>
      <c r="C846" s="344" t="s">
        <v>707</v>
      </c>
      <c r="D846" s="329"/>
      <c r="E846" s="329"/>
      <c r="F846" s="329"/>
      <c r="G846" s="329"/>
      <c r="H846" s="329"/>
      <c r="I846" s="329"/>
      <c r="J846" s="330">
        <v>6000020271004</v>
      </c>
      <c r="K846" s="331"/>
      <c r="L846" s="331"/>
      <c r="M846" s="331"/>
      <c r="N846" s="331"/>
      <c r="O846" s="331"/>
      <c r="P846" s="332" t="s">
        <v>703</v>
      </c>
      <c r="Q846" s="332"/>
      <c r="R846" s="332"/>
      <c r="S846" s="332"/>
      <c r="T846" s="332"/>
      <c r="U846" s="332"/>
      <c r="V846" s="332"/>
      <c r="W846" s="332"/>
      <c r="X846" s="332"/>
      <c r="Y846" s="333">
        <v>51000</v>
      </c>
      <c r="Z846" s="334"/>
      <c r="AA846" s="334"/>
      <c r="AB846" s="335"/>
      <c r="AC846" s="336" t="s">
        <v>704</v>
      </c>
      <c r="AD846" s="337"/>
      <c r="AE846" s="337"/>
      <c r="AF846" s="337"/>
      <c r="AG846" s="337"/>
      <c r="AH846" s="352" t="s">
        <v>668</v>
      </c>
      <c r="AI846" s="353"/>
      <c r="AJ846" s="353"/>
      <c r="AK846" s="353"/>
      <c r="AL846" s="340" t="s">
        <v>668</v>
      </c>
      <c r="AM846" s="341"/>
      <c r="AN846" s="341"/>
      <c r="AO846" s="342"/>
      <c r="AP846" s="343" t="s">
        <v>668</v>
      </c>
      <c r="AQ846" s="343"/>
      <c r="AR846" s="343"/>
      <c r="AS846" s="343"/>
      <c r="AT846" s="343"/>
      <c r="AU846" s="343"/>
      <c r="AV846" s="343"/>
      <c r="AW846" s="343"/>
      <c r="AX846" s="343"/>
      <c r="AY846">
        <f>COUNTA($C$846)</f>
        <v>1</v>
      </c>
    </row>
    <row r="847" spans="1:51" ht="46.5" customHeight="1" x14ac:dyDescent="0.15">
      <c r="A847" s="356">
        <v>3</v>
      </c>
      <c r="B847" s="356">
        <v>1</v>
      </c>
      <c r="C847" s="344" t="s">
        <v>708</v>
      </c>
      <c r="D847" s="329"/>
      <c r="E847" s="329"/>
      <c r="F847" s="329"/>
      <c r="G847" s="329"/>
      <c r="H847" s="329"/>
      <c r="I847" s="329"/>
      <c r="J847" s="330">
        <v>3000020231002</v>
      </c>
      <c r="K847" s="331"/>
      <c r="L847" s="331"/>
      <c r="M847" s="331"/>
      <c r="N847" s="331"/>
      <c r="O847" s="331"/>
      <c r="P847" s="345" t="s">
        <v>703</v>
      </c>
      <c r="Q847" s="332"/>
      <c r="R847" s="332"/>
      <c r="S847" s="332"/>
      <c r="T847" s="332"/>
      <c r="U847" s="332"/>
      <c r="V847" s="332"/>
      <c r="W847" s="332"/>
      <c r="X847" s="332"/>
      <c r="Y847" s="333">
        <v>33500</v>
      </c>
      <c r="Z847" s="334"/>
      <c r="AA847" s="334"/>
      <c r="AB847" s="335"/>
      <c r="AC847" s="336" t="s">
        <v>704</v>
      </c>
      <c r="AD847" s="337"/>
      <c r="AE847" s="337"/>
      <c r="AF847" s="337"/>
      <c r="AG847" s="337"/>
      <c r="AH847" s="352" t="s">
        <v>668</v>
      </c>
      <c r="AI847" s="353"/>
      <c r="AJ847" s="353"/>
      <c r="AK847" s="353"/>
      <c r="AL847" s="340" t="s">
        <v>668</v>
      </c>
      <c r="AM847" s="341"/>
      <c r="AN847" s="341"/>
      <c r="AO847" s="342"/>
      <c r="AP847" s="343" t="s">
        <v>668</v>
      </c>
      <c r="AQ847" s="343"/>
      <c r="AR847" s="343"/>
      <c r="AS847" s="343"/>
      <c r="AT847" s="343"/>
      <c r="AU847" s="343"/>
      <c r="AV847" s="343"/>
      <c r="AW847" s="343"/>
      <c r="AX847" s="343"/>
      <c r="AY847">
        <f>COUNTA($C$847)</f>
        <v>1</v>
      </c>
    </row>
    <row r="848" spans="1:51" ht="46.5" customHeight="1" x14ac:dyDescent="0.15">
      <c r="A848" s="356">
        <v>4</v>
      </c>
      <c r="B848" s="356">
        <v>1</v>
      </c>
      <c r="C848" s="344" t="s">
        <v>709</v>
      </c>
      <c r="D848" s="329"/>
      <c r="E848" s="329"/>
      <c r="F848" s="329"/>
      <c r="G848" s="329"/>
      <c r="H848" s="329"/>
      <c r="I848" s="329"/>
      <c r="J848" s="330">
        <v>9000020011002</v>
      </c>
      <c r="K848" s="331"/>
      <c r="L848" s="331"/>
      <c r="M848" s="331"/>
      <c r="N848" s="331"/>
      <c r="O848" s="331"/>
      <c r="P848" s="345" t="s">
        <v>703</v>
      </c>
      <c r="Q848" s="332"/>
      <c r="R848" s="332"/>
      <c r="S848" s="332"/>
      <c r="T848" s="332"/>
      <c r="U848" s="332"/>
      <c r="V848" s="332"/>
      <c r="W848" s="332"/>
      <c r="X848" s="332"/>
      <c r="Y848" s="333">
        <v>27684</v>
      </c>
      <c r="Z848" s="334"/>
      <c r="AA848" s="334"/>
      <c r="AB848" s="335"/>
      <c r="AC848" s="336" t="s">
        <v>704</v>
      </c>
      <c r="AD848" s="337"/>
      <c r="AE848" s="337"/>
      <c r="AF848" s="337"/>
      <c r="AG848" s="337"/>
      <c r="AH848" s="352" t="s">
        <v>668</v>
      </c>
      <c r="AI848" s="353"/>
      <c r="AJ848" s="353"/>
      <c r="AK848" s="353"/>
      <c r="AL848" s="340" t="s">
        <v>668</v>
      </c>
      <c r="AM848" s="341"/>
      <c r="AN848" s="341"/>
      <c r="AO848" s="342"/>
      <c r="AP848" s="343" t="s">
        <v>668</v>
      </c>
      <c r="AQ848" s="343"/>
      <c r="AR848" s="343"/>
      <c r="AS848" s="343"/>
      <c r="AT848" s="343"/>
      <c r="AU848" s="343"/>
      <c r="AV848" s="343"/>
      <c r="AW848" s="343"/>
      <c r="AX848" s="343"/>
      <c r="AY848">
        <f>COUNTA($C$848)</f>
        <v>1</v>
      </c>
    </row>
    <row r="849" spans="1:51" ht="46.5" customHeight="1" x14ac:dyDescent="0.15">
      <c r="A849" s="356">
        <v>5</v>
      </c>
      <c r="B849" s="356">
        <v>1</v>
      </c>
      <c r="C849" s="344" t="s">
        <v>710</v>
      </c>
      <c r="D849" s="329"/>
      <c r="E849" s="329"/>
      <c r="F849" s="329"/>
      <c r="G849" s="329"/>
      <c r="H849" s="329"/>
      <c r="I849" s="329"/>
      <c r="J849" s="330">
        <v>2000020261009</v>
      </c>
      <c r="K849" s="331"/>
      <c r="L849" s="331"/>
      <c r="M849" s="331"/>
      <c r="N849" s="331"/>
      <c r="O849" s="331"/>
      <c r="P849" s="332" t="s">
        <v>703</v>
      </c>
      <c r="Q849" s="332"/>
      <c r="R849" s="332"/>
      <c r="S849" s="332"/>
      <c r="T849" s="332"/>
      <c r="U849" s="332"/>
      <c r="V849" s="332"/>
      <c r="W849" s="332"/>
      <c r="X849" s="332"/>
      <c r="Y849" s="333">
        <v>25532</v>
      </c>
      <c r="Z849" s="334"/>
      <c r="AA849" s="334"/>
      <c r="AB849" s="335"/>
      <c r="AC849" s="336" t="s">
        <v>704</v>
      </c>
      <c r="AD849" s="337"/>
      <c r="AE849" s="337"/>
      <c r="AF849" s="337"/>
      <c r="AG849" s="337"/>
      <c r="AH849" s="352" t="s">
        <v>668</v>
      </c>
      <c r="AI849" s="353"/>
      <c r="AJ849" s="353"/>
      <c r="AK849" s="353"/>
      <c r="AL849" s="340" t="s">
        <v>668</v>
      </c>
      <c r="AM849" s="341"/>
      <c r="AN849" s="341"/>
      <c r="AO849" s="342"/>
      <c r="AP849" s="343" t="s">
        <v>668</v>
      </c>
      <c r="AQ849" s="343"/>
      <c r="AR849" s="343"/>
      <c r="AS849" s="343"/>
      <c r="AT849" s="343"/>
      <c r="AU849" s="343"/>
      <c r="AV849" s="343"/>
      <c r="AW849" s="343"/>
      <c r="AX849" s="343"/>
      <c r="AY849">
        <f>COUNTA($C$849)</f>
        <v>1</v>
      </c>
    </row>
    <row r="850" spans="1:51" ht="46.5" customHeight="1" x14ac:dyDescent="0.15">
      <c r="A850" s="356">
        <v>6</v>
      </c>
      <c r="B850" s="356">
        <v>1</v>
      </c>
      <c r="C850" s="344" t="s">
        <v>711</v>
      </c>
      <c r="D850" s="329"/>
      <c r="E850" s="329"/>
      <c r="F850" s="329"/>
      <c r="G850" s="329"/>
      <c r="H850" s="329"/>
      <c r="I850" s="329"/>
      <c r="J850" s="330">
        <v>9000020281000</v>
      </c>
      <c r="K850" s="331"/>
      <c r="L850" s="331"/>
      <c r="M850" s="331"/>
      <c r="N850" s="331"/>
      <c r="O850" s="331"/>
      <c r="P850" s="332" t="s">
        <v>703</v>
      </c>
      <c r="Q850" s="332"/>
      <c r="R850" s="332"/>
      <c r="S850" s="332"/>
      <c r="T850" s="332"/>
      <c r="U850" s="332"/>
      <c r="V850" s="332"/>
      <c r="W850" s="332"/>
      <c r="X850" s="332"/>
      <c r="Y850" s="333">
        <v>25113</v>
      </c>
      <c r="Z850" s="334"/>
      <c r="AA850" s="334"/>
      <c r="AB850" s="335"/>
      <c r="AC850" s="336" t="s">
        <v>704</v>
      </c>
      <c r="AD850" s="337"/>
      <c r="AE850" s="337"/>
      <c r="AF850" s="337"/>
      <c r="AG850" s="337"/>
      <c r="AH850" s="352" t="s">
        <v>668</v>
      </c>
      <c r="AI850" s="353"/>
      <c r="AJ850" s="353"/>
      <c r="AK850" s="353"/>
      <c r="AL850" s="340" t="s">
        <v>668</v>
      </c>
      <c r="AM850" s="341"/>
      <c r="AN850" s="341"/>
      <c r="AO850" s="342"/>
      <c r="AP850" s="343" t="s">
        <v>668</v>
      </c>
      <c r="AQ850" s="343"/>
      <c r="AR850" s="343"/>
      <c r="AS850" s="343"/>
      <c r="AT850" s="343"/>
      <c r="AU850" s="343"/>
      <c r="AV850" s="343"/>
      <c r="AW850" s="343"/>
      <c r="AX850" s="343"/>
      <c r="AY850">
        <f>COUNTA($C$850)</f>
        <v>1</v>
      </c>
    </row>
    <row r="851" spans="1:51" ht="46.5" customHeight="1" x14ac:dyDescent="0.15">
      <c r="A851" s="356">
        <v>7</v>
      </c>
      <c r="B851" s="356">
        <v>1</v>
      </c>
      <c r="C851" s="344" t="s">
        <v>712</v>
      </c>
      <c r="D851" s="329"/>
      <c r="E851" s="329"/>
      <c r="F851" s="329"/>
      <c r="G851" s="329"/>
      <c r="H851" s="329"/>
      <c r="I851" s="329"/>
      <c r="J851" s="330">
        <v>3000020401307</v>
      </c>
      <c r="K851" s="331"/>
      <c r="L851" s="331"/>
      <c r="M851" s="331"/>
      <c r="N851" s="331"/>
      <c r="O851" s="331"/>
      <c r="P851" s="332" t="s">
        <v>703</v>
      </c>
      <c r="Q851" s="332"/>
      <c r="R851" s="332"/>
      <c r="S851" s="332"/>
      <c r="T851" s="332"/>
      <c r="U851" s="332"/>
      <c r="V851" s="332"/>
      <c r="W851" s="332"/>
      <c r="X851" s="332"/>
      <c r="Y851" s="333">
        <v>19504</v>
      </c>
      <c r="Z851" s="334"/>
      <c r="AA851" s="334"/>
      <c r="AB851" s="335"/>
      <c r="AC851" s="336" t="s">
        <v>704</v>
      </c>
      <c r="AD851" s="337"/>
      <c r="AE851" s="337"/>
      <c r="AF851" s="337"/>
      <c r="AG851" s="337"/>
      <c r="AH851" s="352" t="s">
        <v>668</v>
      </c>
      <c r="AI851" s="353"/>
      <c r="AJ851" s="353"/>
      <c r="AK851" s="353"/>
      <c r="AL851" s="340" t="s">
        <v>668</v>
      </c>
      <c r="AM851" s="341"/>
      <c r="AN851" s="341"/>
      <c r="AO851" s="342"/>
      <c r="AP851" s="343" t="s">
        <v>668</v>
      </c>
      <c r="AQ851" s="343"/>
      <c r="AR851" s="343"/>
      <c r="AS851" s="343"/>
      <c r="AT851" s="343"/>
      <c r="AU851" s="343"/>
      <c r="AV851" s="343"/>
      <c r="AW851" s="343"/>
      <c r="AX851" s="343"/>
      <c r="AY851">
        <f>COUNTA($C$851)</f>
        <v>1</v>
      </c>
    </row>
    <row r="852" spans="1:51" ht="46.5" customHeight="1" x14ac:dyDescent="0.15">
      <c r="A852" s="356">
        <v>8</v>
      </c>
      <c r="B852" s="356">
        <v>1</v>
      </c>
      <c r="C852" s="344" t="s">
        <v>713</v>
      </c>
      <c r="D852" s="329"/>
      <c r="E852" s="329"/>
      <c r="F852" s="329"/>
      <c r="G852" s="329"/>
      <c r="H852" s="329"/>
      <c r="I852" s="329"/>
      <c r="J852" s="330">
        <v>8000020401005</v>
      </c>
      <c r="K852" s="331"/>
      <c r="L852" s="331"/>
      <c r="M852" s="331"/>
      <c r="N852" s="331"/>
      <c r="O852" s="331"/>
      <c r="P852" s="332" t="s">
        <v>703</v>
      </c>
      <c r="Q852" s="332"/>
      <c r="R852" s="332"/>
      <c r="S852" s="332"/>
      <c r="T852" s="332"/>
      <c r="U852" s="332"/>
      <c r="V852" s="332"/>
      <c r="W852" s="332"/>
      <c r="X852" s="332"/>
      <c r="Y852" s="333">
        <v>18299</v>
      </c>
      <c r="Z852" s="334"/>
      <c r="AA852" s="334"/>
      <c r="AB852" s="335"/>
      <c r="AC852" s="336" t="s">
        <v>704</v>
      </c>
      <c r="AD852" s="337"/>
      <c r="AE852" s="337"/>
      <c r="AF852" s="337"/>
      <c r="AG852" s="337"/>
      <c r="AH852" s="352" t="s">
        <v>668</v>
      </c>
      <c r="AI852" s="353"/>
      <c r="AJ852" s="353"/>
      <c r="AK852" s="353"/>
      <c r="AL852" s="340" t="s">
        <v>668</v>
      </c>
      <c r="AM852" s="341"/>
      <c r="AN852" s="341"/>
      <c r="AO852" s="342"/>
      <c r="AP852" s="343" t="s">
        <v>668</v>
      </c>
      <c r="AQ852" s="343"/>
      <c r="AR852" s="343"/>
      <c r="AS852" s="343"/>
      <c r="AT852" s="343"/>
      <c r="AU852" s="343"/>
      <c r="AV852" s="343"/>
      <c r="AW852" s="343"/>
      <c r="AX852" s="343"/>
      <c r="AY852">
        <f>COUNTA($C$852)</f>
        <v>1</v>
      </c>
    </row>
    <row r="853" spans="1:51" ht="46.5" customHeight="1" x14ac:dyDescent="0.15">
      <c r="A853" s="356">
        <v>9</v>
      </c>
      <c r="B853" s="356">
        <v>1</v>
      </c>
      <c r="C853" s="344" t="s">
        <v>714</v>
      </c>
      <c r="D853" s="329"/>
      <c r="E853" s="329"/>
      <c r="F853" s="329"/>
      <c r="G853" s="329"/>
      <c r="H853" s="329"/>
      <c r="I853" s="329"/>
      <c r="J853" s="330">
        <v>7000020141305</v>
      </c>
      <c r="K853" s="331"/>
      <c r="L853" s="331"/>
      <c r="M853" s="331"/>
      <c r="N853" s="331"/>
      <c r="O853" s="331"/>
      <c r="P853" s="332" t="s">
        <v>703</v>
      </c>
      <c r="Q853" s="332"/>
      <c r="R853" s="332"/>
      <c r="S853" s="332"/>
      <c r="T853" s="332"/>
      <c r="U853" s="332"/>
      <c r="V853" s="332"/>
      <c r="W853" s="332"/>
      <c r="X853" s="332"/>
      <c r="Y853" s="333">
        <v>17758</v>
      </c>
      <c r="Z853" s="334"/>
      <c r="AA853" s="334"/>
      <c r="AB853" s="335"/>
      <c r="AC853" s="336" t="s">
        <v>704</v>
      </c>
      <c r="AD853" s="337"/>
      <c r="AE853" s="337"/>
      <c r="AF853" s="337"/>
      <c r="AG853" s="337"/>
      <c r="AH853" s="352" t="s">
        <v>668</v>
      </c>
      <c r="AI853" s="353"/>
      <c r="AJ853" s="353"/>
      <c r="AK853" s="353"/>
      <c r="AL853" s="340" t="s">
        <v>668</v>
      </c>
      <c r="AM853" s="341"/>
      <c r="AN853" s="341"/>
      <c r="AO853" s="342"/>
      <c r="AP853" s="343" t="s">
        <v>668</v>
      </c>
      <c r="AQ853" s="343"/>
      <c r="AR853" s="343"/>
      <c r="AS853" s="343"/>
      <c r="AT853" s="343"/>
      <c r="AU853" s="343"/>
      <c r="AV853" s="343"/>
      <c r="AW853" s="343"/>
      <c r="AX853" s="343"/>
      <c r="AY853">
        <f>COUNTA($C$853)</f>
        <v>1</v>
      </c>
    </row>
    <row r="854" spans="1:51" ht="46.5" customHeight="1" x14ac:dyDescent="0.15">
      <c r="A854" s="356">
        <v>10</v>
      </c>
      <c r="B854" s="356">
        <v>1</v>
      </c>
      <c r="C854" s="344" t="s">
        <v>715</v>
      </c>
      <c r="D854" s="329"/>
      <c r="E854" s="329"/>
      <c r="F854" s="329"/>
      <c r="G854" s="329"/>
      <c r="H854" s="329"/>
      <c r="I854" s="329"/>
      <c r="J854" s="330">
        <v>9000020341002</v>
      </c>
      <c r="K854" s="331"/>
      <c r="L854" s="331"/>
      <c r="M854" s="331"/>
      <c r="N854" s="331"/>
      <c r="O854" s="331"/>
      <c r="P854" s="332" t="s">
        <v>703</v>
      </c>
      <c r="Q854" s="332"/>
      <c r="R854" s="332"/>
      <c r="S854" s="332"/>
      <c r="T854" s="332"/>
      <c r="U854" s="332"/>
      <c r="V854" s="332"/>
      <c r="W854" s="332"/>
      <c r="X854" s="332"/>
      <c r="Y854" s="333">
        <v>16204</v>
      </c>
      <c r="Z854" s="334"/>
      <c r="AA854" s="334"/>
      <c r="AB854" s="335"/>
      <c r="AC854" s="336" t="s">
        <v>704</v>
      </c>
      <c r="AD854" s="337"/>
      <c r="AE854" s="337"/>
      <c r="AF854" s="337"/>
      <c r="AG854" s="337"/>
      <c r="AH854" s="352" t="s">
        <v>668</v>
      </c>
      <c r="AI854" s="353"/>
      <c r="AJ854" s="353"/>
      <c r="AK854" s="353"/>
      <c r="AL854" s="340" t="s">
        <v>668</v>
      </c>
      <c r="AM854" s="341"/>
      <c r="AN854" s="341"/>
      <c r="AO854" s="342"/>
      <c r="AP854" s="343" t="s">
        <v>668</v>
      </c>
      <c r="AQ854" s="343"/>
      <c r="AR854" s="343"/>
      <c r="AS854" s="343"/>
      <c r="AT854" s="343"/>
      <c r="AU854" s="343"/>
      <c r="AV854" s="343"/>
      <c r="AW854" s="343"/>
      <c r="AX854" s="343"/>
      <c r="AY854">
        <f>COUNTA($C$854)</f>
        <v>1</v>
      </c>
    </row>
    <row r="855" spans="1:51" ht="30"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259</v>
      </c>
      <c r="AD877" s="138"/>
      <c r="AE877" s="138"/>
      <c r="AF877" s="138"/>
      <c r="AG877" s="138"/>
      <c r="AH877" s="348" t="s">
        <v>287</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0</v>
      </c>
    </row>
    <row r="878" spans="1:51" ht="30" hidden="1" customHeight="1" x14ac:dyDescent="0.15">
      <c r="A878" s="356">
        <v>1</v>
      </c>
      <c r="B878" s="356">
        <v>1</v>
      </c>
      <c r="C878" s="329"/>
      <c r="D878" s="329"/>
      <c r="E878" s="329"/>
      <c r="F878" s="329"/>
      <c r="G878" s="329"/>
      <c r="H878" s="329"/>
      <c r="I878" s="329"/>
      <c r="J878" s="330"/>
      <c r="K878" s="331"/>
      <c r="L878" s="331"/>
      <c r="M878" s="331"/>
      <c r="N878" s="331"/>
      <c r="O878" s="331"/>
      <c r="P878" s="332"/>
      <c r="Q878" s="332"/>
      <c r="R878" s="332"/>
      <c r="S878" s="332"/>
      <c r="T878" s="332"/>
      <c r="U878" s="332"/>
      <c r="V878" s="332"/>
      <c r="W878" s="332"/>
      <c r="X878" s="332"/>
      <c r="Y878" s="333"/>
      <c r="Z878" s="334"/>
      <c r="AA878" s="334"/>
      <c r="AB878" s="335"/>
      <c r="AC878" s="336"/>
      <c r="AD878" s="337"/>
      <c r="AE878" s="337"/>
      <c r="AF878" s="337"/>
      <c r="AG878" s="337"/>
      <c r="AH878" s="352"/>
      <c r="AI878" s="353"/>
      <c r="AJ878" s="353"/>
      <c r="AK878" s="353"/>
      <c r="AL878" s="340"/>
      <c r="AM878" s="341"/>
      <c r="AN878" s="341"/>
      <c r="AO878" s="342"/>
      <c r="AP878" s="343"/>
      <c r="AQ878" s="343"/>
      <c r="AR878" s="343"/>
      <c r="AS878" s="343"/>
      <c r="AT878" s="343"/>
      <c r="AU878" s="343"/>
      <c r="AV878" s="343"/>
      <c r="AW878" s="343"/>
      <c r="AX878" s="343"/>
      <c r="AY878">
        <f t="shared" si="118"/>
        <v>0</v>
      </c>
    </row>
    <row r="879" spans="1:51" ht="30" hidden="1" customHeight="1" x14ac:dyDescent="0.15">
      <c r="A879" s="356">
        <v>2</v>
      </c>
      <c r="B879" s="356">
        <v>1</v>
      </c>
      <c r="C879" s="344"/>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7"/>
      <c r="AE879" s="337"/>
      <c r="AF879" s="337"/>
      <c r="AG879" s="337"/>
      <c r="AH879" s="352"/>
      <c r="AI879" s="353"/>
      <c r="AJ879" s="353"/>
      <c r="AK879" s="353"/>
      <c r="AL879" s="340"/>
      <c r="AM879" s="341"/>
      <c r="AN879" s="341"/>
      <c r="AO879" s="342"/>
      <c r="AP879" s="343"/>
      <c r="AQ879" s="343"/>
      <c r="AR879" s="343"/>
      <c r="AS879" s="343"/>
      <c r="AT879" s="343"/>
      <c r="AU879" s="343"/>
      <c r="AV879" s="343"/>
      <c r="AW879" s="343"/>
      <c r="AX879" s="343"/>
      <c r="AY879">
        <f>COUNTA($C$879)</f>
        <v>0</v>
      </c>
    </row>
    <row r="880" spans="1:51" ht="30" hidden="1" customHeight="1" x14ac:dyDescent="0.15">
      <c r="A880" s="356">
        <v>3</v>
      </c>
      <c r="B880" s="356">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x14ac:dyDescent="0.15">
      <c r="A881" s="356">
        <v>4</v>
      </c>
      <c r="B881" s="356">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x14ac:dyDescent="0.15">
      <c r="A882" s="356">
        <v>5</v>
      </c>
      <c r="B882" s="356">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56">
        <v>6</v>
      </c>
      <c r="B883" s="356">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56">
        <v>7</v>
      </c>
      <c r="B884" s="356">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56">
        <v>8</v>
      </c>
      <c r="B885" s="356">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56">
        <v>9</v>
      </c>
      <c r="B886" s="356">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56">
        <v>10</v>
      </c>
      <c r="B887" s="35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259</v>
      </c>
      <c r="AD910" s="138"/>
      <c r="AE910" s="138"/>
      <c r="AF910" s="138"/>
      <c r="AG910" s="138"/>
      <c r="AH910" s="348" t="s">
        <v>287</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0</v>
      </c>
    </row>
    <row r="911" spans="1:51" ht="30" hidden="1" customHeight="1" x14ac:dyDescent="0.15">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30"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259</v>
      </c>
      <c r="AD943" s="138"/>
      <c r="AE943" s="138"/>
      <c r="AF943" s="138"/>
      <c r="AG943" s="138"/>
      <c r="AH943" s="348" t="s">
        <v>287</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15">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259</v>
      </c>
      <c r="AD976" s="138"/>
      <c r="AE976" s="138"/>
      <c r="AF976" s="138"/>
      <c r="AG976" s="138"/>
      <c r="AH976" s="348" t="s">
        <v>287</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259</v>
      </c>
      <c r="AD1009" s="138"/>
      <c r="AE1009" s="138"/>
      <c r="AF1009" s="138"/>
      <c r="AG1009" s="138"/>
      <c r="AH1009" s="348" t="s">
        <v>287</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259</v>
      </c>
      <c r="AD1042" s="138"/>
      <c r="AE1042" s="138"/>
      <c r="AF1042" s="138"/>
      <c r="AG1042" s="138"/>
      <c r="AH1042" s="348" t="s">
        <v>287</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259</v>
      </c>
      <c r="AD1075" s="138"/>
      <c r="AE1075" s="138"/>
      <c r="AF1075" s="138"/>
      <c r="AG1075" s="138"/>
      <c r="AH1075" s="348" t="s">
        <v>287</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3" t="s">
        <v>265</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6"/>
      <c r="B1109" s="356"/>
      <c r="C1109" s="138" t="s">
        <v>215</v>
      </c>
      <c r="D1109" s="360"/>
      <c r="E1109" s="138" t="s">
        <v>214</v>
      </c>
      <c r="F1109" s="360"/>
      <c r="G1109" s="360"/>
      <c r="H1109" s="360"/>
      <c r="I1109" s="360"/>
      <c r="J1109" s="138" t="s">
        <v>221</v>
      </c>
      <c r="K1109" s="138"/>
      <c r="L1109" s="138"/>
      <c r="M1109" s="138"/>
      <c r="N1109" s="138"/>
      <c r="O1109" s="138"/>
      <c r="P1109" s="348" t="s">
        <v>27</v>
      </c>
      <c r="Q1109" s="348"/>
      <c r="R1109" s="348"/>
      <c r="S1109" s="348"/>
      <c r="T1109" s="348"/>
      <c r="U1109" s="348"/>
      <c r="V1109" s="348"/>
      <c r="W1109" s="348"/>
      <c r="X1109" s="348"/>
      <c r="Y1109" s="138" t="s">
        <v>223</v>
      </c>
      <c r="Z1109" s="360"/>
      <c r="AA1109" s="360"/>
      <c r="AB1109" s="360"/>
      <c r="AC1109" s="138" t="s">
        <v>197</v>
      </c>
      <c r="AD1109" s="138"/>
      <c r="AE1109" s="138"/>
      <c r="AF1109" s="138"/>
      <c r="AG1109" s="138"/>
      <c r="AH1109" s="348" t="s">
        <v>210</v>
      </c>
      <c r="AI1109" s="349"/>
      <c r="AJ1109" s="349"/>
      <c r="AK1109" s="349"/>
      <c r="AL1109" s="349" t="s">
        <v>21</v>
      </c>
      <c r="AM1109" s="349"/>
      <c r="AN1109" s="349"/>
      <c r="AO1109" s="361"/>
      <c r="AP1109" s="351" t="s">
        <v>251</v>
      </c>
      <c r="AQ1109" s="351"/>
      <c r="AR1109" s="351"/>
      <c r="AS1109" s="351"/>
      <c r="AT1109" s="351"/>
      <c r="AU1109" s="351"/>
      <c r="AV1109" s="351"/>
      <c r="AW1109" s="351"/>
      <c r="AX1109" s="351"/>
    </row>
    <row r="1110" spans="1:51" ht="30" customHeight="1" x14ac:dyDescent="0.15">
      <c r="A1110" s="356">
        <v>1</v>
      </c>
      <c r="B1110" s="356">
        <v>1</v>
      </c>
      <c r="C1110" s="354"/>
      <c r="D1110" s="354"/>
      <c r="E1110" s="136" t="s">
        <v>668</v>
      </c>
      <c r="F1110" s="355"/>
      <c r="G1110" s="355"/>
      <c r="H1110" s="355"/>
      <c r="I1110" s="355"/>
      <c r="J1110" s="330" t="s">
        <v>668</v>
      </c>
      <c r="K1110" s="331"/>
      <c r="L1110" s="331"/>
      <c r="M1110" s="331"/>
      <c r="N1110" s="331"/>
      <c r="O1110" s="331"/>
      <c r="P1110" s="345" t="s">
        <v>668</v>
      </c>
      <c r="Q1110" s="332"/>
      <c r="R1110" s="332"/>
      <c r="S1110" s="332"/>
      <c r="T1110" s="332"/>
      <c r="U1110" s="332"/>
      <c r="V1110" s="332"/>
      <c r="W1110" s="332"/>
      <c r="X1110" s="332"/>
      <c r="Y1110" s="333" t="s">
        <v>668</v>
      </c>
      <c r="Z1110" s="334"/>
      <c r="AA1110" s="334"/>
      <c r="AB1110" s="335"/>
      <c r="AC1110" s="336"/>
      <c r="AD1110" s="337"/>
      <c r="AE1110" s="337"/>
      <c r="AF1110" s="337"/>
      <c r="AG1110" s="337"/>
      <c r="AH1110" s="338" t="s">
        <v>668</v>
      </c>
      <c r="AI1110" s="339"/>
      <c r="AJ1110" s="339"/>
      <c r="AK1110" s="339"/>
      <c r="AL1110" s="340" t="s">
        <v>668</v>
      </c>
      <c r="AM1110" s="341"/>
      <c r="AN1110" s="341"/>
      <c r="AO1110" s="342"/>
      <c r="AP1110" s="343" t="s">
        <v>668</v>
      </c>
      <c r="AQ1110" s="343"/>
      <c r="AR1110" s="343"/>
      <c r="AS1110" s="343"/>
      <c r="AT1110" s="343"/>
      <c r="AU1110" s="343"/>
      <c r="AV1110" s="343"/>
      <c r="AW1110" s="343"/>
      <c r="AX1110" s="343"/>
    </row>
    <row r="1111" spans="1:51" ht="30"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6">
        <v>18</v>
      </c>
      <c r="B1127" s="356">
        <v>1</v>
      </c>
      <c r="C1127" s="354"/>
      <c r="D1127" s="354"/>
      <c r="E1127" s="136"/>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90">
    <cfRule type="expression" dxfId="2095" priority="13881">
      <formula>IF(RIGHT(TEXT(Y790,"0.#"),1)=".",FALSE,TRUE)</formula>
    </cfRule>
    <cfRule type="expression" dxfId="2094" priority="13882">
      <formula>IF(RIGHT(TEXT(Y790,"0.#"),1)=".",TRUE,FALSE)</formula>
    </cfRule>
  </conditionalFormatting>
  <conditionalFormatting sqref="Y799">
    <cfRule type="expression" dxfId="2093" priority="13877">
      <formula>IF(RIGHT(TEXT(Y799,"0.#"),1)=".",FALSE,TRUE)</formula>
    </cfRule>
    <cfRule type="expression" dxfId="2092" priority="13878">
      <formula>IF(RIGHT(TEXT(Y799,"0.#"),1)=".",TRUE,FALSE)</formula>
    </cfRule>
  </conditionalFormatting>
  <conditionalFormatting sqref="Y830:Y837 Y828 Y817:Y824 Y815 Y804:Y811 Y802">
    <cfRule type="expression" dxfId="2091" priority="13659">
      <formula>IF(RIGHT(TEXT(Y802,"0.#"),1)=".",FALSE,TRUE)</formula>
    </cfRule>
    <cfRule type="expression" dxfId="2090" priority="13660">
      <formula>IF(RIGHT(TEXT(Y802,"0.#"),1)=".",TRUE,FALSE)</formula>
    </cfRule>
  </conditionalFormatting>
  <conditionalFormatting sqref="P16:AQ17 P15:AX15 P13:AX13">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91:Y798">
    <cfRule type="expression" dxfId="2083" priority="13683">
      <formula>IF(RIGHT(TEXT(Y791,"0.#"),1)=".",FALSE,TRUE)</formula>
    </cfRule>
    <cfRule type="expression" dxfId="2082" priority="13684">
      <formula>IF(RIGHT(TEXT(Y791,"0.#"),1)=".",TRUE,FALSE)</formula>
    </cfRule>
  </conditionalFormatting>
  <conditionalFormatting sqref="AU790">
    <cfRule type="expression" dxfId="2081" priority="13681">
      <formula>IF(RIGHT(TEXT(AU790,"0.#"),1)=".",FALSE,TRUE)</formula>
    </cfRule>
    <cfRule type="expression" dxfId="2080" priority="13682">
      <formula>IF(RIGHT(TEXT(AU790,"0.#"),1)=".",TRUE,FALSE)</formula>
    </cfRule>
  </conditionalFormatting>
  <conditionalFormatting sqref="AU799">
    <cfRule type="expression" dxfId="2079" priority="13679">
      <formula>IF(RIGHT(TEXT(AU799,"0.#"),1)=".",FALSE,TRUE)</formula>
    </cfRule>
    <cfRule type="expression" dxfId="2078" priority="13680">
      <formula>IF(RIGHT(TEXT(AU799,"0.#"),1)=".",TRUE,FALSE)</formula>
    </cfRule>
  </conditionalFormatting>
  <conditionalFormatting sqref="AU791:AU798 AU789">
    <cfRule type="expression" dxfId="2077" priority="13677">
      <formula>IF(RIGHT(TEXT(AU789,"0.#"),1)=".",FALSE,TRUE)</formula>
    </cfRule>
    <cfRule type="expression" dxfId="2076" priority="13678">
      <formula>IF(RIGHT(TEXT(AU789,"0.#"),1)=".",TRUE,FALSE)</formula>
    </cfRule>
  </conditionalFormatting>
  <conditionalFormatting sqref="Y829 Y816 Y803">
    <cfRule type="expression" dxfId="2075" priority="13663">
      <formula>IF(RIGHT(TEXT(Y803,"0.#"),1)=".",FALSE,TRUE)</formula>
    </cfRule>
    <cfRule type="expression" dxfId="2074" priority="13664">
      <formula>IF(RIGHT(TEXT(Y803,"0.#"),1)=".",TRUE,FALSE)</formula>
    </cfRule>
  </conditionalFormatting>
  <conditionalFormatting sqref="Y838 Y825 Y812">
    <cfRule type="expression" dxfId="2073" priority="13661">
      <formula>IF(RIGHT(TEXT(Y812,"0.#"),1)=".",FALSE,TRUE)</formula>
    </cfRule>
    <cfRule type="expression" dxfId="2072" priority="13662">
      <formula>IF(RIGHT(TEXT(Y812,"0.#"),1)=".",TRUE,FALSE)</formula>
    </cfRule>
  </conditionalFormatting>
  <conditionalFormatting sqref="AU829 AU816 AU803">
    <cfRule type="expression" dxfId="2071" priority="13657">
      <formula>IF(RIGHT(TEXT(AU803,"0.#"),1)=".",FALSE,TRUE)</formula>
    </cfRule>
    <cfRule type="expression" dxfId="2070" priority="13658">
      <formula>IF(RIGHT(TEXT(AU803,"0.#"),1)=".",TRUE,FALSE)</formula>
    </cfRule>
  </conditionalFormatting>
  <conditionalFormatting sqref="AU838 AU825 AU812">
    <cfRule type="expression" dxfId="2069" priority="13655">
      <formula>IF(RIGHT(TEXT(AU812,"0.#"),1)=".",FALSE,TRUE)</formula>
    </cfRule>
    <cfRule type="expression" dxfId="2068" priority="13656">
      <formula>IF(RIGHT(TEXT(AU812,"0.#"),1)=".",TRUE,FALSE)</formula>
    </cfRule>
  </conditionalFormatting>
  <conditionalFormatting sqref="AU830:AU837 AU828 AU817:AU824 AU815 AU804:AU811 AU802">
    <cfRule type="expression" dxfId="2067" priority="13653">
      <formula>IF(RIGHT(TEXT(AU802,"0.#"),1)=".",FALSE,TRUE)</formula>
    </cfRule>
    <cfRule type="expression" dxfId="2066" priority="13654">
      <formula>IF(RIGHT(TEXT(AU802,"0.#"),1)=".",TRUE,FALSE)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cfRule type="expression" dxfId="1889" priority="13155">
      <formula>IF(RIGHT(TEXT(AE117,"0.#"),1)=".",FALSE,TRUE)</formula>
    </cfRule>
    <cfRule type="expression" dxfId="1888" priority="13156">
      <formula>IF(RIGHT(TEXT(AE117,"0.#"),1)=".",TRUE,FALSE)</formula>
    </cfRule>
  </conditionalFormatting>
  <conditionalFormatting sqref="AI117 AM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55:AO874">
    <cfRule type="expression" dxfId="1801" priority="6631">
      <formula>IF(AND(AL855&gt;=0, RIGHT(TEXT(AL855,"0.#"),1)&lt;&gt;"."),TRUE,FALSE)</formula>
    </cfRule>
    <cfRule type="expression" dxfId="1800" priority="6632">
      <formula>IF(AND(AL855&gt;=0, RIGHT(TEXT(AL855,"0.#"),1)="."),TRUE,FALSE)</formula>
    </cfRule>
    <cfRule type="expression" dxfId="1799" priority="6633">
      <formula>IF(AND(AL855&lt;0, RIGHT(TEXT(AL855,"0.#"),1)&lt;&gt;"."),TRUE,FALSE)</formula>
    </cfRule>
    <cfRule type="expression" dxfId="1798" priority="6634">
      <formula>IF(AND(AL855&lt;0, RIGHT(TEXT(AL855,"0.#"),1)="."),TRUE,FALSE)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55:Y874">
    <cfRule type="expression" dxfId="1727" priority="2959">
      <formula>IF(RIGHT(TEXT(Y855,"0.#"),1)=".",FALSE,TRUE)</formula>
    </cfRule>
    <cfRule type="expression" dxfId="1726" priority="2960">
      <formula>IF(RIGHT(TEXT(Y855,"0.#"),1)=".",TRUE,FALSE)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10:AO1139">
    <cfRule type="expression" dxfId="1697" priority="2865">
      <formula>IF(AND(AL1110&gt;=0, RIGHT(TEXT(AL1110,"0.#"),1)&lt;&gt;"."),TRUE,FALSE)</formula>
    </cfRule>
    <cfRule type="expression" dxfId="1696" priority="2866">
      <formula>IF(AND(AL1110&gt;=0, RIGHT(TEXT(AL1110,"0.#"),1)="."),TRUE,FALSE)</formula>
    </cfRule>
    <cfRule type="expression" dxfId="1695" priority="2867">
      <formula>IF(AND(AL1110&lt;0, RIGHT(TEXT(AL1110,"0.#"),1)&lt;&gt;"."),TRUE,FALSE)</formula>
    </cfRule>
    <cfRule type="expression" dxfId="1694" priority="2868">
      <formula>IF(AND(AL1110&lt;0, RIGHT(TEXT(AL1110,"0.#"),1)="."),TRUE,FALSE)</formula>
    </cfRule>
  </conditionalFormatting>
  <conditionalFormatting sqref="Y1110:Y1139">
    <cfRule type="expression" dxfId="1693" priority="2863">
      <formula>IF(RIGHT(TEXT(Y1110,"0.#"),1)=".",FALSE,TRUE)</formula>
    </cfRule>
    <cfRule type="expression" dxfId="1692" priority="2864">
      <formula>IF(RIGHT(TEXT(Y1110,"0.#"),1)=".",TRUE,FALSE)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45:AO854">
    <cfRule type="expression" dxfId="1683" priority="2817">
      <formula>IF(AND(AL845&gt;=0, RIGHT(TEXT(AL845,"0.#"),1)&lt;&gt;"."),TRUE,FALSE)</formula>
    </cfRule>
    <cfRule type="expression" dxfId="1682" priority="2818">
      <formula>IF(AND(AL845&gt;=0, RIGHT(TEXT(AL845,"0.#"),1)="."),TRUE,FALSE)</formula>
    </cfRule>
    <cfRule type="expression" dxfId="1681" priority="2819">
      <formula>IF(AND(AL845&lt;0, RIGHT(TEXT(AL845,"0.#"),1)&lt;&gt;"."),TRUE,FALSE)</formula>
    </cfRule>
    <cfRule type="expression" dxfId="1680" priority="2820">
      <formula>IF(AND(AL845&lt;0, RIGHT(TEXT(AL845,"0.#"),1)="."),TRUE,FALSE)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Y847:Y854">
    <cfRule type="expression" dxfId="5" priority="5">
      <formula>IF(RIGHT(TEXT(Y847,"0.#"),1)=".",FALSE,TRUE)</formula>
    </cfRule>
    <cfRule type="expression" dxfId="4" priority="6">
      <formula>IF(RIGHT(TEXT(Y847,"0.#"),1)=".",TRUE,FALSE)</formula>
    </cfRule>
  </conditionalFormatting>
  <conditionalFormatting sqref="Y845:Y846">
    <cfRule type="expression" dxfId="3" priority="3">
      <formula>IF(RIGHT(TEXT(Y845,"0.#"),1)=".",FALSE,TRUE)</formula>
    </cfRule>
    <cfRule type="expression" dxfId="2" priority="4">
      <formula>IF(RIGHT(TEXT(Y845,"0.#"),1)=".",TRUE,FALSE)</formula>
    </cfRule>
  </conditionalFormatting>
  <conditionalFormatting sqref="Y789">
    <cfRule type="expression" dxfId="1" priority="1">
      <formula>IF(RIGHT(TEXT(Y789,"0.#"),1)=".",FALSE,TRUE)</formula>
    </cfRule>
    <cfRule type="expression" dxfId="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4" max="49" man="1"/>
    <brk id="78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667</v>
      </c>
      <c r="H2" s="13" t="str">
        <f>IF(G2="","",F2)</f>
        <v>一般会計</v>
      </c>
      <c r="I2" s="13" t="str">
        <f>IF(H2="","",IF(I1&lt;&gt;"",CONCATENATE(I1,"、",H2),H2))</f>
        <v>一般会計</v>
      </c>
      <c r="K2" s="14" t="s">
        <v>102</v>
      </c>
      <c r="L2" s="15" t="s">
        <v>667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t="s">
        <v>667</v>
      </c>
      <c r="R5" s="13" t="str">
        <f t="shared" si="3"/>
        <v>負担</v>
      </c>
      <c r="S5" s="13" t="str">
        <f t="shared" si="4"/>
        <v>負担</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負担</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負担</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負担</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t="s">
        <v>667</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負担</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高齢社会対策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明恵(hieda-akie)</dc:creator>
  <cp:lastModifiedBy>草野 幸子(kusano-sachiko)</cp:lastModifiedBy>
  <cp:lastPrinted>2021-03-08T07:58:12Z</cp:lastPrinted>
  <dcterms:created xsi:type="dcterms:W3CDTF">2012-03-13T00:50:25Z</dcterms:created>
  <dcterms:modified xsi:type="dcterms:W3CDTF">2021-06-28T14:22:50Z</dcterms:modified>
</cp:coreProperties>
</file>