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8 老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<sst xmlns="http://schemas.openxmlformats.org/spreadsheetml/2006/main" count="2404" uniqueCount="719">
  <si>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</si>
  <si>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</si>
  <si>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</si>
  <si>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</si>
  <si>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</si>
  <si>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</si>
  <si>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</si>
  <si>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</si>
  <si>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</si>
  <si>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</si>
  <si>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</si>
  <si>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</si>
  <si>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</si>
  <si>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</si>
  <si>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</si>
  <si>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</si>
  <si>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</si>
  <si>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</si>
  <si>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</si>
  <si>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</si>
  <si>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</si>
  <si>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</si>
  <si>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</si>
  <si>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</si>
  <si>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</si>
  <si>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</si>
  <si>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</si>
  <si>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</si>
  <si>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</si>
  <si>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</si>
  <si>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</si>
  <si>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</si>
  <si>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</si>
  <si>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</si>
  <si>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</si>
  <si>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</si>
  <si>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</si>
  <si>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</si>
  <si>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</si>
  <si>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</si>
  <si>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</si>
  <si>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</si>
  <si>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</si>
  <si>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</si>
  <si>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</si>
  <si>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</si>
  <si>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</si>
  <si>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</si>
  <si>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</si>
  <si>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</si>
  <si>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</si>
  <si>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</si>
  <si>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</si>
  <si>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</si>
  <si>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</si>
  <si>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</si>
  <si>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</si>
  <si>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</si>
  <si>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</si>
  <si>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</si>
  <si>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</si>
  <si>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</si>
  <si>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</si>
  <si>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</si>
  <si>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</si>
  <si>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</si>
  <si>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</si>
  <si>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</si>
  <si>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</si>
  <si>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</si>
  <si>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</si>
  <si>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</si>
  <si>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</si>
  <si>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</si>
  <si>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</si>
  <si>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</si>
  <si>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</si>
  <si>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</si>
  <si>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</si>
  <si>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</si>
  <si>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</si>
  <si>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</si>
  <si>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</si>
  <si>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</si>
  <si>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</si>
  <si>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</si>
  <si>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</si>
  <si>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</si>
  <si>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</si>
  <si>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</si>
  <si>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</si>
  <si>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</si>
  <si>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</si>
  <si>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</si>
  <si>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</si>
  <si>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</si>
  <si>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</si>
  <si>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</si>
  <si>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</si>
  <si>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</si>
  <si>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</si>
  <si>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</si>
  <si>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</si>
  <si>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</si>
  <si>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</si>
  <si>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</si>
  <si>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</si>
  <si>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</si>
  <si>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</si>
  <si>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</si>
  <si>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</si>
  <si>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</si>
  <si>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</si>
  <si>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</si>
  <si>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</si>
  <si>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</si>
  <si>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</si>
  <si>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</si>
  <si>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</si>
  <si>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</si>
  <si>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</si>
  <si>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</si>
  <si>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</si>
  <si>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</si>
  <si>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</si>
  <si>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</si>
  <si>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</si>
  <si>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</si>
  <si>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</si>
  <si>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</si>
  <si>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</si>
  <si>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</si>
  <si>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</si>
  <si>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</si>
  <si>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</si>
  <si>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</si>
  <si>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</si>
  <si>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</si>
  <si>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</si>
  <si>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</si>
  <si>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</si>
  <si>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</si>
  <si>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</si>
  <si>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</si>
  <si>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</si>
  <si>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</si>
  <si>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</si>
  <si>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</si>
  <si>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</si>
  <si>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</si>
  <si>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</si>
  <si>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</si>
  <si>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</si>
  <si>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</si>
  <si>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</si>
  <si>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</si>
  <si>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</si>
  <si>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</si>
  <si>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</si>
  <si>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</si>
  <si>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</si>
  <si>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</si>
  <si>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</si>
  <si>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</si>
  <si>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</si>
  <si>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</si>
  <si>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</si>
  <si>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</si>
  <si>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</si>
  <si>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</si>
  <si>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</si>
  <si>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</si>
  <si>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</si>
  <si>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</si>
  <si>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</si>
  <si>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</si>
  <si>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</si>
  <si>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</si>
  <si>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</si>
  <si>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</si>
  <si>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</si>
  <si>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</si>
  <si>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</si>
  <si>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</si>
  <si>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</si>
  <si>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</si>
  <si>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</si>
  <si>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</si>
  <si>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</si>
  <si>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</si>
  <si>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</si>
  <si>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</si>
  <si>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</si>
  <si>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</si>
  <si>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</si>
  <si>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</si>
  <si>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</si>
  <si>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</si>
  <si>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</si>
  <si>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</si>
  <si>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</si>
  <si>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</si>
  <si>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</si>
  <si>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</si>
  <si>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</si>
  <si>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</si>
  <si>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</si>
  <si>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</si>
  <si>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</si>
  <si>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</si>
  <si>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</si>
  <si>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</si>
  <si>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</si>
  <si>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</si>
  <si>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</si>
  <si>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</si>
  <si>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</si>
  <si>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</si>
  <si>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</si>
  <si>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</si>
  <si>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</si>
  <si>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</si>
  <si>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</si>
  <si>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</si>
  <si>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</si>
  <si>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</si>
  <si>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</si>
  <si>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</si>
  <si>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</si>
  <si>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</si>
  <si>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</si>
  <si>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</si>
  <si>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</si>
  <si>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</si>
  <si>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</si>
  <si>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</si>
  <si>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</si>
  <si>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</si>
  <si>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</si>
  <si>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</si>
  <si>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</si>
  <si>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</si>
  <si>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</si>
  <si>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</si>
  <si>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</si>
  <si>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</si>
  <si>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</si>
  <si>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</si>
  <si>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</si>
  <si>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</si>
  <si>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</si>
  <si>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</si>
  <si>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</si>
  <si>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</si>
  <si>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</si>
  <si>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</si>
  <si>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</si>
  <si>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</si>
  <si>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</si>
  <si>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</si>
  <si>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</si>
  <si>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</si>
  <si>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</si>
  <si>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</si>
  <si>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</si>
  <si>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</si>
  <si>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</si>
  <si>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</si>
  <si>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</si>
  <si>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</si>
  <si>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</si>
  <si>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</si>
  <si>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</si>
  <si>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</si>
  <si>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</si>
  <si>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</si>
  <si>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</si>
  <si>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</si>
  <si>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</si>
  <si>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</si>
  <si>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</si>
  <si>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</si>
  <si>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</si>
  <si>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</si>
  <si>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</si>
  <si>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</si>
  <si>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</si>
  <si>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</si>
  <si>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</si>
  <si>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</si>
  <si>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</si>
  <si>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</si>
  <si>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</si>
  <si>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</si>
  <si>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</si>
  <si>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</si>
  <si>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</si>
  <si>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</si>
  <si>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</si>
  <si>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</si>
  <si>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</si>
  <si>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</si>
  <si>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</si>
  <si>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</si>
  <si>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</si>
  <si>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</si>
  <si>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</si>
  <si>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</si>
  <si>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</si>
  <si>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</si>
  <si>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</si>
  <si>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</si>
  <si>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</si>
  <si>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</si>
  <si>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</si>
  <si>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</si>
  <si>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</si>
  <si>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</si>
  <si>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</si>
  <si>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</si>
  <si>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</si>
  <si>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</si>
  <si>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</si>
  <si>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</si>
  <si>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</si>
  <si>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</si>
  <si>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</si>
  <si>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</si>
  <si>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</si>
  <si>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</si>
  <si>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</si>
  <si>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</si>
  <si>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</si>
  <si>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</si>
  <si>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</si>
  <si>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</si>
  <si>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</si>
  <si>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</si>
  <si>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</si>
  <si>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</si>
  <si>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</si>
  <si>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</si>
  <si>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</si>
  <si>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</si>
  <si>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</si>
  <si>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</si>
  <si>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</si>
  <si>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</si>
  <si>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</si>
  <si>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</si>
  <si>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</si>
  <si>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</si>
  <si>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</si>
  <si>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</si>
  <si>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</si>
  <si>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</si>
  <si>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</si>
  <si>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</si>
  <si>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</si>
  <si>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</si>
  <si>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</si>
  <si>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</si>
  <si>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</si>
  <si>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</si>
  <si>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</si>
  <si>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</si>
  <si>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</si>
  <si>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</si>
  <si>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</si>
  <si>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</si>
  <si>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</si>
  <si>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</si>
  <si>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</si>
  <si>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</si>
  <si>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</si>
  <si>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</si>
  <si>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</si>
  <si>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</si>
  <si>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</si>
  <si>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</si>
  <si>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</si>
  <si>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</si>
  <si>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</si>
  <si>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</si>
  <si>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</si>
  <si>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</si>
  <si>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</si>
  <si>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</si>
  <si>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</si>
  <si>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</si>
  <si>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</si>
  <si>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</si>
  <si>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</si>
  <si>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</si>
  <si>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</si>
  <si>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</si>
  <si>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</si>
  <si>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</si>
  <si>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</si>
  <si>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</si>
  <si>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</si>
  <si>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</si>
  <si>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</si>
  <si>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</si>
  <si>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</si>
  <si>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</si>
  <si>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</si>
  <si>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</si>
  <si>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</si>
  <si>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</si>
  <si>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</si>
  <si>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</si>
  <si>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</si>
  <si>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</si>
  <si>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</si>
  <si>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</si>
  <si>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</si>
  <si>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</si>
  <si>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</si>
  <si>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</si>
  <si>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</si>
  <si>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</si>
  <si>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</si>
  <si>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</si>
  <si>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</si>
  <si>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</si>
  <si>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</si>
  <si>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</si>
  <si>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</si>
  <si>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</si>
  <si>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</si>
  <si>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</si>
  <si>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</si>
  <si>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</si>
  <si>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</si>
  <si>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</si>
  <si>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</si>
  <si>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</si>
  <si>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</si>
  <si>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</si>
  <si>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</si>
  <si>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</si>
  <si>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</si>
  <si>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</si>
  <si>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</si>
  <si>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</si>
  <si>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</si>
  <si>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</si>
  <si>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</si>
  <si>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</si>
  <si>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</si>
  <si>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</si>
  <si>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</si>
  <si>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</si>
  <si>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</si>
  <si>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</si>
  <si>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</si>
  <si>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</si>
  <si>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</si>
  <si>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</si>
  <si>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</si>
  <si>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</si>
  <si>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</si>
  <si>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</si>
  <si>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</si>
  <si>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</si>
  <si>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</si>
  <si>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</si>
  <si>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</si>
  <si>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</si>
  <si>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</si>
  <si>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</si>
  <si>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</si>
  <si>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</si>
  <si>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</si>
  <si>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</si>
  <si>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</si>
  <si>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</si>
  <si>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</si>
  <si>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</si>
  <si>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</si>
  <si>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</si>
  <si>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</si>
  <si>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</si>
  <si>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</si>
  <si>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</si>
  <si>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</si>
  <si>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</si>
  <si>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</si>
  <si>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</si>
  <si>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</si>
  <si>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</si>
  <si>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</si>
  <si>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</si>
  <si>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</si>
  <si>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</si>
  <si>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</si>
  <si>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</si>
  <si>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</si>
  <si>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</si>
  <si>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</si>
  <si>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</si>
  <si>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</si>
  <si>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</si>
  <si>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</si>
  <si>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</si>
  <si>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</si>
  <si>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</si>
  <si>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</si>
  <si>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</si>
  <si>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</si>
  <si>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</si>
  <si>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</si>
  <si>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</si>
  <si>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</si>
  <si>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</si>
  <si>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</si>
  <si>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</si>
  <si>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</si>
  <si>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</si>
  <si>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</si>
  <si>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</si>
  <si>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</si>
  <si>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</si>
  <si>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</si>
  <si>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</si>
  <si>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</si>
  <si>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</si>
  <si>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</si>
  <si>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</si>
  <si>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</si>
  <si>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</si>
  <si>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</si>
  <si>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</si>
  <si>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</si>
  <si>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</si>
  <si>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</si>
  <si>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</si>
  <si>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</si>
  <si>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</si>
  <si>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</si>
  <si>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</si>
  <si>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</si>
  <si>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</si>
  <si>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</si>
  <si>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</si>
  <si>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</si>
  <si>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</si>
  <si>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</si>
  <si>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</si>
  <si>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</si>
  <si>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</si>
  <si>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</si>
  <si>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</si>
  <si>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</si>
  <si>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</si>
  <si>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</si>
  <si>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</si>
  <si>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</si>
  <si>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</si>
  <si>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</si>
  <si>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</si>
  <si>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</si>
  <si>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</si>
  <si>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</si>
  <si>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</si>
  <si>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</si>
  <si>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</si>
  <si>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</si>
  <si>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</si>
  <si>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</si>
  <si>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</si>
  <si>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</si>
  <si>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</si>
  <si>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</si>
  <si>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</si>
  <si>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</si>
  <si>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</si>
  <si>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</si>
  <si>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</si>
  <si>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</si>
  <si>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</si>
  <si>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</si>
  <si>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</si>
  <si>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</si>
  <si>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</si>
  <si>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</si>
  <si>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</si>
  <si>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</si>
  <si>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</si>
  <si>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</si>
  <si>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</si>
  <si>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</si>
  <si>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</si>
  <si>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</si>
  <si>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</si>
  <si>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</si>
  <si>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</si>
  <si>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</si>
  <si>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</si>
  <si>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</si>
  <si>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</si>
  <si>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</si>
  <si>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</si>
  <si>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</si>
  <si>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</si>
  <si>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</si>
  <si>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</si>
  <si>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</si>
  <si>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</si>
  <si>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</si>
  <si>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</si>
  <si>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</si>
  <si>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</si>
  <si>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</si>
  <si>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</si>
  <si>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</si>
  <si>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</si>
  <si>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</si>
  <si>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</si>
  <si>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</si>
  <si>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</si>
  <si>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</si>
  <si>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</si>
  <si>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</si>
  <si>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</si>
  <si>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</si>
  <si>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</si>
  <si>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</si>
  <si>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</si>
  <si>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介護給付費負担金</t>
  </si>
  <si>
    <t>老健局</t>
  </si>
  <si>
    <t>介護保険計画課長
山口　高志</t>
  </si>
  <si>
    <t>平成12年度</t>
  </si>
  <si>
    <t>終了予定なし</t>
  </si>
  <si>
    <t>介護保険計画課</t>
  </si>
  <si>
    <t>介護保険法第121条、同法第124条の2第2項、介護保険の国庫負担金の算定等に関する政令第1条及び第3条の2</t>
  </si>
  <si>
    <t>介護保険事業計画、介護給付費等の国庫負担について（介護給付費等負担金交付要綱）</t>
  </si>
  <si>
    <t>・保険者における介護保険事業運営の安定化を図ることを目的とする。</t>
  </si>
  <si>
    <t>①保険者（市町村）に対し、法律に基づき、介護給付及び予防給付等に要する費用の負担を行う。
②保険者（市町村）に対し、法律に基づき、低所得者の第一号介護保険料の負担軽減を目的とした介護保険特別会計への繰り入れ事業に対する負担を行う。
○介護給付及び予防給付等に要する費用の負担割合
　・国・・・（１）介護給付費負担金　施設15％、その他20％
　　　　　 （２）介護給付費財政調整交付金　5％
　・都道府県・・・施設17.5％、その他12.5％
　・市町村・・・12.5％
　・１号保険料・・・23％
　・２号保険料・・・27％
○低所得者保険料軽減負担金に要する費用の負担割合
　・国・・・50％
　・都道府県・・・25％
　・市町村・・・25％</t>
  </si>
  <si>
    <t>-</t>
  </si>
  <si>
    <t>介護給付費等負担金</t>
  </si>
  <si>
    <t>本負担金は、法で定めるところにより、介護給付及び予防給付等に要する費用等を国が一部負担するものであり、国が一定の目標を定めて執行をするものではないため。</t>
  </si>
  <si>
    <t>全保険者（市町村）数として設定</t>
  </si>
  <si>
    <t>当該負担金の交付保険者（市町村）数</t>
  </si>
  <si>
    <t>保険者</t>
  </si>
  <si>
    <t>保険者数</t>
  </si>
  <si>
    <t>単位当たりコスト＝X／Y
X：「執行額（百万円）」
Y：「保険者数」</t>
    <phoneticPr fontId="5"/>
  </si>
  <si>
    <t>百万円</t>
  </si>
  <si>
    <t>　　X/Y</t>
    <phoneticPr fontId="5"/>
  </si>
  <si>
    <t>1,811,515/1,571</t>
  </si>
  <si>
    <t>1,879,658/1,571</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</si>
  <si>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</si>
  <si>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</si>
  <si>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t>
  </si>
  <si>
    <t>地域差を分析し、介護給付費の適正化の方策を策定した保険者</t>
  </si>
  <si>
    <t>年齢調整後の要介護度別認定率の地域差</t>
  </si>
  <si>
    <t>介護給付費財政調整交付金</t>
  </si>
  <si>
    <t>介護納付金負担金等</t>
  </si>
  <si>
    <t>５４７</t>
  </si>
  <si>
    <t>４９７</t>
  </si>
  <si>
    <t>４４０</t>
  </si>
  <si>
    <t>８２６</t>
  </si>
  <si>
    <t>８２７</t>
  </si>
  <si>
    <t>８３８</t>
  </si>
  <si>
    <t>８０８</t>
  </si>
  <si>
    <t>８０３</t>
  </si>
  <si>
    <t>○</t>
  </si>
  <si>
    <t>-</t>
    <phoneticPr fontId="5"/>
  </si>
  <si>
    <t>介護給付及び予防給付等に要する費用等を国が一部負担することにより、介護保険制度の安定的な運営を図る。令和元年度に当該負担金を交付した保険者（市町村）数は1,571保険者（市町村）である。</t>
    <rPh sb="0" eb="2">
      <t>カイゴ</t>
    </rPh>
    <rPh sb="2" eb="4">
      <t>キュウフ</t>
    </rPh>
    <rPh sb="4" eb="5">
      <t>オヨ</t>
    </rPh>
    <rPh sb="6" eb="8">
      <t>ヨボウ</t>
    </rPh>
    <rPh sb="8" eb="10">
      <t>キュウフ</t>
    </rPh>
    <rPh sb="10" eb="11">
      <t>トウ</t>
    </rPh>
    <rPh sb="12" eb="13">
      <t>ヨウ</t>
    </rPh>
    <rPh sb="15" eb="17">
      <t>ヒヨウ</t>
    </rPh>
    <rPh sb="17" eb="18">
      <t>トウ</t>
    </rPh>
    <rPh sb="19" eb="20">
      <t>クニ</t>
    </rPh>
    <rPh sb="21" eb="23">
      <t>イチブ</t>
    </rPh>
    <rPh sb="23" eb="25">
      <t>フタン</t>
    </rPh>
    <rPh sb="33" eb="37">
      <t>カイゴホケン</t>
    </rPh>
    <rPh sb="37" eb="39">
      <t>セイド</t>
    </rPh>
    <rPh sb="40" eb="43">
      <t>アンテイテキ</t>
    </rPh>
    <rPh sb="44" eb="46">
      <t>ウンエイ</t>
    </rPh>
    <rPh sb="47" eb="48">
      <t>ハカ</t>
    </rPh>
    <rPh sb="50" eb="52">
      <t>レイワ</t>
    </rPh>
    <rPh sb="52" eb="54">
      <t>ガンネン</t>
    </rPh>
    <rPh sb="54" eb="55">
      <t>ド</t>
    </rPh>
    <rPh sb="56" eb="58">
      <t>トウガイ</t>
    </rPh>
    <rPh sb="58" eb="61">
      <t>フタンキン</t>
    </rPh>
    <rPh sb="62" eb="64">
      <t>コウフ</t>
    </rPh>
    <rPh sb="66" eb="69">
      <t>ホケンシャ</t>
    </rPh>
    <rPh sb="70" eb="73">
      <t>シチョウソン</t>
    </rPh>
    <rPh sb="74" eb="75">
      <t>スウ</t>
    </rPh>
    <rPh sb="81" eb="84">
      <t>ホケンシャ</t>
    </rPh>
    <rPh sb="85" eb="88">
      <t>シチョウソン</t>
    </rPh>
    <phoneticPr fontId="5"/>
  </si>
  <si>
    <t>/1,571</t>
    <phoneticPr fontId="5"/>
  </si>
  <si>
    <t>1.968,144/1,571</t>
    <phoneticPr fontId="5"/>
  </si>
  <si>
    <t>・保険者に対し、法律に基づき、介護給付及び予防給付等に要する費用の負担を行うことにより、各保険者の介護保険財政の安定化が図られ、介護保険制度の円滑かつ安定的な運営を確保することができる。
・別枠で低所得者保険料軽減負担金を投入し、低所得の高齢者の保険料の軽減強化を図る。</t>
    <rPh sb="1" eb="4">
      <t>ホケンシャ</t>
    </rPh>
    <rPh sb="5" eb="6">
      <t>タイ</t>
    </rPh>
    <rPh sb="8" eb="10">
      <t>ホウリツ</t>
    </rPh>
    <rPh sb="11" eb="12">
      <t>モト</t>
    </rPh>
    <rPh sb="15" eb="17">
      <t>カイゴ</t>
    </rPh>
    <rPh sb="17" eb="19">
      <t>キュウフ</t>
    </rPh>
    <rPh sb="19" eb="20">
      <t>オヨ</t>
    </rPh>
    <rPh sb="21" eb="23">
      <t>ヨボウ</t>
    </rPh>
    <rPh sb="23" eb="25">
      <t>キュウフ</t>
    </rPh>
    <rPh sb="25" eb="26">
      <t>トウ</t>
    </rPh>
    <rPh sb="27" eb="28">
      <t>ヨウ</t>
    </rPh>
    <rPh sb="30" eb="32">
      <t>ヒヨウ</t>
    </rPh>
    <rPh sb="33" eb="35">
      <t>フタン</t>
    </rPh>
    <rPh sb="36" eb="37">
      <t>オコナ</t>
    </rPh>
    <rPh sb="44" eb="45">
      <t>カク</t>
    </rPh>
    <rPh sb="45" eb="48">
      <t>ホケンシャ</t>
    </rPh>
    <rPh sb="49" eb="53">
      <t>カイゴホケン</t>
    </rPh>
    <rPh sb="53" eb="55">
      <t>ザイセイ</t>
    </rPh>
    <rPh sb="56" eb="59">
      <t>アンテイカ</t>
    </rPh>
    <rPh sb="60" eb="61">
      <t>ハカ</t>
    </rPh>
    <rPh sb="64" eb="68">
      <t>カイゴホケン</t>
    </rPh>
    <rPh sb="68" eb="70">
      <t>セイド</t>
    </rPh>
    <rPh sb="71" eb="73">
      <t>エンカツ</t>
    </rPh>
    <rPh sb="75" eb="78">
      <t>アンテイテキ</t>
    </rPh>
    <rPh sb="79" eb="81">
      <t>ウンエイ</t>
    </rPh>
    <rPh sb="82" eb="84">
      <t>カクホ</t>
    </rPh>
    <rPh sb="95" eb="97">
      <t>ベツワク</t>
    </rPh>
    <rPh sb="98" eb="102">
      <t>テイショトクシャ</t>
    </rPh>
    <rPh sb="102" eb="105">
      <t>ホケンリョウ</t>
    </rPh>
    <rPh sb="105" eb="107">
      <t>ケイゲン</t>
    </rPh>
    <rPh sb="107" eb="110">
      <t>フタンキン</t>
    </rPh>
    <rPh sb="111" eb="113">
      <t>トウニュウ</t>
    </rPh>
    <rPh sb="115" eb="118">
      <t>テイショトク</t>
    </rPh>
    <rPh sb="119" eb="122">
      <t>コウレイシャ</t>
    </rPh>
    <rPh sb="123" eb="126">
      <t>ホケンリョウ</t>
    </rPh>
    <rPh sb="127" eb="129">
      <t>ケイゲン</t>
    </rPh>
    <rPh sb="129" eb="131">
      <t>キョウカ</t>
    </rPh>
    <rPh sb="132" eb="133">
      <t>ハカ</t>
    </rPh>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</si>
  <si>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</si>
  <si>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t>
    <rPh sb="0" eb="3">
      <t>ホケンシャ</t>
    </rPh>
    <rPh sb="3" eb="5">
      <t>キノウ</t>
    </rPh>
    <rPh sb="6" eb="8">
      <t>キョウカ</t>
    </rPh>
    <rPh sb="10" eb="13">
      <t>シチョウソン</t>
    </rPh>
    <rPh sb="16" eb="19">
      <t>コウレイシャ</t>
    </rPh>
    <rPh sb="20" eb="22">
      <t>ジリツ</t>
    </rPh>
    <rPh sb="22" eb="24">
      <t>シエン</t>
    </rPh>
    <rPh sb="25" eb="27">
      <t>カイゴ</t>
    </rPh>
    <rPh sb="27" eb="29">
      <t>ヨボウ</t>
    </rPh>
    <rPh sb="29" eb="30">
      <t>トウ</t>
    </rPh>
    <rPh sb="31" eb="32">
      <t>ツウ</t>
    </rPh>
    <rPh sb="34" eb="36">
      <t>キュウフ</t>
    </rPh>
    <rPh sb="37" eb="40">
      <t>テキセイカ</t>
    </rPh>
    <rPh sb="41" eb="43">
      <t>スイシン</t>
    </rPh>
    <rPh sb="51" eb="55">
      <t>カイゴホケン</t>
    </rPh>
    <rPh sb="55" eb="57">
      <t>ザイセイ</t>
    </rPh>
    <rPh sb="58" eb="61">
      <t>アンテイカ</t>
    </rPh>
    <rPh sb="71" eb="74">
      <t>キュウフヒ</t>
    </rPh>
    <rPh sb="75" eb="78">
      <t>チイキサ</t>
    </rPh>
    <rPh sb="79" eb="81">
      <t>シュクゲン</t>
    </rPh>
    <rPh sb="84" eb="85">
      <t>カンガ</t>
    </rPh>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</si>
  <si>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rPh sb="0" eb="3">
      <t>コウレイシャ</t>
    </rPh>
    <rPh sb="4" eb="6">
      <t>カイゴ</t>
    </rPh>
    <rPh sb="7" eb="9">
      <t>シャカイ</t>
    </rPh>
    <rPh sb="9" eb="11">
      <t>ゼンタイ</t>
    </rPh>
    <rPh sb="12" eb="13">
      <t>ササ</t>
    </rPh>
    <rPh sb="14" eb="15">
      <t>ア</t>
    </rPh>
    <rPh sb="16" eb="18">
      <t>シク</t>
    </rPh>
    <rPh sb="23" eb="24">
      <t>クニ</t>
    </rPh>
    <rPh sb="25" eb="26">
      <t>ホン</t>
    </rPh>
    <rPh sb="26" eb="28">
      <t>セイド</t>
    </rPh>
    <rPh sb="29" eb="31">
      <t>ジュウブン</t>
    </rPh>
    <rPh sb="34" eb="36">
      <t>キノウ</t>
    </rPh>
    <rPh sb="37" eb="38">
      <t>ハ</t>
    </rPh>
    <rPh sb="43" eb="45">
      <t>アンテイ</t>
    </rPh>
    <rPh sb="45" eb="46">
      <t>テキ</t>
    </rPh>
    <rPh sb="47" eb="49">
      <t>ジギョウ</t>
    </rPh>
    <rPh sb="49" eb="51">
      <t>ウンエイ</t>
    </rPh>
    <rPh sb="52" eb="54">
      <t>カクホ</t>
    </rPh>
    <rPh sb="59" eb="60">
      <t>ツト</t>
    </rPh>
    <rPh sb="62" eb="64">
      <t>セキム</t>
    </rPh>
    <rPh sb="70" eb="73">
      <t>グタイテキ</t>
    </rPh>
    <rPh sb="74" eb="76">
      <t>セキム</t>
    </rPh>
    <rPh sb="77" eb="78">
      <t>アラワ</t>
    </rPh>
    <rPh sb="83" eb="85">
      <t>コクヒ</t>
    </rPh>
    <rPh sb="86" eb="88">
      <t>トウニュウ</t>
    </rPh>
    <phoneticPr fontId="5"/>
  </si>
  <si>
    <t>安定的な事業運営のため公的責任が生じることから、国、自治体、被保険者で費用負担を分担している。</t>
    <rPh sb="0" eb="3">
      <t>アンテイテキ</t>
    </rPh>
    <rPh sb="4" eb="6">
      <t>ジギョウ</t>
    </rPh>
    <rPh sb="6" eb="8">
      <t>ウンエイ</t>
    </rPh>
    <rPh sb="11" eb="13">
      <t>コウテキ</t>
    </rPh>
    <rPh sb="13" eb="15">
      <t>セキニン</t>
    </rPh>
    <rPh sb="16" eb="17">
      <t>ショウ</t>
    </rPh>
    <rPh sb="24" eb="25">
      <t>クニ</t>
    </rPh>
    <rPh sb="26" eb="29">
      <t>ジチタイ</t>
    </rPh>
    <rPh sb="30" eb="34">
      <t>ヒホケンシャ</t>
    </rPh>
    <rPh sb="35" eb="37">
      <t>ヒヨウ</t>
    </rPh>
    <rPh sb="37" eb="39">
      <t>フタン</t>
    </rPh>
    <rPh sb="40" eb="42">
      <t>ブンタン</t>
    </rPh>
    <phoneticPr fontId="5"/>
  </si>
  <si>
    <t>高齢者の介護を社会全体で支え合う仕組みであり、極めて優先度が高いものである。</t>
    <rPh sb="0" eb="3">
      <t>コウレイシャ</t>
    </rPh>
    <rPh sb="4" eb="6">
      <t>カイゴ</t>
    </rPh>
    <rPh sb="7" eb="9">
      <t>シャカイ</t>
    </rPh>
    <rPh sb="9" eb="11">
      <t>ゼンタイ</t>
    </rPh>
    <rPh sb="12" eb="13">
      <t>ササ</t>
    </rPh>
    <rPh sb="14" eb="15">
      <t>ア</t>
    </rPh>
    <rPh sb="16" eb="18">
      <t>シク</t>
    </rPh>
    <rPh sb="23" eb="24">
      <t>キワ</t>
    </rPh>
    <rPh sb="26" eb="29">
      <t>ユウセンド</t>
    </rPh>
    <rPh sb="30" eb="31">
      <t>タカ</t>
    </rPh>
    <phoneticPr fontId="5"/>
  </si>
  <si>
    <t>無</t>
  </si>
  <si>
    <t>介護保険制度の費用負担構成は法定事項であり、受益者との負担関係は妥当である。</t>
    <rPh sb="0" eb="2">
      <t>カイゴ</t>
    </rPh>
    <rPh sb="2" eb="4">
      <t>ホケン</t>
    </rPh>
    <rPh sb="4" eb="6">
      <t>セイド</t>
    </rPh>
    <rPh sb="7" eb="9">
      <t>ヒヨウ</t>
    </rPh>
    <rPh sb="9" eb="11">
      <t>フタン</t>
    </rPh>
    <rPh sb="11" eb="13">
      <t>コウセイ</t>
    </rPh>
    <rPh sb="14" eb="16">
      <t>ホウテイ</t>
    </rPh>
    <rPh sb="16" eb="18">
      <t>ジコウ</t>
    </rPh>
    <rPh sb="22" eb="25">
      <t>ジュエキシャ</t>
    </rPh>
    <rPh sb="27" eb="29">
      <t>フタン</t>
    </rPh>
    <rPh sb="29" eb="31">
      <t>カンケイ</t>
    </rPh>
    <rPh sb="32" eb="34">
      <t>ダトウ</t>
    </rPh>
    <phoneticPr fontId="5"/>
  </si>
  <si>
    <t>単位当たりコスト水準については、介護給付費が伸びていく中、比較的安定した伸び率で推移している。</t>
    <rPh sb="0" eb="2">
      <t>タンイ</t>
    </rPh>
    <rPh sb="2" eb="3">
      <t>ア</t>
    </rPh>
    <rPh sb="8" eb="10">
      <t>スイジュン</t>
    </rPh>
    <rPh sb="16" eb="18">
      <t>カイゴ</t>
    </rPh>
    <rPh sb="18" eb="20">
      <t>キュウフ</t>
    </rPh>
    <rPh sb="20" eb="21">
      <t>ヒ</t>
    </rPh>
    <rPh sb="22" eb="23">
      <t>ノ</t>
    </rPh>
    <rPh sb="27" eb="28">
      <t>ナカ</t>
    </rPh>
    <rPh sb="29" eb="32">
      <t>ヒカクテキ</t>
    </rPh>
    <rPh sb="32" eb="34">
      <t>アンテイ</t>
    </rPh>
    <rPh sb="36" eb="37">
      <t>ノ</t>
    </rPh>
    <rPh sb="38" eb="39">
      <t>リツ</t>
    </rPh>
    <rPh sb="40" eb="42">
      <t>スイイ</t>
    </rPh>
    <phoneticPr fontId="5"/>
  </si>
  <si>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5"/>
  </si>
  <si>
    <t>活動実績については、十分に見込みに見合ったものになっている。</t>
    <rPh sb="0" eb="2">
      <t>カツドウ</t>
    </rPh>
    <rPh sb="2" eb="4">
      <t>ジッセキ</t>
    </rPh>
    <rPh sb="10" eb="12">
      <t>ジュウブン</t>
    </rPh>
    <rPh sb="13" eb="15">
      <t>ミコ</t>
    </rPh>
    <rPh sb="17" eb="19">
      <t>ミア</t>
    </rPh>
    <phoneticPr fontId="5"/>
  </si>
  <si>
    <t>　介護給付費負担金は、介護給付費の20％（施設分は15％）について、国が各保険者に定率補助するものであるが、介護給付費財政調整交付金（老健局）は、介護給付費の5％を財源として各保険者の責めによらない給付費増を財政調整するものであり、各保険者に定率補助をするものではない。
　また、介護納付金（保険局）は、社会保険診療報酬支払基金が各医療保険者から徴収し、各市町村に介護給付交付金として交付しているものであり、それぞれ性質が異なっており、役割分担を適切に行っている。</t>
    <rPh sb="67" eb="69">
      <t>ロウケン</t>
    </rPh>
    <rPh sb="69" eb="70">
      <t>キョク</t>
    </rPh>
    <rPh sb="146" eb="149">
      <t>ホケンキョク</t>
    </rPh>
    <phoneticPr fontId="5"/>
  </si>
  <si>
    <t>今後についても、介護給付費の見込み等を分析し、介護保険制度の安定的な運営を図るために、引き続き、必要な予算を確保し、適正かつ効率的な執行に努めてまいりたい。</t>
    <rPh sb="0" eb="2">
      <t>コンゴ</t>
    </rPh>
    <rPh sb="8" eb="10">
      <t>カイゴ</t>
    </rPh>
    <rPh sb="10" eb="12">
      <t>キュウフ</t>
    </rPh>
    <rPh sb="12" eb="13">
      <t>ヒ</t>
    </rPh>
    <rPh sb="14" eb="16">
      <t>ミコ</t>
    </rPh>
    <rPh sb="17" eb="18">
      <t>トウ</t>
    </rPh>
    <rPh sb="19" eb="21">
      <t>ブンセキ</t>
    </rPh>
    <rPh sb="23" eb="25">
      <t>カイゴ</t>
    </rPh>
    <rPh sb="25" eb="27">
      <t>ホケン</t>
    </rPh>
    <rPh sb="27" eb="29">
      <t>セイド</t>
    </rPh>
    <rPh sb="30" eb="33">
      <t>アンテイテキ</t>
    </rPh>
    <rPh sb="34" eb="36">
      <t>ウンエイ</t>
    </rPh>
    <rPh sb="37" eb="38">
      <t>ハカ</t>
    </rPh>
    <rPh sb="43" eb="44">
      <t>ヒ</t>
    </rPh>
    <rPh sb="45" eb="46">
      <t>ツヅ</t>
    </rPh>
    <rPh sb="48" eb="50">
      <t>ヒツヨウ</t>
    </rPh>
    <rPh sb="51" eb="53">
      <t>ヨサン</t>
    </rPh>
    <rPh sb="54" eb="56">
      <t>カクホ</t>
    </rPh>
    <rPh sb="58" eb="60">
      <t>テキセイ</t>
    </rPh>
    <rPh sb="62" eb="65">
      <t>コウリツテキ</t>
    </rPh>
    <rPh sb="66" eb="68">
      <t>シッコウ</t>
    </rPh>
    <rPh sb="69" eb="70">
      <t>ツト</t>
    </rPh>
    <phoneticPr fontId="5"/>
  </si>
  <si>
    <t>介護保険法第１２１条及び第１２４条の２に規定する介護給付及び予防給付等に要する費用等に係る国の負担金であり、令和２年度においては１，５７1の保険者に対し本負担金を交付することにより、各保険者における安定的な介護保険制度の運営に寄与している。</t>
    <rPh sb="0" eb="2">
      <t>カイゴ</t>
    </rPh>
    <rPh sb="2" eb="4">
      <t>ホケン</t>
    </rPh>
    <rPh sb="4" eb="5">
      <t>ホウ</t>
    </rPh>
    <rPh sb="5" eb="6">
      <t>ダイ</t>
    </rPh>
    <rPh sb="9" eb="10">
      <t>ジョウ</t>
    </rPh>
    <rPh sb="10" eb="11">
      <t>オヨ</t>
    </rPh>
    <rPh sb="12" eb="13">
      <t>ダイ</t>
    </rPh>
    <rPh sb="16" eb="17">
      <t>ジョウ</t>
    </rPh>
    <rPh sb="20" eb="22">
      <t>キテイ</t>
    </rPh>
    <rPh sb="24" eb="26">
      <t>カイゴ</t>
    </rPh>
    <rPh sb="26" eb="28">
      <t>キュウフ</t>
    </rPh>
    <rPh sb="28" eb="29">
      <t>オヨ</t>
    </rPh>
    <rPh sb="30" eb="32">
      <t>ヨボウ</t>
    </rPh>
    <rPh sb="32" eb="34">
      <t>キュウフ</t>
    </rPh>
    <rPh sb="34" eb="35">
      <t>トウ</t>
    </rPh>
    <rPh sb="36" eb="37">
      <t>ヨウ</t>
    </rPh>
    <rPh sb="39" eb="41">
      <t>ヒヨウ</t>
    </rPh>
    <rPh sb="41" eb="42">
      <t>トウ</t>
    </rPh>
    <rPh sb="43" eb="44">
      <t>カカ</t>
    </rPh>
    <rPh sb="45" eb="46">
      <t>クニ</t>
    </rPh>
    <rPh sb="47" eb="50">
      <t>フタンキン</t>
    </rPh>
    <rPh sb="54" eb="56">
      <t>レイワ</t>
    </rPh>
    <rPh sb="70" eb="73">
      <t>ホケンシャ</t>
    </rPh>
    <rPh sb="74" eb="75">
      <t>タイ</t>
    </rPh>
    <rPh sb="76" eb="77">
      <t>ホン</t>
    </rPh>
    <rPh sb="77" eb="80">
      <t>フタンキン</t>
    </rPh>
    <rPh sb="81" eb="83">
      <t>コウフ</t>
    </rPh>
    <rPh sb="91" eb="95">
      <t>カクホケンシャ</t>
    </rPh>
    <rPh sb="99" eb="102">
      <t>アンテイテキ</t>
    </rPh>
    <rPh sb="103" eb="105">
      <t>カイゴ</t>
    </rPh>
    <rPh sb="105" eb="107">
      <t>ホケン</t>
    </rPh>
    <rPh sb="107" eb="109">
      <t>セイド</t>
    </rPh>
    <rPh sb="110" eb="112">
      <t>ウンエイ</t>
    </rPh>
    <rPh sb="113" eb="115">
      <t>キヨ</t>
    </rPh>
    <phoneticPr fontId="5"/>
  </si>
  <si>
    <t>厚労</t>
  </si>
  <si>
    <t>介護給付費財政調整交付金（別シート参照）</t>
    <rPh sb="0" eb="2">
      <t>カイゴ</t>
    </rPh>
    <rPh sb="2" eb="4">
      <t>キュウフ</t>
    </rPh>
    <rPh sb="4" eb="5">
      <t>ヒ</t>
    </rPh>
    <rPh sb="5" eb="7">
      <t>ザイセイ</t>
    </rPh>
    <rPh sb="7" eb="9">
      <t>チョウセイ</t>
    </rPh>
    <rPh sb="9" eb="12">
      <t>コウフキン</t>
    </rPh>
    <rPh sb="13" eb="14">
      <t>ベツ</t>
    </rPh>
    <rPh sb="17" eb="19">
      <t>サンショウ</t>
    </rPh>
    <phoneticPr fontId="5"/>
  </si>
  <si>
    <t>　・国・・・（１）介護給付費負担金　施設15％、その他20％</t>
    <rPh sb="2" eb="3">
      <t>クニ</t>
    </rPh>
    <rPh sb="9" eb="11">
      <t>カイゴ</t>
    </rPh>
    <rPh sb="11" eb="14">
      <t>キュウフヒ</t>
    </rPh>
    <rPh sb="14" eb="17">
      <t>フタンキン</t>
    </rPh>
    <rPh sb="18" eb="20">
      <t>シセツ</t>
    </rPh>
    <rPh sb="26" eb="27">
      <t>タ</t>
    </rPh>
    <phoneticPr fontId="5"/>
  </si>
  <si>
    <t>　　　　　　（２）介護給付費財政調整交付金　5％</t>
    <rPh sb="9" eb="11">
      <t>カイゴ</t>
    </rPh>
    <rPh sb="11" eb="14">
      <t>キュウフヒ</t>
    </rPh>
    <rPh sb="14" eb="16">
      <t>ザイセイ</t>
    </rPh>
    <rPh sb="16" eb="18">
      <t>チョウセイ</t>
    </rPh>
    <rPh sb="18" eb="21">
      <t>コウフキン</t>
    </rPh>
    <phoneticPr fontId="5"/>
  </si>
  <si>
    <t>　・都道府県・・・施設17.5％、その他12.5％</t>
    <rPh sb="2" eb="6">
      <t>トドウフケン</t>
    </rPh>
    <rPh sb="9" eb="11">
      <t>シセツ</t>
    </rPh>
    <rPh sb="19" eb="20">
      <t>タ</t>
    </rPh>
    <phoneticPr fontId="5"/>
  </si>
  <si>
    <t>　・市町村・・・12.5％</t>
    <rPh sb="2" eb="5">
      <t>シチョウソン</t>
    </rPh>
    <phoneticPr fontId="5"/>
  </si>
  <si>
    <t>　・第１号保険料・・・23％</t>
    <rPh sb="2" eb="3">
      <t>ダイ</t>
    </rPh>
    <rPh sb="4" eb="5">
      <t>ゴウ</t>
    </rPh>
    <rPh sb="5" eb="8">
      <t>ホケンリョウ</t>
    </rPh>
    <phoneticPr fontId="5"/>
  </si>
  <si>
    <t>　・第２号保険料・・・27％</t>
    <rPh sb="2" eb="3">
      <t>ダイ</t>
    </rPh>
    <rPh sb="4" eb="5">
      <t>ゴウ</t>
    </rPh>
    <rPh sb="5" eb="8">
      <t>ホケンリョウ</t>
    </rPh>
    <phoneticPr fontId="5"/>
  </si>
  <si>
    <t>○低所得者保険料軽減負担金</t>
    <rPh sb="1" eb="5">
      <t>テイショトクシャ</t>
    </rPh>
    <rPh sb="5" eb="8">
      <t>ホケンリョウ</t>
    </rPh>
    <rPh sb="8" eb="10">
      <t>ケイゲン</t>
    </rPh>
    <rPh sb="10" eb="13">
      <t>フタンキン</t>
    </rPh>
    <phoneticPr fontId="5"/>
  </si>
  <si>
    <t>　・国1/2、都道府県1/4、市町村1/4</t>
    <rPh sb="2" eb="3">
      <t>クニ</t>
    </rPh>
    <rPh sb="7" eb="11">
      <t>トドウフケン</t>
    </rPh>
    <rPh sb="15" eb="18">
      <t>シチョウソン</t>
    </rPh>
    <phoneticPr fontId="5"/>
  </si>
  <si>
    <t>〔　法に基づき、介護給付費等負担金を交付　〕</t>
    <rPh sb="2" eb="3">
      <t>ホウ</t>
    </rPh>
    <rPh sb="4" eb="5">
      <t>モト</t>
    </rPh>
    <rPh sb="8" eb="10">
      <t>カイゴ</t>
    </rPh>
    <rPh sb="10" eb="13">
      <t>キュウフヒ</t>
    </rPh>
    <rPh sb="13" eb="14">
      <t>トウ</t>
    </rPh>
    <rPh sb="14" eb="17">
      <t>フタンキン</t>
    </rPh>
    <rPh sb="18" eb="20">
      <t>コウフ</t>
    </rPh>
    <phoneticPr fontId="5"/>
  </si>
  <si>
    <t>【補助金等交付】</t>
    <rPh sb="1" eb="4">
      <t>ホジョキン</t>
    </rPh>
    <rPh sb="4" eb="5">
      <t>トウ</t>
    </rPh>
    <rPh sb="5" eb="7">
      <t>コウフ</t>
    </rPh>
    <phoneticPr fontId="5"/>
  </si>
  <si>
    <t>〔　介護給付及び予防給付等に要する費用等の支払　〕</t>
    <rPh sb="2" eb="4">
      <t>カイゴ</t>
    </rPh>
    <rPh sb="4" eb="6">
      <t>キュウフ</t>
    </rPh>
    <rPh sb="6" eb="7">
      <t>オヨ</t>
    </rPh>
    <rPh sb="8" eb="10">
      <t>ヨボウ</t>
    </rPh>
    <rPh sb="10" eb="12">
      <t>キュウフ</t>
    </rPh>
    <rPh sb="12" eb="13">
      <t>トウ</t>
    </rPh>
    <rPh sb="14" eb="15">
      <t>ヨウ</t>
    </rPh>
    <rPh sb="17" eb="19">
      <t>ヒヨウ</t>
    </rPh>
    <rPh sb="19" eb="20">
      <t>トウ</t>
    </rPh>
    <rPh sb="21" eb="23">
      <t>シハラ</t>
    </rPh>
    <phoneticPr fontId="5"/>
  </si>
  <si>
    <t>○介護保険給付の負担割合（令和２年度）</t>
    <rPh sb="1" eb="5">
      <t>カイゴホケン</t>
    </rPh>
    <rPh sb="5" eb="7">
      <t>キュウフ</t>
    </rPh>
    <rPh sb="8" eb="10">
      <t>フタン</t>
    </rPh>
    <rPh sb="10" eb="12">
      <t>ワリアイ</t>
    </rPh>
    <rPh sb="13" eb="15">
      <t>レイワ</t>
    </rPh>
    <rPh sb="16" eb="18">
      <t>ネンド</t>
    </rPh>
    <rPh sb="17" eb="18">
      <t>ドヘイネンド</t>
    </rPh>
    <phoneticPr fontId="5"/>
  </si>
  <si>
    <t>令和２年度実績</t>
    <rPh sb="0" eb="2">
      <t>レイワ</t>
    </rPh>
    <rPh sb="3" eb="5">
      <t>ネンド</t>
    </rPh>
    <rPh sb="4" eb="5">
      <t>ド</t>
    </rPh>
    <rPh sb="5" eb="7">
      <t>ジッセキ</t>
    </rPh>
    <phoneticPr fontId="5"/>
  </si>
  <si>
    <t>負担金</t>
    <rPh sb="0" eb="3">
      <t>フタンキン</t>
    </rPh>
    <phoneticPr fontId="5"/>
  </si>
  <si>
    <t>介護保険給付及び低所得者の第１号介護保険料の負担軽減を目的とした介護保険特別会計への繰入額の一部負担</t>
    <rPh sb="0" eb="4">
      <t>カイゴホケン</t>
    </rPh>
    <rPh sb="4" eb="6">
      <t>キュウフ</t>
    </rPh>
    <rPh sb="6" eb="7">
      <t>オヨ</t>
    </rPh>
    <phoneticPr fontId="5"/>
  </si>
  <si>
    <t>介護給付及び予防給付等に要する費用等を法律に基づき負担</t>
    <rPh sb="0" eb="2">
      <t>カイゴ</t>
    </rPh>
    <rPh sb="2" eb="4">
      <t>キュウフ</t>
    </rPh>
    <rPh sb="4" eb="5">
      <t>オヨ</t>
    </rPh>
    <rPh sb="6" eb="8">
      <t>ヨボウ</t>
    </rPh>
    <rPh sb="8" eb="10">
      <t>キュウフ</t>
    </rPh>
    <rPh sb="10" eb="11">
      <t>トウ</t>
    </rPh>
    <rPh sb="12" eb="13">
      <t>ヨウ</t>
    </rPh>
    <rPh sb="15" eb="17">
      <t>ヒヨウ</t>
    </rPh>
    <rPh sb="17" eb="18">
      <t>トウ</t>
    </rPh>
    <rPh sb="19" eb="21">
      <t>ホウリツ</t>
    </rPh>
    <rPh sb="22" eb="23">
      <t>モト</t>
    </rPh>
    <rPh sb="25" eb="27">
      <t>フタン</t>
    </rPh>
    <phoneticPr fontId="5"/>
  </si>
  <si>
    <t>補助金等交付</t>
  </si>
  <si>
    <t>A.横浜市</t>
    <rPh sb="2" eb="5">
      <t>ヨコハマシ</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</si>
  <si>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</si>
  <si>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</si>
  <si>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</si>
  <si>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</si>
  <si>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京都市</t>
    <rPh sb="0" eb="3">
      <t>キョウトシ</t>
    </rPh>
    <phoneticPr fontId="5"/>
  </si>
  <si>
    <t>神戸市</t>
    <rPh sb="0" eb="3">
      <t>コウベシ</t>
    </rPh>
    <phoneticPr fontId="5"/>
  </si>
  <si>
    <t>福岡市</t>
    <rPh sb="0" eb="3">
      <t>フクオカシ</t>
    </rPh>
    <phoneticPr fontId="5"/>
  </si>
  <si>
    <t>北九州市</t>
    <rPh sb="0" eb="4">
      <t>キタキュウシュウシ</t>
    </rPh>
    <phoneticPr fontId="5"/>
  </si>
  <si>
    <t>川崎市</t>
    <rPh sb="0" eb="2">
      <t>カワサキ</t>
    </rPh>
    <rPh sb="2" eb="3">
      <t>シ</t>
    </rPh>
    <phoneticPr fontId="5"/>
  </si>
  <si>
    <t>広島市</t>
    <rPh sb="0" eb="3">
      <t>ヒロシマシ</t>
    </rPh>
    <phoneticPr fontId="5"/>
  </si>
  <si>
    <t>-</t>
    <phoneticPr fontId="5"/>
  </si>
  <si>
    <t>８０７</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</si>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</sst>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116416</xdr:colOff>
      <xdr:row>438</xdr:row>
      <xdr:rowOff>21166</xdr:rowOff>
    </xdr:from>
    <xdr:to>
      <xdr:col>49</xdr:col>
      <xdr:colOff>264583</xdr:colOff>
      <xdr:row>439</xdr:row>
      <xdr:rowOff>0</xdr:rowOff>
    </xdr:to>
    <xdr:sp macro="" textlink="">
      <xdr:nvSpPr>
        <xdr:cNvPr id="2" name="テキスト ボックス 1"/>
        <xdr:cNvSpPr txBox="1"/>
      </xdr:nvSpPr>
      <xdr:spPr>
        <a:xfrm>
          <a:off x="9567333" y="24786166"/>
          <a:ext cx="550333"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p>
      </xdr:txBody>
    </xdr:sp>
    <xdr:clientData/>
  </xdr:twoCellAnchor>
  <xdr:twoCellAnchor>
    <xdr:from>
      <xdr:col>25</xdr:col>
      <xdr:colOff>190500</xdr:colOff>
      <xdr:row>751</xdr:row>
      <xdr:rowOff>8283</xdr:rowOff>
    </xdr:from>
    <xdr:to>
      <xdr:col>47</xdr:col>
      <xdr:colOff>0</xdr:colOff>
      <xdr:row>756</xdr:row>
      <xdr:rowOff>0</xdr:rowOff>
    </xdr:to>
    <xdr:sp macro="" textlink="">
      <xdr:nvSpPr>
        <xdr:cNvPr id="3" name="正方形/長方形 2"/>
        <xdr:cNvSpPr/>
      </xdr:nvSpPr>
      <xdr:spPr>
        <a:xfrm>
          <a:off x="5191125" y="46461708"/>
          <a:ext cx="4210050" cy="1753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195943</xdr:colOff>
      <xdr:row>751</xdr:row>
      <xdr:rowOff>5443</xdr:rowOff>
    </xdr:from>
    <xdr:to>
      <xdr:col>29</xdr:col>
      <xdr:colOff>195943</xdr:colOff>
      <xdr:row>756</xdr:row>
      <xdr:rowOff>0</xdr:rowOff>
    </xdr:to>
    <xdr:cxnSp macro="">
      <xdr:nvCxnSpPr>
        <xdr:cNvPr id="4" name="直線コネクタ 3"/>
        <xdr:cNvCxnSpPr/>
      </xdr:nvCxnSpPr>
      <xdr:spPr>
        <a:xfrm>
          <a:off x="5996668"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5443</xdr:colOff>
      <xdr:row>751</xdr:row>
      <xdr:rowOff>5443</xdr:rowOff>
    </xdr:from>
    <xdr:to>
      <xdr:col>32</xdr:col>
      <xdr:colOff>5443</xdr:colOff>
      <xdr:row>756</xdr:row>
      <xdr:rowOff>0</xdr:rowOff>
    </xdr:to>
    <xdr:cxnSp macro="">
      <xdr:nvCxnSpPr>
        <xdr:cNvPr id="5" name="直線コネクタ 4"/>
        <xdr:cNvCxnSpPr/>
      </xdr:nvCxnSpPr>
      <xdr:spPr>
        <a:xfrm>
          <a:off x="6406243"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10886</xdr:colOff>
      <xdr:row>751</xdr:row>
      <xdr:rowOff>5443</xdr:rowOff>
    </xdr:from>
    <xdr:to>
      <xdr:col>35</xdr:col>
      <xdr:colOff>10886</xdr:colOff>
      <xdr:row>756</xdr:row>
      <xdr:rowOff>0</xdr:rowOff>
    </xdr:to>
    <xdr:cxnSp macro="">
      <xdr:nvCxnSpPr>
        <xdr:cNvPr id="6" name="直線コネクタ 5"/>
        <xdr:cNvCxnSpPr/>
      </xdr:nvCxnSpPr>
      <xdr:spPr>
        <a:xfrm>
          <a:off x="7011761"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751</xdr:row>
      <xdr:rowOff>5443</xdr:rowOff>
    </xdr:from>
    <xdr:to>
      <xdr:col>38</xdr:col>
      <xdr:colOff>16329</xdr:colOff>
      <xdr:row>756</xdr:row>
      <xdr:rowOff>0</xdr:rowOff>
    </xdr:to>
    <xdr:cxnSp macro="">
      <xdr:nvCxnSpPr>
        <xdr:cNvPr id="7" name="直線コネクタ 6"/>
        <xdr:cNvCxnSpPr/>
      </xdr:nvCxnSpPr>
      <xdr:spPr>
        <a:xfrm>
          <a:off x="7617279"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xdr:colOff>
      <xdr:row>751</xdr:row>
      <xdr:rowOff>5443</xdr:rowOff>
    </xdr:from>
    <xdr:to>
      <xdr:col>42</xdr:col>
      <xdr:colOff>10886</xdr:colOff>
      <xdr:row>756</xdr:row>
      <xdr:rowOff>0</xdr:rowOff>
    </xdr:to>
    <xdr:cxnSp macro="">
      <xdr:nvCxnSpPr>
        <xdr:cNvPr id="8" name="直線コネクタ 7"/>
        <xdr:cNvCxnSpPr/>
      </xdr:nvCxnSpPr>
      <xdr:spPr>
        <a:xfrm>
          <a:off x="8411936"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xdr:colOff>
      <xdr:row>751</xdr:row>
      <xdr:rowOff>21771</xdr:rowOff>
    </xdr:from>
    <xdr:to>
      <xdr:col>29</xdr:col>
      <xdr:colOff>185056</xdr:colOff>
      <xdr:row>755</xdr:row>
      <xdr:rowOff>168729</xdr:rowOff>
    </xdr:to>
    <xdr:sp macro="" textlink="">
      <xdr:nvSpPr>
        <xdr:cNvPr id="9" name="正方形/長方形 8"/>
        <xdr:cNvSpPr/>
      </xdr:nvSpPr>
      <xdr:spPr>
        <a:xfrm>
          <a:off x="5206092" y="46475196"/>
          <a:ext cx="779689"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介護給付費</a:t>
          </a:r>
          <a:endParaRPr kumimoji="1" lang="en-US" altLang="ja-JP" sz="1000">
            <a:solidFill>
              <a:schemeClr val="tx1"/>
            </a:solidFill>
          </a:endParaRPr>
        </a:p>
        <a:p>
          <a:pPr algn="ctr"/>
          <a:r>
            <a:rPr kumimoji="1" lang="ja-JP" altLang="en-US" sz="1000">
              <a:solidFill>
                <a:schemeClr val="tx1"/>
              </a:solidFill>
            </a:rPr>
            <a:t>負担金</a:t>
          </a:r>
        </a:p>
      </xdr:txBody>
    </xdr:sp>
    <xdr:clientData/>
  </xdr:twoCellAnchor>
  <xdr:twoCellAnchor>
    <xdr:from>
      <xdr:col>32</xdr:col>
      <xdr:colOff>10886</xdr:colOff>
      <xdr:row>751</xdr:row>
      <xdr:rowOff>21771</xdr:rowOff>
    </xdr:from>
    <xdr:to>
      <xdr:col>35</xdr:col>
      <xdr:colOff>10886</xdr:colOff>
      <xdr:row>755</xdr:row>
      <xdr:rowOff>168729</xdr:rowOff>
    </xdr:to>
    <xdr:sp macro="" textlink="">
      <xdr:nvSpPr>
        <xdr:cNvPr id="10" name="正方形/長方形 9"/>
        <xdr:cNvSpPr/>
      </xdr:nvSpPr>
      <xdr:spPr>
        <a:xfrm>
          <a:off x="6411686" y="46475196"/>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都道府県</a:t>
          </a:r>
        </a:p>
      </xdr:txBody>
    </xdr:sp>
    <xdr:clientData/>
  </xdr:twoCellAnchor>
  <xdr:twoCellAnchor>
    <xdr:from>
      <xdr:col>35</xdr:col>
      <xdr:colOff>10886</xdr:colOff>
      <xdr:row>751</xdr:row>
      <xdr:rowOff>21771</xdr:rowOff>
    </xdr:from>
    <xdr:to>
      <xdr:col>38</xdr:col>
      <xdr:colOff>10886</xdr:colOff>
      <xdr:row>755</xdr:row>
      <xdr:rowOff>168729</xdr:rowOff>
    </xdr:to>
    <xdr:sp macro="" textlink="">
      <xdr:nvSpPr>
        <xdr:cNvPr id="11" name="正方形/長方形 10"/>
        <xdr:cNvSpPr/>
      </xdr:nvSpPr>
      <xdr:spPr>
        <a:xfrm>
          <a:off x="7011761" y="46475196"/>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市町村</a:t>
          </a:r>
        </a:p>
      </xdr:txBody>
    </xdr:sp>
    <xdr:clientData/>
  </xdr:twoCellAnchor>
  <xdr:twoCellAnchor>
    <xdr:from>
      <xdr:col>38</xdr:col>
      <xdr:colOff>16329</xdr:colOff>
      <xdr:row>751</xdr:row>
      <xdr:rowOff>21771</xdr:rowOff>
    </xdr:from>
    <xdr:to>
      <xdr:col>42</xdr:col>
      <xdr:colOff>5443</xdr:colOff>
      <xdr:row>755</xdr:row>
      <xdr:rowOff>168729</xdr:rowOff>
    </xdr:to>
    <xdr:sp macro="" textlink="">
      <xdr:nvSpPr>
        <xdr:cNvPr id="12" name="正方形/長方形 11"/>
        <xdr:cNvSpPr/>
      </xdr:nvSpPr>
      <xdr:spPr>
        <a:xfrm>
          <a:off x="7617279" y="46475196"/>
          <a:ext cx="789214"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第１号保険料</a:t>
          </a:r>
        </a:p>
      </xdr:txBody>
    </xdr:sp>
    <xdr:clientData/>
  </xdr:twoCellAnchor>
  <xdr:twoCellAnchor>
    <xdr:from>
      <xdr:col>42</xdr:col>
      <xdr:colOff>10886</xdr:colOff>
      <xdr:row>751</xdr:row>
      <xdr:rowOff>21771</xdr:rowOff>
    </xdr:from>
    <xdr:to>
      <xdr:col>46</xdr:col>
      <xdr:colOff>195943</xdr:colOff>
      <xdr:row>755</xdr:row>
      <xdr:rowOff>168729</xdr:rowOff>
    </xdr:to>
    <xdr:sp macro="" textlink="">
      <xdr:nvSpPr>
        <xdr:cNvPr id="13" name="正方形/長方形 12"/>
        <xdr:cNvSpPr/>
      </xdr:nvSpPr>
      <xdr:spPr>
        <a:xfrm>
          <a:off x="8411936" y="46475196"/>
          <a:ext cx="985157"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第２号保険料</a:t>
          </a:r>
        </a:p>
      </xdr:txBody>
    </xdr:sp>
    <xdr:clientData/>
  </xdr:twoCellAnchor>
  <xdr:twoCellAnchor>
    <xdr:from>
      <xdr:col>30</xdr:col>
      <xdr:colOff>195943</xdr:colOff>
      <xdr:row>750</xdr:row>
      <xdr:rowOff>130629</xdr:rowOff>
    </xdr:from>
    <xdr:to>
      <xdr:col>30</xdr:col>
      <xdr:colOff>195943</xdr:colOff>
      <xdr:row>752</xdr:row>
      <xdr:rowOff>0</xdr:rowOff>
    </xdr:to>
    <xdr:cxnSp macro="">
      <xdr:nvCxnSpPr>
        <xdr:cNvPr id="14" name="直線コネクタ 13"/>
        <xdr:cNvCxnSpPr/>
      </xdr:nvCxnSpPr>
      <xdr:spPr>
        <a:xfrm>
          <a:off x="6196693" y="46231629"/>
          <a:ext cx="0" cy="57422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762</xdr:row>
      <xdr:rowOff>8283</xdr:rowOff>
    </xdr:from>
    <xdr:to>
      <xdr:col>31</xdr:col>
      <xdr:colOff>190500</xdr:colOff>
      <xdr:row>765</xdr:row>
      <xdr:rowOff>44824</xdr:rowOff>
    </xdr:to>
    <xdr:sp macro="" textlink="">
      <xdr:nvSpPr>
        <xdr:cNvPr id="15" name="正方形/長方形 14"/>
        <xdr:cNvSpPr/>
      </xdr:nvSpPr>
      <xdr:spPr>
        <a:xfrm>
          <a:off x="4476750" y="50338383"/>
          <a:ext cx="1914525" cy="14081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1,968,144</a:t>
          </a:r>
          <a:r>
            <a:rPr kumimoji="1" lang="ja-JP" altLang="en-US" sz="1100">
              <a:solidFill>
                <a:schemeClr val="tx1"/>
              </a:solidFill>
            </a:rPr>
            <a:t>百万円</a:t>
          </a:r>
        </a:p>
      </xdr:txBody>
    </xdr:sp>
    <xdr:clientData/>
  </xdr:twoCellAnchor>
  <xdr:twoCellAnchor>
    <xdr:from>
      <xdr:col>22</xdr:col>
      <xdr:colOff>76200</xdr:colOff>
      <xdr:row>770</xdr:row>
      <xdr:rowOff>36858</xdr:rowOff>
    </xdr:from>
    <xdr:to>
      <xdr:col>31</xdr:col>
      <xdr:colOff>190500</xdr:colOff>
      <xdr:row>774</xdr:row>
      <xdr:rowOff>56029</xdr:rowOff>
    </xdr:to>
    <xdr:sp macro="" textlink="">
      <xdr:nvSpPr>
        <xdr:cNvPr id="16" name="正方形/長方形 15"/>
        <xdr:cNvSpPr/>
      </xdr:nvSpPr>
      <xdr:spPr>
        <a:xfrm>
          <a:off x="4476750" y="54119808"/>
          <a:ext cx="1914525" cy="13431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介護保険者（市町村）</a:t>
          </a:r>
          <a:endParaRPr kumimoji="1" lang="en-US" altLang="ja-JP" sz="1100">
            <a:solidFill>
              <a:schemeClr val="tx1"/>
            </a:solidFill>
          </a:endParaRPr>
        </a:p>
        <a:p>
          <a:pPr algn="ctr"/>
          <a:r>
            <a:rPr kumimoji="1" lang="ja-JP" altLang="en-US" sz="1100">
              <a:solidFill>
                <a:schemeClr val="tx1"/>
              </a:solidFill>
            </a:rPr>
            <a:t>（全国</a:t>
          </a:r>
          <a:r>
            <a:rPr kumimoji="1" lang="en-US" altLang="ja-JP" sz="1100">
              <a:solidFill>
                <a:schemeClr val="tx1"/>
              </a:solidFill>
            </a:rPr>
            <a:t>1,571</a:t>
          </a:r>
          <a:r>
            <a:rPr kumimoji="1" lang="ja-JP" altLang="en-US" sz="1100">
              <a:solidFill>
                <a:schemeClr val="tx1"/>
              </a:solidFill>
            </a:rPr>
            <a:t>保険者）</a:t>
          </a:r>
          <a:endParaRPr kumimoji="1" lang="en-US" altLang="ja-JP" sz="1100">
            <a:solidFill>
              <a:schemeClr val="tx1"/>
            </a:solidFill>
          </a:endParaRPr>
        </a:p>
        <a:p>
          <a:pPr algn="ctr"/>
          <a:r>
            <a:rPr kumimoji="1" lang="en-US" altLang="ja-JP" sz="1100">
              <a:solidFill>
                <a:schemeClr val="tx1"/>
              </a:solidFill>
            </a:rPr>
            <a:t>1,968,144</a:t>
          </a:r>
          <a:r>
            <a:rPr kumimoji="1" lang="ja-JP" altLang="en-US" sz="1100">
              <a:solidFill>
                <a:schemeClr val="tx1"/>
              </a:solidFill>
            </a:rPr>
            <a:t>百万円</a:t>
          </a:r>
        </a:p>
      </xdr:txBody>
    </xdr:sp>
    <xdr:clientData/>
  </xdr:twoCellAnchor>
  <xdr:twoCellAnchor>
    <xdr:from>
      <xdr:col>27</xdr:col>
      <xdr:colOff>0</xdr:colOff>
      <xdr:row>767</xdr:row>
      <xdr:rowOff>5953</xdr:rowOff>
    </xdr:from>
    <xdr:to>
      <xdr:col>27</xdr:col>
      <xdr:colOff>0</xdr:colOff>
      <xdr:row>769</xdr:row>
      <xdr:rowOff>133350</xdr:rowOff>
    </xdr:to>
    <xdr:cxnSp macro="">
      <xdr:nvCxnSpPr>
        <xdr:cNvPr id="17" name="直線コネクタ 16"/>
        <xdr:cNvCxnSpPr/>
      </xdr:nvCxnSpPr>
      <xdr:spPr>
        <a:xfrm>
          <a:off x="5400675" y="53041153"/>
          <a:ext cx="0" cy="72747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178405</xdr:colOff>
      <xdr:row>438</xdr:row>
      <xdr:rowOff>14363</xdr:rowOff>
    </xdr:from>
    <xdr:to>
      <xdr:col>37</xdr:col>
      <xdr:colOff>129268</xdr:colOff>
      <xdr:row>438</xdr:row>
      <xdr:rowOff>285750</xdr:rowOff>
    </xdr:to>
    <xdr:sp macro="" textlink="">
      <xdr:nvSpPr>
        <xdr:cNvPr id="18" name="テキスト ボックス 17"/>
        <xdr:cNvSpPr txBox="1"/>
      </xdr:nvSpPr>
      <xdr:spPr>
        <a:xfrm>
          <a:off x="6886726" y="25847524"/>
          <a:ext cx="542774" cy="27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p>
      </xdr:txBody>
    </xdr:sp>
    <xdr:clientData/>
  </xdr:twoCellAnchor>
  <xdr:twoCellAnchor>
    <xdr:from>
      <xdr:col>44</xdr:col>
      <xdr:colOff>114301</xdr:colOff>
      <xdr:row>115</xdr:row>
      <xdr:rowOff>19050</xdr:rowOff>
    </xdr:from>
    <xdr:to>
      <xdr:col>48</xdr:col>
      <xdr:colOff>19051</xdr:colOff>
      <xdr:row>116</xdr:row>
      <xdr:rowOff>9525</xdr:rowOff>
    </xdr:to>
    <xdr:sp macro="" textlink="">
      <xdr:nvSpPr>
        <xdr:cNvPr id="20" name="テキスト ボックス 19"/>
        <xdr:cNvSpPr txBox="1"/>
      </xdr:nvSpPr>
      <xdr:spPr>
        <a:xfrm>
          <a:off x="8915401" y="17078325"/>
          <a:ext cx="704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43</xdr:col>
      <xdr:colOff>38100</xdr:colOff>
      <xdr:row>116</xdr:row>
      <xdr:rowOff>95250</xdr:rowOff>
    </xdr:from>
    <xdr:to>
      <xdr:col>46</xdr:col>
      <xdr:colOff>47625</xdr:colOff>
      <xdr:row>116</xdr:row>
      <xdr:rowOff>323850</xdr:rowOff>
    </xdr:to>
    <xdr:sp macro="" textlink="">
      <xdr:nvSpPr>
        <xdr:cNvPr id="21" name="テキスト ボックス 20"/>
        <xdr:cNvSpPr txBox="1"/>
      </xdr:nvSpPr>
      <xdr:spPr>
        <a:xfrm>
          <a:off x="8639175" y="17449800"/>
          <a:ext cx="609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34</xdr:col>
      <xdr:colOff>114300</xdr:colOff>
      <xdr:row>437</xdr:row>
      <xdr:rowOff>19050</xdr:rowOff>
    </xdr:from>
    <xdr:to>
      <xdr:col>38</xdr:col>
      <xdr:colOff>19050</xdr:colOff>
      <xdr:row>437</xdr:row>
      <xdr:rowOff>266700</xdr:rowOff>
    </xdr:to>
    <xdr:sp macro="" textlink="">
      <xdr:nvSpPr>
        <xdr:cNvPr id="22" name="テキスト ボックス 21"/>
        <xdr:cNvSpPr txBox="1"/>
      </xdr:nvSpPr>
      <xdr:spPr>
        <a:xfrm>
          <a:off x="6915150" y="26003250"/>
          <a:ext cx="704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28575</xdr:colOff>
      <xdr:row>437</xdr:row>
      <xdr:rowOff>19050</xdr:rowOff>
    </xdr:from>
    <xdr:to>
      <xdr:col>49</xdr:col>
      <xdr:colOff>333375</xdr:colOff>
      <xdr:row>437</xdr:row>
      <xdr:rowOff>266700</xdr:rowOff>
    </xdr:to>
    <xdr:sp macro="" textlink="">
      <xdr:nvSpPr>
        <xdr:cNvPr id="27" name="テキスト ボックス 26"/>
        <xdr:cNvSpPr txBox="1"/>
      </xdr:nvSpPr>
      <xdr:spPr>
        <a:xfrm>
          <a:off x="9429750" y="26003250"/>
          <a:ext cx="704850"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34</xdr:col>
      <xdr:colOff>119063</xdr:colOff>
      <xdr:row>432</xdr:row>
      <xdr:rowOff>23812</xdr:rowOff>
    </xdr:from>
    <xdr:to>
      <xdr:col>38</xdr:col>
      <xdr:colOff>23813</xdr:colOff>
      <xdr:row>432</xdr:row>
      <xdr:rowOff>271462</xdr:rowOff>
    </xdr:to>
    <xdr:sp macro="" textlink="">
      <xdr:nvSpPr>
        <xdr:cNvPr id="23" name="テキスト ボックス 22"/>
        <xdr:cNvSpPr txBox="1"/>
      </xdr:nvSpPr>
      <xdr:spPr>
        <a:xfrm>
          <a:off x="7000876" y="24610218"/>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59531</xdr:colOff>
      <xdr:row>432</xdr:row>
      <xdr:rowOff>23812</xdr:rowOff>
    </xdr:from>
    <xdr:to>
      <xdr:col>49</xdr:col>
      <xdr:colOff>364331</xdr:colOff>
      <xdr:row>432</xdr:row>
      <xdr:rowOff>271462</xdr:rowOff>
    </xdr:to>
    <xdr:sp macro="" textlink="">
      <xdr:nvSpPr>
        <xdr:cNvPr id="24" name="テキスト ボックス 23"/>
        <xdr:cNvSpPr txBox="1"/>
      </xdr:nvSpPr>
      <xdr:spPr>
        <a:xfrm>
          <a:off x="9572625" y="24610218"/>
          <a:ext cx="709612"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6" zoomScale="80" zoomScaleNormal="75" zoomScaleSheetLayoutView="80" zoomScalePageLayoutView="85" workbookViewId="0">
      <selection activeCell="E481" sqref="E481:AX4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686</v>
      </c>
      <c r="AK2" s="926"/>
      <c r="AL2" s="926"/>
      <c r="AM2" s="926"/>
      <c r="AN2" s="83" t="s">
        <v>325</v>
      </c>
      <c r="AO2" s="926">
        <v>20</v>
      </c>
      <c r="AP2" s="926"/>
      <c r="AQ2" s="926"/>
      <c r="AR2" s="84" t="s">
        <v>628</v>
      </c>
      <c r="AS2" s="932">
        <v>910</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633</v>
      </c>
      <c r="H5" s="821"/>
      <c r="I5" s="821"/>
      <c r="J5" s="821"/>
      <c r="K5" s="821"/>
      <c r="L5" s="821"/>
      <c r="M5" s="822" t="s">
        <v>65</v>
      </c>
      <c r="N5" s="823"/>
      <c r="O5" s="823"/>
      <c r="P5" s="823"/>
      <c r="Q5" s="823"/>
      <c r="R5" s="824"/>
      <c r="S5" s="825" t="s">
        <v>634</v>
      </c>
      <c r="T5" s="821"/>
      <c r="U5" s="821"/>
      <c r="V5" s="821"/>
      <c r="W5" s="821"/>
      <c r="X5" s="826"/>
      <c r="Y5" s="682" t="s">
        <v>3</v>
      </c>
      <c r="Z5" s="528"/>
      <c r="AA5" s="528"/>
      <c r="AB5" s="528"/>
      <c r="AC5" s="528"/>
      <c r="AD5" s="529"/>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04" t="s">
        <v>308</v>
      </c>
      <c r="Z7" s="425"/>
      <c r="AA7" s="425"/>
      <c r="AB7" s="425"/>
      <c r="AC7" s="425"/>
      <c r="AD7" s="905"/>
      <c r="AE7" s="893" t="s">
        <v>637</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高齢社会対策</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213" customHeight="1" x14ac:dyDescent="0.15">
      <c r="A10" s="644" t="s">
        <v>29</v>
      </c>
      <c r="B10" s="645"/>
      <c r="C10" s="645"/>
      <c r="D10" s="645"/>
      <c r="E10" s="645"/>
      <c r="F10" s="645"/>
      <c r="G10" s="738" t="s">
        <v>639</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負担</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309</v>
      </c>
      <c r="Q12" s="427"/>
      <c r="R12" s="427"/>
      <c r="S12" s="427"/>
      <c r="T12" s="427"/>
      <c r="U12" s="427"/>
      <c r="V12" s="428"/>
      <c r="W12" s="432" t="s">
        <v>331</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1895249</v>
      </c>
      <c r="Q13" s="642"/>
      <c r="R13" s="642"/>
      <c r="S13" s="642"/>
      <c r="T13" s="642"/>
      <c r="U13" s="642"/>
      <c r="V13" s="643"/>
      <c r="W13" s="641">
        <v>2036136</v>
      </c>
      <c r="X13" s="642"/>
      <c r="Y13" s="642"/>
      <c r="Z13" s="642"/>
      <c r="AA13" s="642"/>
      <c r="AB13" s="642"/>
      <c r="AC13" s="643"/>
      <c r="AD13" s="641">
        <v>2193346</v>
      </c>
      <c r="AE13" s="642"/>
      <c r="AF13" s="642"/>
      <c r="AG13" s="642"/>
      <c r="AH13" s="642"/>
      <c r="AI13" s="642"/>
      <c r="AJ13" s="643"/>
      <c r="AK13" s="641">
        <v>2273104</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640</v>
      </c>
      <c r="Q14" s="642"/>
      <c r="R14" s="642"/>
      <c r="S14" s="642"/>
      <c r="T14" s="642"/>
      <c r="U14" s="642"/>
      <c r="V14" s="643"/>
      <c r="W14" s="641" t="s">
        <v>640</v>
      </c>
      <c r="X14" s="642"/>
      <c r="Y14" s="642"/>
      <c r="Z14" s="642"/>
      <c r="AA14" s="642"/>
      <c r="AB14" s="642"/>
      <c r="AC14" s="643"/>
      <c r="AD14" s="641" t="s">
        <v>640</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640</v>
      </c>
      <c r="Q15" s="642"/>
      <c r="R15" s="642"/>
      <c r="S15" s="642"/>
      <c r="T15" s="642"/>
      <c r="U15" s="642"/>
      <c r="V15" s="643"/>
      <c r="W15" s="641" t="s">
        <v>640</v>
      </c>
      <c r="X15" s="642"/>
      <c r="Y15" s="642"/>
      <c r="Z15" s="642"/>
      <c r="AA15" s="642"/>
      <c r="AB15" s="642"/>
      <c r="AC15" s="643"/>
      <c r="AD15" s="641" t="s">
        <v>640</v>
      </c>
      <c r="AE15" s="642"/>
      <c r="AF15" s="642"/>
      <c r="AG15" s="642"/>
      <c r="AH15" s="642"/>
      <c r="AI15" s="642"/>
      <c r="AJ15" s="643"/>
      <c r="AK15" s="641" t="s">
        <v>668</v>
      </c>
      <c r="AL15" s="642"/>
      <c r="AM15" s="642"/>
      <c r="AN15" s="642"/>
      <c r="AO15" s="642"/>
      <c r="AP15" s="642"/>
      <c r="AQ15" s="643"/>
      <c r="AR15" s="641"/>
      <c r="AS15" s="642"/>
      <c r="AT15" s="642"/>
      <c r="AU15" s="642"/>
      <c r="AV15" s="642"/>
      <c r="AW15" s="642"/>
      <c r="AX15" s="786"/>
    </row>
    <row r="16" spans="1:50" ht="21" customHeight="1" x14ac:dyDescent="0.15">
      <c r="A16" s="598"/>
      <c r="B16" s="599"/>
      <c r="C16" s="599"/>
      <c r="D16" s="599"/>
      <c r="E16" s="599"/>
      <c r="F16" s="600"/>
      <c r="G16" s="709"/>
      <c r="H16" s="710"/>
      <c r="I16" s="695" t="s">
        <v>51</v>
      </c>
      <c r="J16" s="696"/>
      <c r="K16" s="696"/>
      <c r="L16" s="696"/>
      <c r="M16" s="696"/>
      <c r="N16" s="696"/>
      <c r="O16" s="697"/>
      <c r="P16" s="641" t="s">
        <v>640</v>
      </c>
      <c r="Q16" s="642"/>
      <c r="R16" s="642"/>
      <c r="S16" s="642"/>
      <c r="T16" s="642"/>
      <c r="U16" s="642"/>
      <c r="V16" s="643"/>
      <c r="W16" s="641" t="s">
        <v>640</v>
      </c>
      <c r="X16" s="642"/>
      <c r="Y16" s="642"/>
      <c r="Z16" s="642"/>
      <c r="AA16" s="642"/>
      <c r="AB16" s="642"/>
      <c r="AC16" s="643"/>
      <c r="AD16" s="641" t="s">
        <v>640</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640</v>
      </c>
      <c r="Q17" s="642"/>
      <c r="R17" s="642"/>
      <c r="S17" s="642"/>
      <c r="T17" s="642"/>
      <c r="U17" s="642"/>
      <c r="V17" s="643"/>
      <c r="W17" s="641" t="s">
        <v>640</v>
      </c>
      <c r="X17" s="642"/>
      <c r="Y17" s="642"/>
      <c r="Z17" s="642"/>
      <c r="AA17" s="642"/>
      <c r="AB17" s="642"/>
      <c r="AC17" s="643"/>
      <c r="AD17" s="641" t="s">
        <v>640</v>
      </c>
      <c r="AE17" s="642"/>
      <c r="AF17" s="642"/>
      <c r="AG17" s="642"/>
      <c r="AH17" s="642"/>
      <c r="AI17" s="642"/>
      <c r="AJ17" s="643"/>
      <c r="AK17" s="641" t="s">
        <v>668</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1895249</v>
      </c>
      <c r="Q18" s="860"/>
      <c r="R18" s="860"/>
      <c r="S18" s="860"/>
      <c r="T18" s="860"/>
      <c r="U18" s="860"/>
      <c r="V18" s="861"/>
      <c r="W18" s="859">
        <f>SUM(W13:AC17)</f>
        <v>2036136</v>
      </c>
      <c r="X18" s="860"/>
      <c r="Y18" s="860"/>
      <c r="Z18" s="860"/>
      <c r="AA18" s="860"/>
      <c r="AB18" s="860"/>
      <c r="AC18" s="861"/>
      <c r="AD18" s="859">
        <f>SUM(AD13:AJ17)</f>
        <v>2193346</v>
      </c>
      <c r="AE18" s="860"/>
      <c r="AF18" s="860"/>
      <c r="AG18" s="860"/>
      <c r="AH18" s="860"/>
      <c r="AI18" s="860"/>
      <c r="AJ18" s="861"/>
      <c r="AK18" s="859">
        <f>SUM(AK13:AQ17)</f>
        <v>2273104</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1811515</v>
      </c>
      <c r="Q19" s="642"/>
      <c r="R19" s="642"/>
      <c r="S19" s="642"/>
      <c r="T19" s="642"/>
      <c r="U19" s="642"/>
      <c r="V19" s="643"/>
      <c r="W19" s="641">
        <v>1879658</v>
      </c>
      <c r="X19" s="642"/>
      <c r="Y19" s="642"/>
      <c r="Z19" s="642"/>
      <c r="AA19" s="642"/>
      <c r="AB19" s="642"/>
      <c r="AC19" s="643"/>
      <c r="AD19" s="641">
        <v>1968144</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0.95581899792586622</v>
      </c>
      <c r="Q20" s="302"/>
      <c r="R20" s="302"/>
      <c r="S20" s="302"/>
      <c r="T20" s="302"/>
      <c r="U20" s="302"/>
      <c r="V20" s="302"/>
      <c r="W20" s="302">
        <f t="shared" ref="W20" si="0">IF(W18=0, "-", SUM(W19)/W18)</f>
        <v>0.92314953421578916</v>
      </c>
      <c r="X20" s="302"/>
      <c r="Y20" s="302"/>
      <c r="Z20" s="302"/>
      <c r="AA20" s="302"/>
      <c r="AB20" s="302"/>
      <c r="AC20" s="302"/>
      <c r="AD20" s="302">
        <f t="shared" ref="AD20" si="1">IF(AD18=0, "-", SUM(AD19)/AD18)</f>
        <v>0.8973249090658747</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274</v>
      </c>
      <c r="H21" s="301"/>
      <c r="I21" s="301"/>
      <c r="J21" s="301"/>
      <c r="K21" s="301"/>
      <c r="L21" s="301"/>
      <c r="M21" s="301"/>
      <c r="N21" s="301"/>
      <c r="O21" s="301"/>
      <c r="P21" s="302">
        <f>IF(P19=0, "-", SUM(P19)/SUM(P13,P14))</f>
        <v>0.95581899792586622</v>
      </c>
      <c r="Q21" s="302"/>
      <c r="R21" s="302"/>
      <c r="S21" s="302"/>
      <c r="T21" s="302"/>
      <c r="U21" s="302"/>
      <c r="V21" s="302"/>
      <c r="W21" s="302">
        <f t="shared" ref="W21" si="2">IF(W19=0, "-", SUM(W19)/SUM(W13,W14))</f>
        <v>0.92314953421578916</v>
      </c>
      <c r="X21" s="302"/>
      <c r="Y21" s="302"/>
      <c r="Z21" s="302"/>
      <c r="AA21" s="302"/>
      <c r="AB21" s="302"/>
      <c r="AC21" s="302"/>
      <c r="AD21" s="302">
        <f t="shared" ref="AD21" si="3">IF(AD19=0, "-", SUM(AD19)/SUM(AD13,AD14))</f>
        <v>0.8973249090658747</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626</v>
      </c>
      <c r="B22" s="955"/>
      <c r="C22" s="955"/>
      <c r="D22" s="955"/>
      <c r="E22" s="955"/>
      <c r="F22" s="956"/>
      <c r="G22" s="950" t="s">
        <v>254</v>
      </c>
      <c r="H22" s="208"/>
      <c r="I22" s="208"/>
      <c r="J22" s="208"/>
      <c r="K22" s="208"/>
      <c r="L22" s="208"/>
      <c r="M22" s="208"/>
      <c r="N22" s="208"/>
      <c r="O22" s="209"/>
      <c r="P22" s="915" t="s">
        <v>624</v>
      </c>
      <c r="Q22" s="208"/>
      <c r="R22" s="208"/>
      <c r="S22" s="208"/>
      <c r="T22" s="208"/>
      <c r="U22" s="208"/>
      <c r="V22" s="209"/>
      <c r="W22" s="915" t="s">
        <v>625</v>
      </c>
      <c r="X22" s="208"/>
      <c r="Y22" s="208"/>
      <c r="Z22" s="208"/>
      <c r="AA22" s="208"/>
      <c r="AB22" s="208"/>
      <c r="AC22" s="209"/>
      <c r="AD22" s="915" t="s">
        <v>253</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641</v>
      </c>
      <c r="H23" s="952"/>
      <c r="I23" s="952"/>
      <c r="J23" s="952"/>
      <c r="K23" s="952"/>
      <c r="L23" s="952"/>
      <c r="M23" s="952"/>
      <c r="N23" s="952"/>
      <c r="O23" s="953"/>
      <c r="P23" s="901">
        <v>2273104</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2273104</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640</v>
      </c>
      <c r="AR31" s="187"/>
      <c r="AS31" s="122" t="s">
        <v>185</v>
      </c>
      <c r="AT31" s="123"/>
      <c r="AU31" s="186" t="s">
        <v>640</v>
      </c>
      <c r="AV31" s="186"/>
      <c r="AW31" s="378" t="s">
        <v>175</v>
      </c>
      <c r="AX31" s="379"/>
    </row>
    <row r="32" spans="1:50" ht="23.25" customHeight="1" x14ac:dyDescent="0.15">
      <c r="A32" s="383"/>
      <c r="B32" s="381"/>
      <c r="C32" s="381"/>
      <c r="D32" s="381"/>
      <c r="E32" s="381"/>
      <c r="F32" s="382"/>
      <c r="G32" s="549" t="s">
        <v>640</v>
      </c>
      <c r="H32" s="550"/>
      <c r="I32" s="550"/>
      <c r="J32" s="550"/>
      <c r="K32" s="550"/>
      <c r="L32" s="550"/>
      <c r="M32" s="550"/>
      <c r="N32" s="550"/>
      <c r="O32" s="551"/>
      <c r="P32" s="94" t="s">
        <v>640</v>
      </c>
      <c r="Q32" s="94"/>
      <c r="R32" s="94"/>
      <c r="S32" s="94"/>
      <c r="T32" s="94"/>
      <c r="U32" s="94"/>
      <c r="V32" s="94"/>
      <c r="W32" s="94"/>
      <c r="X32" s="95"/>
      <c r="Y32" s="456" t="s">
        <v>12</v>
      </c>
      <c r="Z32" s="516"/>
      <c r="AA32" s="517"/>
      <c r="AB32" s="446" t="s">
        <v>640</v>
      </c>
      <c r="AC32" s="446"/>
      <c r="AD32" s="446"/>
      <c r="AE32" s="204" t="s">
        <v>640</v>
      </c>
      <c r="AF32" s="205"/>
      <c r="AG32" s="205"/>
      <c r="AH32" s="205"/>
      <c r="AI32" s="204" t="s">
        <v>640</v>
      </c>
      <c r="AJ32" s="205"/>
      <c r="AK32" s="205"/>
      <c r="AL32" s="205"/>
      <c r="AM32" s="204" t="s">
        <v>668</v>
      </c>
      <c r="AN32" s="205"/>
      <c r="AO32" s="205"/>
      <c r="AP32" s="205"/>
      <c r="AQ32" s="322" t="s">
        <v>640</v>
      </c>
      <c r="AR32" s="194"/>
      <c r="AS32" s="194"/>
      <c r="AT32" s="323"/>
      <c r="AU32" s="205" t="s">
        <v>640</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640</v>
      </c>
      <c r="AC33" s="508"/>
      <c r="AD33" s="508"/>
      <c r="AE33" s="204" t="s">
        <v>640</v>
      </c>
      <c r="AF33" s="205"/>
      <c r="AG33" s="205"/>
      <c r="AH33" s="205"/>
      <c r="AI33" s="204" t="s">
        <v>640</v>
      </c>
      <c r="AJ33" s="205"/>
      <c r="AK33" s="205"/>
      <c r="AL33" s="205"/>
      <c r="AM33" s="204" t="s">
        <v>668</v>
      </c>
      <c r="AN33" s="205"/>
      <c r="AO33" s="205"/>
      <c r="AP33" s="205"/>
      <c r="AQ33" s="322" t="s">
        <v>640</v>
      </c>
      <c r="AR33" s="194"/>
      <c r="AS33" s="194"/>
      <c r="AT33" s="323"/>
      <c r="AU33" s="205" t="s">
        <v>640</v>
      </c>
      <c r="AV33" s="205"/>
      <c r="AW33" s="205"/>
      <c r="AX33" s="207"/>
    </row>
    <row r="34" spans="1:51" ht="23.2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t="s">
        <v>640</v>
      </c>
      <c r="AF34" s="205"/>
      <c r="AG34" s="205"/>
      <c r="AH34" s="205"/>
      <c r="AI34" s="204" t="s">
        <v>640</v>
      </c>
      <c r="AJ34" s="205"/>
      <c r="AK34" s="205"/>
      <c r="AL34" s="205"/>
      <c r="AM34" s="204" t="s">
        <v>668</v>
      </c>
      <c r="AN34" s="205"/>
      <c r="AO34" s="205"/>
      <c r="AP34" s="205"/>
      <c r="AQ34" s="322" t="s">
        <v>640</v>
      </c>
      <c r="AR34" s="194"/>
      <c r="AS34" s="194"/>
      <c r="AT34" s="323"/>
      <c r="AU34" s="205" t="s">
        <v>640</v>
      </c>
      <c r="AV34" s="205"/>
      <c r="AW34" s="205"/>
      <c r="AX34" s="207"/>
    </row>
    <row r="35" spans="1:51" ht="23.25" customHeight="1" x14ac:dyDescent="0.15">
      <c r="A35" s="214" t="s">
        <v>299</v>
      </c>
      <c r="B35" s="215"/>
      <c r="C35" s="215"/>
      <c r="D35" s="215"/>
      <c r="E35" s="215"/>
      <c r="F35" s="216"/>
      <c r="G35" s="220" t="s">
        <v>640</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309</v>
      </c>
      <c r="AF37" s="233"/>
      <c r="AG37" s="233"/>
      <c r="AH37" s="233"/>
      <c r="AI37" s="233" t="s">
        <v>331</v>
      </c>
      <c r="AJ37" s="233"/>
      <c r="AK37" s="233"/>
      <c r="AL37" s="233"/>
      <c r="AM37" s="233" t="s">
        <v>428</v>
      </c>
      <c r="AN37" s="233"/>
      <c r="AO37" s="233"/>
      <c r="AP37" s="233"/>
      <c r="AQ37" s="140" t="s">
        <v>184</v>
      </c>
      <c r="AR37" s="141"/>
      <c r="AS37" s="141"/>
      <c r="AT37" s="142"/>
      <c r="AU37" s="397" t="s">
        <v>133</v>
      </c>
      <c r="AV37" s="397"/>
      <c r="AW37" s="397"/>
      <c r="AX37" s="891"/>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299</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309</v>
      </c>
      <c r="AF44" s="233"/>
      <c r="AG44" s="233"/>
      <c r="AH44" s="233"/>
      <c r="AI44" s="233" t="s">
        <v>331</v>
      </c>
      <c r="AJ44" s="233"/>
      <c r="AK44" s="233"/>
      <c r="AL44" s="233"/>
      <c r="AM44" s="233" t="s">
        <v>428</v>
      </c>
      <c r="AN44" s="233"/>
      <c r="AO44" s="233"/>
      <c r="AP44" s="233"/>
      <c r="AQ44" s="140" t="s">
        <v>184</v>
      </c>
      <c r="AR44" s="141"/>
      <c r="AS44" s="141"/>
      <c r="AT44" s="142"/>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309</v>
      </c>
      <c r="AF51" s="233"/>
      <c r="AG51" s="233"/>
      <c r="AH51" s="233"/>
      <c r="AI51" s="233" t="s">
        <v>331</v>
      </c>
      <c r="AJ51" s="233"/>
      <c r="AK51" s="233"/>
      <c r="AL51" s="233"/>
      <c r="AM51" s="233" t="s">
        <v>428</v>
      </c>
      <c r="AN51" s="233"/>
      <c r="AO51" s="233"/>
      <c r="AP51" s="233"/>
      <c r="AQ51" s="140" t="s">
        <v>184</v>
      </c>
      <c r="AR51" s="141"/>
      <c r="AS51" s="141"/>
      <c r="AT51" s="142"/>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309</v>
      </c>
      <c r="AF58" s="233"/>
      <c r="AG58" s="233"/>
      <c r="AH58" s="233"/>
      <c r="AI58" s="233" t="s">
        <v>331</v>
      </c>
      <c r="AJ58" s="233"/>
      <c r="AK58" s="233"/>
      <c r="AL58" s="233"/>
      <c r="AM58" s="233" t="s">
        <v>428</v>
      </c>
      <c r="AN58" s="233"/>
      <c r="AO58" s="233"/>
      <c r="AP58" s="233"/>
      <c r="AQ58" s="140" t="s">
        <v>184</v>
      </c>
      <c r="AR58" s="141"/>
      <c r="AS58" s="141"/>
      <c r="AT58" s="142"/>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309</v>
      </c>
      <c r="AF65" s="233"/>
      <c r="AG65" s="233"/>
      <c r="AH65" s="233"/>
      <c r="AI65" s="233" t="s">
        <v>331</v>
      </c>
      <c r="AJ65" s="233"/>
      <c r="AK65" s="233"/>
      <c r="AL65" s="233"/>
      <c r="AM65" s="233" t="s">
        <v>428</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289</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290</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288</v>
      </c>
      <c r="X70" s="295"/>
      <c r="Y70" s="253" t="s">
        <v>12</v>
      </c>
      <c r="Z70" s="253"/>
      <c r="AA70" s="254"/>
      <c r="AB70" s="255" t="s">
        <v>289</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290</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309</v>
      </c>
      <c r="AF73" s="233"/>
      <c r="AG73" s="233"/>
      <c r="AH73" s="233"/>
      <c r="AI73" s="233" t="s">
        <v>331</v>
      </c>
      <c r="AJ73" s="233"/>
      <c r="AK73" s="233"/>
      <c r="AL73" s="233"/>
      <c r="AM73" s="233" t="s">
        <v>428</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302</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49"/>
      <c r="AY79">
        <f>COUNTIF($AR$79,"☑")</f>
        <v>0</v>
      </c>
    </row>
    <row r="80" spans="1:51" ht="18.75" customHeight="1" x14ac:dyDescent="0.15">
      <c r="A80" s="845"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1</v>
      </c>
    </row>
    <row r="81" spans="1:60" ht="22.5"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846"/>
      <c r="B82" s="512"/>
      <c r="C82" s="410"/>
      <c r="D82" s="410"/>
      <c r="E82" s="410"/>
      <c r="F82" s="411"/>
      <c r="G82" s="660" t="s">
        <v>642</v>
      </c>
      <c r="H82" s="660"/>
      <c r="I82" s="660"/>
      <c r="J82" s="660"/>
      <c r="K82" s="660"/>
      <c r="L82" s="660"/>
      <c r="M82" s="660"/>
      <c r="N82" s="660"/>
      <c r="O82" s="660"/>
      <c r="P82" s="660"/>
      <c r="Q82" s="660"/>
      <c r="R82" s="660"/>
      <c r="S82" s="660"/>
      <c r="T82" s="660"/>
      <c r="U82" s="660"/>
      <c r="V82" s="660"/>
      <c r="W82" s="660"/>
      <c r="X82" s="660"/>
      <c r="Y82" s="660"/>
      <c r="Z82" s="660"/>
      <c r="AA82" s="661"/>
      <c r="AB82" s="865" t="s">
        <v>669</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1</v>
      </c>
    </row>
    <row r="83" spans="1:60" ht="22.5"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1</v>
      </c>
    </row>
    <row r="84" spans="1:60" ht="19.5"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0"/>
      <c r="AY84">
        <f t="shared" si="10"/>
        <v>1</v>
      </c>
    </row>
    <row r="85" spans="1:60" ht="18.75"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309</v>
      </c>
      <c r="AF85" s="233"/>
      <c r="AG85" s="233"/>
      <c r="AH85" s="233"/>
      <c r="AI85" s="233" t="s">
        <v>331</v>
      </c>
      <c r="AJ85" s="233"/>
      <c r="AK85" s="233"/>
      <c r="AL85" s="233"/>
      <c r="AM85" s="233" t="s">
        <v>428</v>
      </c>
      <c r="AN85" s="233"/>
      <c r="AO85" s="233"/>
      <c r="AP85" s="233"/>
      <c r="AQ85" s="144" t="s">
        <v>184</v>
      </c>
      <c r="AR85" s="119"/>
      <c r="AS85" s="119"/>
      <c r="AT85" s="120"/>
      <c r="AU85" s="518" t="s">
        <v>133</v>
      </c>
      <c r="AV85" s="518"/>
      <c r="AW85" s="518"/>
      <c r="AX85" s="519"/>
      <c r="AY85">
        <f t="shared" si="10"/>
        <v>1</v>
      </c>
      <c r="AZ85" s="10"/>
      <c r="BA85" s="10"/>
      <c r="BB85" s="10"/>
      <c r="BC85" s="10"/>
    </row>
    <row r="86" spans="1:60" ht="18.75"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t="s">
        <v>640</v>
      </c>
      <c r="AR86" s="186"/>
      <c r="AS86" s="122" t="s">
        <v>185</v>
      </c>
      <c r="AT86" s="123"/>
      <c r="AU86" s="186">
        <v>2</v>
      </c>
      <c r="AV86" s="186"/>
      <c r="AW86" s="378" t="s">
        <v>175</v>
      </c>
      <c r="AX86" s="379"/>
      <c r="AY86">
        <f t="shared" si="10"/>
        <v>1</v>
      </c>
      <c r="AZ86" s="10"/>
      <c r="BA86" s="10"/>
      <c r="BB86" s="10"/>
      <c r="BC86" s="10"/>
      <c r="BD86" s="10"/>
      <c r="BE86" s="10"/>
      <c r="BF86" s="10"/>
      <c r="BG86" s="10"/>
      <c r="BH86" s="10"/>
    </row>
    <row r="87" spans="1:60" ht="23.25" customHeight="1" x14ac:dyDescent="0.15">
      <c r="A87" s="846"/>
      <c r="B87" s="410"/>
      <c r="C87" s="410"/>
      <c r="D87" s="410"/>
      <c r="E87" s="410"/>
      <c r="F87" s="411"/>
      <c r="G87" s="93" t="s">
        <v>643</v>
      </c>
      <c r="H87" s="94"/>
      <c r="I87" s="94"/>
      <c r="J87" s="94"/>
      <c r="K87" s="94"/>
      <c r="L87" s="94"/>
      <c r="M87" s="94"/>
      <c r="N87" s="94"/>
      <c r="O87" s="95"/>
      <c r="P87" s="94" t="s">
        <v>644</v>
      </c>
      <c r="Q87" s="499"/>
      <c r="R87" s="499"/>
      <c r="S87" s="499"/>
      <c r="T87" s="499"/>
      <c r="U87" s="499"/>
      <c r="V87" s="499"/>
      <c r="W87" s="499"/>
      <c r="X87" s="500"/>
      <c r="Y87" s="546" t="s">
        <v>61</v>
      </c>
      <c r="Z87" s="547"/>
      <c r="AA87" s="548"/>
      <c r="AB87" s="446" t="s">
        <v>645</v>
      </c>
      <c r="AC87" s="446"/>
      <c r="AD87" s="446"/>
      <c r="AE87" s="204">
        <v>1571</v>
      </c>
      <c r="AF87" s="205"/>
      <c r="AG87" s="205"/>
      <c r="AH87" s="205"/>
      <c r="AI87" s="204">
        <v>1571</v>
      </c>
      <c r="AJ87" s="205"/>
      <c r="AK87" s="205"/>
      <c r="AL87" s="205"/>
      <c r="AM87" s="204">
        <v>1571</v>
      </c>
      <c r="AN87" s="205"/>
      <c r="AO87" s="205"/>
      <c r="AP87" s="205"/>
      <c r="AQ87" s="322" t="s">
        <v>640</v>
      </c>
      <c r="AR87" s="194"/>
      <c r="AS87" s="194"/>
      <c r="AT87" s="323"/>
      <c r="AU87" s="205">
        <v>1571</v>
      </c>
      <c r="AV87" s="205"/>
      <c r="AW87" s="205"/>
      <c r="AX87" s="207"/>
      <c r="AY87">
        <f t="shared" si="10"/>
        <v>1</v>
      </c>
    </row>
    <row r="88" spans="1:60" ht="23.25"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t="s">
        <v>645</v>
      </c>
      <c r="AC88" s="508"/>
      <c r="AD88" s="508"/>
      <c r="AE88" s="204">
        <v>1571</v>
      </c>
      <c r="AF88" s="205"/>
      <c r="AG88" s="205"/>
      <c r="AH88" s="205"/>
      <c r="AI88" s="204">
        <v>1571</v>
      </c>
      <c r="AJ88" s="205"/>
      <c r="AK88" s="205"/>
      <c r="AL88" s="205"/>
      <c r="AM88" s="204">
        <v>1571</v>
      </c>
      <c r="AN88" s="205"/>
      <c r="AO88" s="205"/>
      <c r="AP88" s="205"/>
      <c r="AQ88" s="322" t="s">
        <v>640</v>
      </c>
      <c r="AR88" s="194"/>
      <c r="AS88" s="194"/>
      <c r="AT88" s="323"/>
      <c r="AU88" s="205">
        <v>1571</v>
      </c>
      <c r="AV88" s="205"/>
      <c r="AW88" s="205"/>
      <c r="AX88" s="207"/>
      <c r="AY88">
        <f t="shared" si="10"/>
        <v>1</v>
      </c>
      <c r="AZ88" s="10"/>
      <c r="BA88" s="10"/>
      <c r="BB88" s="10"/>
      <c r="BC88" s="10"/>
    </row>
    <row r="89" spans="1:60" ht="23.25" customHeight="1" thickBot="1" x14ac:dyDescent="0.2">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v>100</v>
      </c>
      <c r="AF89" s="212"/>
      <c r="AG89" s="212"/>
      <c r="AH89" s="212"/>
      <c r="AI89" s="211">
        <v>100</v>
      </c>
      <c r="AJ89" s="212"/>
      <c r="AK89" s="212"/>
      <c r="AL89" s="212"/>
      <c r="AM89" s="211">
        <v>100</v>
      </c>
      <c r="AN89" s="212"/>
      <c r="AO89" s="212"/>
      <c r="AP89" s="212"/>
      <c r="AQ89" s="322" t="s">
        <v>640</v>
      </c>
      <c r="AR89" s="194"/>
      <c r="AS89" s="194"/>
      <c r="AT89" s="323"/>
      <c r="AU89" s="205">
        <v>100</v>
      </c>
      <c r="AV89" s="205"/>
      <c r="AW89" s="205"/>
      <c r="AX89" s="207"/>
      <c r="AY89">
        <f t="shared" si="10"/>
        <v>1</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309</v>
      </c>
      <c r="AF90" s="233"/>
      <c r="AG90" s="233"/>
      <c r="AH90" s="233"/>
      <c r="AI90" s="233" t="s">
        <v>331</v>
      </c>
      <c r="AJ90" s="233"/>
      <c r="AK90" s="233"/>
      <c r="AL90" s="233"/>
      <c r="AM90" s="233" t="s">
        <v>428</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309</v>
      </c>
      <c r="AF95" s="233"/>
      <c r="AG95" s="233"/>
      <c r="AH95" s="233"/>
      <c r="AI95" s="233" t="s">
        <v>331</v>
      </c>
      <c r="AJ95" s="233"/>
      <c r="AK95" s="233"/>
      <c r="AL95" s="233"/>
      <c r="AM95" s="233" t="s">
        <v>428</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309</v>
      </c>
      <c r="AF100" s="525"/>
      <c r="AG100" s="525"/>
      <c r="AH100" s="526"/>
      <c r="AI100" s="524" t="s">
        <v>331</v>
      </c>
      <c r="AJ100" s="525"/>
      <c r="AK100" s="525"/>
      <c r="AL100" s="526"/>
      <c r="AM100" s="524" t="s">
        <v>428</v>
      </c>
      <c r="AN100" s="525"/>
      <c r="AO100" s="525"/>
      <c r="AP100" s="526"/>
      <c r="AQ100" s="303" t="s">
        <v>336</v>
      </c>
      <c r="AR100" s="304"/>
      <c r="AS100" s="304"/>
      <c r="AT100" s="305"/>
      <c r="AU100" s="303" t="s">
        <v>460</v>
      </c>
      <c r="AV100" s="304"/>
      <c r="AW100" s="304"/>
      <c r="AX100" s="306"/>
    </row>
    <row r="101" spans="1:60" ht="23.25" customHeight="1" x14ac:dyDescent="0.15">
      <c r="A101" s="404"/>
      <c r="B101" s="405"/>
      <c r="C101" s="405"/>
      <c r="D101" s="405"/>
      <c r="E101" s="405"/>
      <c r="F101" s="406"/>
      <c r="G101" s="94" t="s">
        <v>646</v>
      </c>
      <c r="H101" s="94"/>
      <c r="I101" s="94"/>
      <c r="J101" s="94"/>
      <c r="K101" s="94"/>
      <c r="L101" s="94"/>
      <c r="M101" s="94"/>
      <c r="N101" s="94"/>
      <c r="O101" s="94"/>
      <c r="P101" s="94"/>
      <c r="Q101" s="94"/>
      <c r="R101" s="94"/>
      <c r="S101" s="94"/>
      <c r="T101" s="94"/>
      <c r="U101" s="94"/>
      <c r="V101" s="94"/>
      <c r="W101" s="94"/>
      <c r="X101" s="95"/>
      <c r="Y101" s="527" t="s">
        <v>54</v>
      </c>
      <c r="Z101" s="528"/>
      <c r="AA101" s="529"/>
      <c r="AB101" s="446" t="s">
        <v>645</v>
      </c>
      <c r="AC101" s="446"/>
      <c r="AD101" s="446"/>
      <c r="AE101" s="268">
        <v>1571</v>
      </c>
      <c r="AF101" s="268"/>
      <c r="AG101" s="268"/>
      <c r="AH101" s="268"/>
      <c r="AI101" s="268">
        <v>1571</v>
      </c>
      <c r="AJ101" s="268"/>
      <c r="AK101" s="268"/>
      <c r="AL101" s="268"/>
      <c r="AM101" s="268">
        <v>1571</v>
      </c>
      <c r="AN101" s="268"/>
      <c r="AO101" s="268"/>
      <c r="AP101" s="268"/>
      <c r="AQ101" s="268" t="s">
        <v>668</v>
      </c>
      <c r="AR101" s="268"/>
      <c r="AS101" s="268"/>
      <c r="AT101" s="268"/>
      <c r="AU101" s="204"/>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645</v>
      </c>
      <c r="AC102" s="446"/>
      <c r="AD102" s="446"/>
      <c r="AE102" s="268">
        <v>1571</v>
      </c>
      <c r="AF102" s="268"/>
      <c r="AG102" s="268"/>
      <c r="AH102" s="268"/>
      <c r="AI102" s="268">
        <v>1571</v>
      </c>
      <c r="AJ102" s="268"/>
      <c r="AK102" s="268"/>
      <c r="AL102" s="268"/>
      <c r="AM102" s="268">
        <v>1571</v>
      </c>
      <c r="AN102" s="268"/>
      <c r="AO102" s="268"/>
      <c r="AP102" s="268"/>
      <c r="AQ102" s="268">
        <v>1571</v>
      </c>
      <c r="AR102" s="268"/>
      <c r="AS102" s="268"/>
      <c r="AT102" s="268"/>
      <c r="AU102" s="211"/>
      <c r="AV102" s="212"/>
      <c r="AW102" s="212"/>
      <c r="AX102" s="307"/>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309</v>
      </c>
      <c r="AF103" s="233"/>
      <c r="AG103" s="233"/>
      <c r="AH103" s="233"/>
      <c r="AI103" s="233" t="s">
        <v>331</v>
      </c>
      <c r="AJ103" s="233"/>
      <c r="AK103" s="233"/>
      <c r="AL103" s="233"/>
      <c r="AM103" s="233" t="s">
        <v>428</v>
      </c>
      <c r="AN103" s="233"/>
      <c r="AO103" s="233"/>
      <c r="AP103" s="233"/>
      <c r="AQ103" s="265" t="s">
        <v>336</v>
      </c>
      <c r="AR103" s="266"/>
      <c r="AS103" s="266"/>
      <c r="AT103" s="266"/>
      <c r="AU103" s="265" t="s">
        <v>460</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309</v>
      </c>
      <c r="AF106" s="233"/>
      <c r="AG106" s="233"/>
      <c r="AH106" s="233"/>
      <c r="AI106" s="233" t="s">
        <v>331</v>
      </c>
      <c r="AJ106" s="233"/>
      <c r="AK106" s="233"/>
      <c r="AL106" s="233"/>
      <c r="AM106" s="233" t="s">
        <v>428</v>
      </c>
      <c r="AN106" s="233"/>
      <c r="AO106" s="233"/>
      <c r="AP106" s="233"/>
      <c r="AQ106" s="265" t="s">
        <v>336</v>
      </c>
      <c r="AR106" s="266"/>
      <c r="AS106" s="266"/>
      <c r="AT106" s="266"/>
      <c r="AU106" s="265" t="s">
        <v>460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309</v>
      </c>
      <c r="AF109" s="233"/>
      <c r="AG109" s="233"/>
      <c r="AH109" s="233"/>
      <c r="AI109" s="233" t="s">
        <v>331</v>
      </c>
      <c r="AJ109" s="233"/>
      <c r="AK109" s="233"/>
      <c r="AL109" s="233"/>
      <c r="AM109" s="233" t="s">
        <v>428</v>
      </c>
      <c r="AN109" s="233"/>
      <c r="AO109" s="233"/>
      <c r="AP109" s="233"/>
      <c r="AQ109" s="265" t="s">
        <v>336</v>
      </c>
      <c r="AR109" s="266"/>
      <c r="AS109" s="266"/>
      <c r="AT109" s="266"/>
      <c r="AU109" s="265" t="s">
        <v>460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309</v>
      </c>
      <c r="AF112" s="233"/>
      <c r="AG112" s="233"/>
      <c r="AH112" s="233"/>
      <c r="AI112" s="233" t="s">
        <v>331</v>
      </c>
      <c r="AJ112" s="233"/>
      <c r="AK112" s="233"/>
      <c r="AL112" s="233"/>
      <c r="AM112" s="233" t="s">
        <v>428</v>
      </c>
      <c r="AN112" s="233"/>
      <c r="AO112" s="233"/>
      <c r="AP112" s="233"/>
      <c r="AQ112" s="265" t="s">
        <v>336</v>
      </c>
      <c r="AR112" s="266"/>
      <c r="AS112" s="266"/>
      <c r="AT112" s="266"/>
      <c r="AU112" s="265" t="s">
        <v>460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309</v>
      </c>
      <c r="AF115" s="233"/>
      <c r="AG115" s="233"/>
      <c r="AH115" s="233"/>
      <c r="AI115" s="233" t="s">
        <v>331</v>
      </c>
      <c r="AJ115" s="233"/>
      <c r="AK115" s="233"/>
      <c r="AL115" s="233"/>
      <c r="AM115" s="233" t="s">
        <v>428</v>
      </c>
      <c r="AN115" s="233"/>
      <c r="AO115" s="233"/>
      <c r="AP115" s="233"/>
      <c r="AQ115" s="575" t="s">
        <v>461</v>
      </c>
      <c r="AR115" s="576"/>
      <c r="AS115" s="576"/>
      <c r="AT115" s="576"/>
      <c r="AU115" s="576"/>
      <c r="AV115" s="576"/>
      <c r="AW115" s="576"/>
      <c r="AX115" s="577"/>
    </row>
    <row r="116" spans="1:51" ht="23.25" customHeight="1" x14ac:dyDescent="0.15">
      <c r="A116" s="421"/>
      <c r="B116" s="422"/>
      <c r="C116" s="422"/>
      <c r="D116" s="422"/>
      <c r="E116" s="422"/>
      <c r="F116" s="423"/>
      <c r="G116" s="373" t="s">
        <v>647</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648</v>
      </c>
      <c r="AC116" s="448"/>
      <c r="AD116" s="449"/>
      <c r="AE116" s="268">
        <v>1153</v>
      </c>
      <c r="AF116" s="268"/>
      <c r="AG116" s="268"/>
      <c r="AH116" s="268"/>
      <c r="AI116" s="268">
        <v>1196</v>
      </c>
      <c r="AJ116" s="268"/>
      <c r="AK116" s="268"/>
      <c r="AL116" s="268"/>
      <c r="AM116" s="268">
        <v>1252</v>
      </c>
      <c r="AN116" s="268"/>
      <c r="AO116" s="268"/>
      <c r="AP116" s="268"/>
      <c r="AQ116" s="204"/>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649</v>
      </c>
      <c r="AC117" s="458"/>
      <c r="AD117" s="459"/>
      <c r="AE117" s="536" t="s">
        <v>650</v>
      </c>
      <c r="AF117" s="536"/>
      <c r="AG117" s="536"/>
      <c r="AH117" s="536"/>
      <c r="AI117" s="536" t="s">
        <v>651</v>
      </c>
      <c r="AJ117" s="536"/>
      <c r="AK117" s="536"/>
      <c r="AL117" s="536"/>
      <c r="AM117" s="536" t="s">
        <v>671</v>
      </c>
      <c r="AN117" s="536"/>
      <c r="AO117" s="536"/>
      <c r="AP117" s="536"/>
      <c r="AQ117" s="536" t="s">
        <v>670</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309</v>
      </c>
      <c r="AF118" s="233"/>
      <c r="AG118" s="233"/>
      <c r="AH118" s="233"/>
      <c r="AI118" s="233" t="s">
        <v>331</v>
      </c>
      <c r="AJ118" s="233"/>
      <c r="AK118" s="233"/>
      <c r="AL118" s="233"/>
      <c r="AM118" s="233" t="s">
        <v>428</v>
      </c>
      <c r="AN118" s="233"/>
      <c r="AO118" s="233"/>
      <c r="AP118" s="233"/>
      <c r="AQ118" s="575" t="s">
        <v>461</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309</v>
      </c>
      <c r="AF121" s="233"/>
      <c r="AG121" s="233"/>
      <c r="AH121" s="233"/>
      <c r="AI121" s="233" t="s">
        <v>331</v>
      </c>
      <c r="AJ121" s="233"/>
      <c r="AK121" s="233"/>
      <c r="AL121" s="233"/>
      <c r="AM121" s="233" t="s">
        <v>428</v>
      </c>
      <c r="AN121" s="233"/>
      <c r="AO121" s="233"/>
      <c r="AP121" s="233"/>
      <c r="AQ121" s="575" t="s">
        <v>461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309</v>
      </c>
      <c r="AF124" s="233"/>
      <c r="AG124" s="233"/>
      <c r="AH124" s="233"/>
      <c r="AI124" s="233" t="s">
        <v>331</v>
      </c>
      <c r="AJ124" s="233"/>
      <c r="AK124" s="233"/>
      <c r="AL124" s="233"/>
      <c r="AM124" s="233" t="s">
        <v>428</v>
      </c>
      <c r="AN124" s="233"/>
      <c r="AO124" s="233"/>
      <c r="AP124" s="233"/>
      <c r="AQ124" s="575" t="s">
        <v>461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309</v>
      </c>
      <c r="AF127" s="233"/>
      <c r="AG127" s="233"/>
      <c r="AH127" s="233"/>
      <c r="AI127" s="233" t="s">
        <v>331</v>
      </c>
      <c r="AJ127" s="233"/>
      <c r="AK127" s="233"/>
      <c r="AL127" s="233"/>
      <c r="AM127" s="233" t="s">
        <v>428</v>
      </c>
      <c r="AN127" s="233"/>
      <c r="AO127" s="233"/>
      <c r="AP127" s="233"/>
      <c r="AQ127" s="575" t="s">
        <v>461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324</v>
      </c>
      <c r="B130" s="172"/>
      <c r="C130" s="171" t="s">
        <v>188</v>
      </c>
      <c r="D130" s="172"/>
      <c r="E130" s="156" t="s">
        <v>217</v>
      </c>
      <c r="F130" s="157"/>
      <c r="G130" s="158" t="s">
        <v>652</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653</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309</v>
      </c>
      <c r="AF132" s="119"/>
      <c r="AG132" s="119"/>
      <c r="AH132" s="120"/>
      <c r="AI132" s="144" t="s">
        <v>331</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640</v>
      </c>
      <c r="AR133" s="186"/>
      <c r="AS133" s="122" t="s">
        <v>185</v>
      </c>
      <c r="AT133" s="123"/>
      <c r="AU133" s="187" t="s">
        <v>640</v>
      </c>
      <c r="AV133" s="187"/>
      <c r="AW133" s="122" t="s">
        <v>175</v>
      </c>
      <c r="AX133" s="182"/>
      <c r="AY133">
        <f>$AY$132</f>
        <v>1</v>
      </c>
    </row>
    <row r="134" spans="1:51" ht="39.75" customHeight="1" x14ac:dyDescent="0.15">
      <c r="A134" s="176"/>
      <c r="B134" s="173"/>
      <c r="C134" s="167"/>
      <c r="D134" s="173"/>
      <c r="E134" s="167"/>
      <c r="F134" s="168"/>
      <c r="G134" s="93" t="s">
        <v>640</v>
      </c>
      <c r="H134" s="94"/>
      <c r="I134" s="94"/>
      <c r="J134" s="94"/>
      <c r="K134" s="94"/>
      <c r="L134" s="94"/>
      <c r="M134" s="94"/>
      <c r="N134" s="94"/>
      <c r="O134" s="94"/>
      <c r="P134" s="94"/>
      <c r="Q134" s="94"/>
      <c r="R134" s="94"/>
      <c r="S134" s="94"/>
      <c r="T134" s="94"/>
      <c r="U134" s="94"/>
      <c r="V134" s="94"/>
      <c r="W134" s="94"/>
      <c r="X134" s="95"/>
      <c r="Y134" s="188" t="s">
        <v>199</v>
      </c>
      <c r="Z134" s="189"/>
      <c r="AA134" s="190"/>
      <c r="AB134" s="191" t="s">
        <v>654</v>
      </c>
      <c r="AC134" s="192"/>
      <c r="AD134" s="192"/>
      <c r="AE134" s="193" t="s">
        <v>640</v>
      </c>
      <c r="AF134" s="194"/>
      <c r="AG134" s="194"/>
      <c r="AH134" s="194"/>
      <c r="AI134" s="193" t="s">
        <v>640</v>
      </c>
      <c r="AJ134" s="194"/>
      <c r="AK134" s="194"/>
      <c r="AL134" s="194"/>
      <c r="AM134" s="193" t="s">
        <v>668</v>
      </c>
      <c r="AN134" s="194"/>
      <c r="AO134" s="194"/>
      <c r="AP134" s="194"/>
      <c r="AQ134" s="193" t="s">
        <v>640</v>
      </c>
      <c r="AR134" s="194"/>
      <c r="AS134" s="194"/>
      <c r="AT134" s="194"/>
      <c r="AU134" s="193" t="s">
        <v>640</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654</v>
      </c>
      <c r="AC135" s="200"/>
      <c r="AD135" s="200"/>
      <c r="AE135" s="193" t="s">
        <v>640</v>
      </c>
      <c r="AF135" s="194"/>
      <c r="AG135" s="194"/>
      <c r="AH135" s="194"/>
      <c r="AI135" s="193" t="s">
        <v>640</v>
      </c>
      <c r="AJ135" s="194"/>
      <c r="AK135" s="194"/>
      <c r="AL135" s="194"/>
      <c r="AM135" s="193" t="s">
        <v>668</v>
      </c>
      <c r="AN135" s="194"/>
      <c r="AO135" s="194"/>
      <c r="AP135" s="194"/>
      <c r="AQ135" s="193" t="s">
        <v>640</v>
      </c>
      <c r="AR135" s="194"/>
      <c r="AS135" s="194"/>
      <c r="AT135" s="194"/>
      <c r="AU135" s="193" t="s">
        <v>640</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309</v>
      </c>
      <c r="AF136" s="119"/>
      <c r="AG136" s="119"/>
      <c r="AH136" s="120"/>
      <c r="AI136" s="144" t="s">
        <v>331</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309</v>
      </c>
      <c r="AF140" s="119"/>
      <c r="AG140" s="119"/>
      <c r="AH140" s="120"/>
      <c r="AI140" s="144" t="s">
        <v>331</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309</v>
      </c>
      <c r="AF144" s="119"/>
      <c r="AG144" s="119"/>
      <c r="AH144" s="120"/>
      <c r="AI144" s="144" t="s">
        <v>331</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309</v>
      </c>
      <c r="AF148" s="119"/>
      <c r="AG148" s="119"/>
      <c r="AH148" s="120"/>
      <c r="AI148" s="144" t="s">
        <v>331</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x14ac:dyDescent="0.15">
      <c r="A154" s="176"/>
      <c r="B154" s="173"/>
      <c r="C154" s="167"/>
      <c r="D154" s="173"/>
      <c r="E154" s="167"/>
      <c r="F154" s="168"/>
      <c r="G154" s="93" t="s">
        <v>640</v>
      </c>
      <c r="H154" s="94"/>
      <c r="I154" s="94"/>
      <c r="J154" s="94"/>
      <c r="K154" s="94"/>
      <c r="L154" s="94"/>
      <c r="M154" s="94"/>
      <c r="N154" s="94"/>
      <c r="O154" s="94"/>
      <c r="P154" s="95"/>
      <c r="Q154" s="114" t="s">
        <v>640</v>
      </c>
      <c r="R154" s="94"/>
      <c r="S154" s="94"/>
      <c r="T154" s="94"/>
      <c r="U154" s="94"/>
      <c r="V154" s="94"/>
      <c r="W154" s="94"/>
      <c r="X154" s="94"/>
      <c r="Y154" s="94"/>
      <c r="Z154" s="94"/>
      <c r="AA154" s="276"/>
      <c r="AB154" s="130" t="s">
        <v>640</v>
      </c>
      <c r="AC154" s="131"/>
      <c r="AD154" s="131"/>
      <c r="AE154" s="136" t="s">
        <v>640</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716</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672</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16"/>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17"/>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309</v>
      </c>
      <c r="AF192" s="119"/>
      <c r="AG192" s="119"/>
      <c r="AH192" s="120"/>
      <c r="AI192" s="144" t="s">
        <v>331</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309</v>
      </c>
      <c r="AF196" s="119"/>
      <c r="AG196" s="119"/>
      <c r="AH196" s="120"/>
      <c r="AI196" s="144" t="s">
        <v>331</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309</v>
      </c>
      <c r="AF200" s="119"/>
      <c r="AG200" s="119"/>
      <c r="AH200" s="120"/>
      <c r="AI200" s="144" t="s">
        <v>331</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309</v>
      </c>
      <c r="AF204" s="119"/>
      <c r="AG204" s="119"/>
      <c r="AH204" s="120"/>
      <c r="AI204" s="144" t="s">
        <v>331</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309</v>
      </c>
      <c r="AF208" s="119"/>
      <c r="AG208" s="119"/>
      <c r="AH208" s="120"/>
      <c r="AI208" s="144" t="s">
        <v>331</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309</v>
      </c>
      <c r="AF252" s="119"/>
      <c r="AG252" s="119"/>
      <c r="AH252" s="120"/>
      <c r="AI252" s="144" t="s">
        <v>331</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309</v>
      </c>
      <c r="AF256" s="119"/>
      <c r="AG256" s="119"/>
      <c r="AH256" s="120"/>
      <c r="AI256" s="144" t="s">
        <v>331</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309</v>
      </c>
      <c r="AF260" s="119"/>
      <c r="AG260" s="119"/>
      <c r="AH260" s="120"/>
      <c r="AI260" s="144" t="s">
        <v>331</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309</v>
      </c>
      <c r="AF264" s="119"/>
      <c r="AG264" s="119"/>
      <c r="AH264" s="120"/>
      <c r="AI264" s="144" t="s">
        <v>331</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309</v>
      </c>
      <c r="AF268" s="119"/>
      <c r="AG268" s="119"/>
      <c r="AH268" s="120"/>
      <c r="AI268" s="144" t="s">
        <v>331</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309</v>
      </c>
      <c r="AF312" s="119"/>
      <c r="AG312" s="119"/>
      <c r="AH312" s="120"/>
      <c r="AI312" s="144" t="s">
        <v>331</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309</v>
      </c>
      <c r="AF316" s="119"/>
      <c r="AG316" s="119"/>
      <c r="AH316" s="120"/>
      <c r="AI316" s="144" t="s">
        <v>331</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309</v>
      </c>
      <c r="AF320" s="119"/>
      <c r="AG320" s="119"/>
      <c r="AH320" s="120"/>
      <c r="AI320" s="144" t="s">
        <v>331</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309</v>
      </c>
      <c r="AF324" s="119"/>
      <c r="AG324" s="119"/>
      <c r="AH324" s="120"/>
      <c r="AI324" s="144" t="s">
        <v>331</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309</v>
      </c>
      <c r="AF328" s="119"/>
      <c r="AG328" s="119"/>
      <c r="AH328" s="120"/>
      <c r="AI328" s="144" t="s">
        <v>331</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309</v>
      </c>
      <c r="AF372" s="119"/>
      <c r="AG372" s="119"/>
      <c r="AH372" s="120"/>
      <c r="AI372" s="144" t="s">
        <v>331</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309</v>
      </c>
      <c r="AF376" s="119"/>
      <c r="AG376" s="119"/>
      <c r="AH376" s="120"/>
      <c r="AI376" s="144" t="s">
        <v>331</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309</v>
      </c>
      <c r="AF380" s="119"/>
      <c r="AG380" s="119"/>
      <c r="AH380" s="120"/>
      <c r="AI380" s="144" t="s">
        <v>331</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309</v>
      </c>
      <c r="AF384" s="119"/>
      <c r="AG384" s="119"/>
      <c r="AH384" s="120"/>
      <c r="AI384" s="144" t="s">
        <v>331</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309</v>
      </c>
      <c r="AF388" s="119"/>
      <c r="AG388" s="119"/>
      <c r="AH388" s="120"/>
      <c r="AI388" s="144" t="s">
        <v>331</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48" customHeight="1" x14ac:dyDescent="0.15">
      <c r="A430" s="176"/>
      <c r="B430" s="173"/>
      <c r="C430" s="165" t="s">
        <v>590</v>
      </c>
      <c r="D430" s="913"/>
      <c r="E430" s="161" t="s">
        <v>318</v>
      </c>
      <c r="F430" s="879"/>
      <c r="G430" s="880" t="s">
        <v>204</v>
      </c>
      <c r="H430" s="112"/>
      <c r="I430" s="112"/>
      <c r="J430" s="881" t="s">
        <v>102</v>
      </c>
      <c r="K430" s="882"/>
      <c r="L430" s="882"/>
      <c r="M430" s="882"/>
      <c r="N430" s="882"/>
      <c r="O430" s="882"/>
      <c r="P430" s="882"/>
      <c r="Q430" s="882"/>
      <c r="R430" s="882"/>
      <c r="S430" s="882"/>
      <c r="T430" s="883"/>
      <c r="U430" s="573" t="s">
        <v>673</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1</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462</v>
      </c>
      <c r="AJ431" s="320"/>
      <c r="AK431" s="320"/>
      <c r="AL431" s="144"/>
      <c r="AM431" s="320" t="s">
        <v>463</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v>29</v>
      </c>
      <c r="AF432" s="187"/>
      <c r="AG432" s="122" t="s">
        <v>185</v>
      </c>
      <c r="AH432" s="123"/>
      <c r="AI432" s="321"/>
      <c r="AJ432" s="321"/>
      <c r="AK432" s="321"/>
      <c r="AL432" s="143"/>
      <c r="AM432" s="321"/>
      <c r="AN432" s="321"/>
      <c r="AO432" s="321"/>
      <c r="AP432" s="143"/>
      <c r="AQ432" s="236" t="s">
        <v>640</v>
      </c>
      <c r="AR432" s="187"/>
      <c r="AS432" s="122" t="s">
        <v>185</v>
      </c>
      <c r="AT432" s="123"/>
      <c r="AU432" s="187">
        <v>2</v>
      </c>
      <c r="AV432" s="187"/>
      <c r="AW432" s="122" t="s">
        <v>175</v>
      </c>
      <c r="AX432" s="182"/>
      <c r="AY432">
        <f>$AY$431</f>
        <v>1</v>
      </c>
    </row>
    <row r="433" spans="1:51" ht="23.25" customHeight="1" x14ac:dyDescent="0.15">
      <c r="A433" s="176"/>
      <c r="B433" s="173"/>
      <c r="C433" s="167"/>
      <c r="D433" s="173"/>
      <c r="E433" s="324"/>
      <c r="F433" s="325"/>
      <c r="G433" s="93" t="s">
        <v>655</v>
      </c>
      <c r="H433" s="94"/>
      <c r="I433" s="94"/>
      <c r="J433" s="94"/>
      <c r="K433" s="94"/>
      <c r="L433" s="94"/>
      <c r="M433" s="94"/>
      <c r="N433" s="94"/>
      <c r="O433" s="94"/>
      <c r="P433" s="94"/>
      <c r="Q433" s="94"/>
      <c r="R433" s="94"/>
      <c r="S433" s="94"/>
      <c r="T433" s="94"/>
      <c r="U433" s="94"/>
      <c r="V433" s="94"/>
      <c r="W433" s="94"/>
      <c r="X433" s="95"/>
      <c r="Y433" s="188" t="s">
        <v>12</v>
      </c>
      <c r="Z433" s="189"/>
      <c r="AA433" s="190"/>
      <c r="AB433" s="200" t="s">
        <v>290</v>
      </c>
      <c r="AC433" s="200"/>
      <c r="AD433" s="200"/>
      <c r="AE433" s="322">
        <v>91.7</v>
      </c>
      <c r="AF433" s="194"/>
      <c r="AG433" s="194"/>
      <c r="AH433" s="194"/>
      <c r="AI433" s="322"/>
      <c r="AJ433" s="194"/>
      <c r="AK433" s="194"/>
      <c r="AL433" s="194"/>
      <c r="AM433" s="322" t="s">
        <v>668</v>
      </c>
      <c r="AN433" s="194"/>
      <c r="AO433" s="194"/>
      <c r="AP433" s="323"/>
      <c r="AQ433" s="322" t="s">
        <v>640</v>
      </c>
      <c r="AR433" s="194"/>
      <c r="AS433" s="194"/>
      <c r="AT433" s="323"/>
      <c r="AU433" s="194"/>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290</v>
      </c>
      <c r="AC434" s="192"/>
      <c r="AD434" s="192"/>
      <c r="AE434" s="322" t="s">
        <v>640</v>
      </c>
      <c r="AF434" s="194"/>
      <c r="AG434" s="194"/>
      <c r="AH434" s="323"/>
      <c r="AI434" s="322">
        <v>100</v>
      </c>
      <c r="AJ434" s="194"/>
      <c r="AK434" s="194"/>
      <c r="AL434" s="194"/>
      <c r="AM434" s="322" t="s">
        <v>668</v>
      </c>
      <c r="AN434" s="194"/>
      <c r="AO434" s="194"/>
      <c r="AP434" s="323"/>
      <c r="AQ434" s="322" t="s">
        <v>640</v>
      </c>
      <c r="AR434" s="194"/>
      <c r="AS434" s="194"/>
      <c r="AT434" s="323"/>
      <c r="AU434" s="194">
        <v>100</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640</v>
      </c>
      <c r="AF435" s="194"/>
      <c r="AG435" s="194"/>
      <c r="AH435" s="323"/>
      <c r="AI435" s="322" t="s">
        <v>640</v>
      </c>
      <c r="AJ435" s="194"/>
      <c r="AK435" s="194"/>
      <c r="AL435" s="194"/>
      <c r="AM435" s="322" t="s">
        <v>640</v>
      </c>
      <c r="AN435" s="194"/>
      <c r="AO435" s="194"/>
      <c r="AP435" s="323"/>
      <c r="AQ435" s="322" t="s">
        <v>640</v>
      </c>
      <c r="AR435" s="194"/>
      <c r="AS435" s="194"/>
      <c r="AT435" s="323"/>
      <c r="AU435" s="194" t="s">
        <v>640</v>
      </c>
      <c r="AV435" s="194"/>
      <c r="AW435" s="194"/>
      <c r="AX435" s="195"/>
      <c r="AY435">
        <f t="shared" si="63"/>
        <v>1</v>
      </c>
    </row>
    <row r="436" spans="1:51" ht="18.75"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462</v>
      </c>
      <c r="AJ436" s="320"/>
      <c r="AK436" s="320"/>
      <c r="AL436" s="144"/>
      <c r="AM436" s="320" t="s">
        <v>463</v>
      </c>
      <c r="AN436" s="320"/>
      <c r="AO436" s="320"/>
      <c r="AP436" s="144"/>
      <c r="AQ436" s="144" t="s">
        <v>184</v>
      </c>
      <c r="AR436" s="119"/>
      <c r="AS436" s="119"/>
      <c r="AT436" s="120"/>
      <c r="AU436" s="125" t="s">
        <v>133</v>
      </c>
      <c r="AV436" s="125"/>
      <c r="AW436" s="125"/>
      <c r="AX436" s="126"/>
      <c r="AY436">
        <f>COUNTA($G$438)</f>
        <v>1</v>
      </c>
    </row>
    <row r="437" spans="1:51" ht="18.75"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t="s">
        <v>640</v>
      </c>
      <c r="AF437" s="187"/>
      <c r="AG437" s="122" t="s">
        <v>185</v>
      </c>
      <c r="AH437" s="123"/>
      <c r="AI437" s="321"/>
      <c r="AJ437" s="321"/>
      <c r="AK437" s="321"/>
      <c r="AL437" s="143"/>
      <c r="AM437" s="321"/>
      <c r="AN437" s="321"/>
      <c r="AO437" s="321"/>
      <c r="AP437" s="143"/>
      <c r="AQ437" s="236" t="s">
        <v>640</v>
      </c>
      <c r="AR437" s="187"/>
      <c r="AS437" s="122" t="s">
        <v>185</v>
      </c>
      <c r="AT437" s="123"/>
      <c r="AU437" s="187">
        <v>2</v>
      </c>
      <c r="AV437" s="187"/>
      <c r="AW437" s="122" t="s">
        <v>175</v>
      </c>
      <c r="AX437" s="182"/>
      <c r="AY437">
        <f>$AY$436</f>
        <v>1</v>
      </c>
    </row>
    <row r="438" spans="1:51" ht="23.25" customHeight="1" x14ac:dyDescent="0.15">
      <c r="A438" s="176"/>
      <c r="B438" s="173"/>
      <c r="C438" s="167"/>
      <c r="D438" s="173"/>
      <c r="E438" s="324"/>
      <c r="F438" s="325"/>
      <c r="G438" s="93" t="s">
        <v>656</v>
      </c>
      <c r="H438" s="94"/>
      <c r="I438" s="94"/>
      <c r="J438" s="94"/>
      <c r="K438" s="94"/>
      <c r="L438" s="94"/>
      <c r="M438" s="94"/>
      <c r="N438" s="94"/>
      <c r="O438" s="94"/>
      <c r="P438" s="94"/>
      <c r="Q438" s="94"/>
      <c r="R438" s="94"/>
      <c r="S438" s="94"/>
      <c r="T438" s="94"/>
      <c r="U438" s="94"/>
      <c r="V438" s="94"/>
      <c r="W438" s="94"/>
      <c r="X438" s="95"/>
      <c r="Y438" s="188" t="s">
        <v>12</v>
      </c>
      <c r="Z438" s="189"/>
      <c r="AA438" s="190"/>
      <c r="AB438" s="200" t="s">
        <v>640</v>
      </c>
      <c r="AC438" s="200"/>
      <c r="AD438" s="200"/>
      <c r="AE438" s="322" t="s">
        <v>640</v>
      </c>
      <c r="AF438" s="194"/>
      <c r="AG438" s="194"/>
      <c r="AH438" s="194"/>
      <c r="AI438" s="322"/>
      <c r="AJ438" s="194"/>
      <c r="AK438" s="194"/>
      <c r="AL438" s="194"/>
      <c r="AM438" s="322" t="s">
        <v>668</v>
      </c>
      <c r="AN438" s="194"/>
      <c r="AO438" s="194"/>
      <c r="AP438" s="323"/>
      <c r="AQ438" s="322" t="s">
        <v>640</v>
      </c>
      <c r="AR438" s="194"/>
      <c r="AS438" s="194"/>
      <c r="AT438" s="323"/>
      <c r="AU438" s="194"/>
      <c r="AV438" s="194"/>
      <c r="AW438" s="194"/>
      <c r="AX438" s="195"/>
      <c r="AY438">
        <f t="shared" ref="AY438:AY440" si="64">$AY$436</f>
        <v>1</v>
      </c>
    </row>
    <row r="439" spans="1:51" ht="23.25"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t="s">
        <v>640</v>
      </c>
      <c r="AC439" s="192"/>
      <c r="AD439" s="192"/>
      <c r="AE439" s="322" t="s">
        <v>640</v>
      </c>
      <c r="AF439" s="194"/>
      <c r="AG439" s="194"/>
      <c r="AH439" s="323"/>
      <c r="AI439" s="322"/>
      <c r="AJ439" s="194"/>
      <c r="AK439" s="194"/>
      <c r="AL439" s="194"/>
      <c r="AM439" s="322" t="s">
        <v>668</v>
      </c>
      <c r="AN439" s="194"/>
      <c r="AO439" s="194"/>
      <c r="AP439" s="323"/>
      <c r="AQ439" s="322" t="s">
        <v>640</v>
      </c>
      <c r="AR439" s="194"/>
      <c r="AS439" s="194"/>
      <c r="AT439" s="323"/>
      <c r="AU439" s="194"/>
      <c r="AV439" s="194"/>
      <c r="AW439" s="194"/>
      <c r="AX439" s="195"/>
      <c r="AY439">
        <f t="shared" si="64"/>
        <v>1</v>
      </c>
    </row>
    <row r="440" spans="1:51" ht="23.25"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t="s">
        <v>640</v>
      </c>
      <c r="AF440" s="194"/>
      <c r="AG440" s="194"/>
      <c r="AH440" s="323"/>
      <c r="AI440" s="322" t="s">
        <v>718</v>
      </c>
      <c r="AJ440" s="194"/>
      <c r="AK440" s="194"/>
      <c r="AL440" s="194"/>
      <c r="AM440" s="322" t="s">
        <v>668</v>
      </c>
      <c r="AN440" s="194"/>
      <c r="AO440" s="194"/>
      <c r="AP440" s="323"/>
      <c r="AQ440" s="322" t="s">
        <v>640</v>
      </c>
      <c r="AR440" s="194"/>
      <c r="AS440" s="194"/>
      <c r="AT440" s="323"/>
      <c r="AU440" s="194" t="s">
        <v>718</v>
      </c>
      <c r="AV440" s="194"/>
      <c r="AW440" s="194"/>
      <c r="AX440" s="195"/>
      <c r="AY440">
        <f t="shared" si="64"/>
        <v>1</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462</v>
      </c>
      <c r="AJ441" s="320"/>
      <c r="AK441" s="320"/>
      <c r="AL441" s="144"/>
      <c r="AM441" s="320" t="s">
        <v>463</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462</v>
      </c>
      <c r="AJ446" s="320"/>
      <c r="AK446" s="320"/>
      <c r="AL446" s="144"/>
      <c r="AM446" s="320" t="s">
        <v>463</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462</v>
      </c>
      <c r="AJ451" s="320"/>
      <c r="AK451" s="320"/>
      <c r="AL451" s="144"/>
      <c r="AM451" s="320" t="s">
        <v>463</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hidden="1"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462</v>
      </c>
      <c r="AJ456" s="320"/>
      <c r="AK456" s="320"/>
      <c r="AL456" s="144"/>
      <c r="AM456" s="320" t="s">
        <v>463</v>
      </c>
      <c r="AN456" s="320"/>
      <c r="AO456" s="320"/>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1"/>
      <c r="AJ457" s="321"/>
      <c r="AK457" s="321"/>
      <c r="AL457" s="143"/>
      <c r="AM457" s="321"/>
      <c r="AN457" s="321"/>
      <c r="AO457" s="321"/>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3.25"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3.25"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462</v>
      </c>
      <c r="AJ461" s="320"/>
      <c r="AK461" s="320"/>
      <c r="AL461" s="144"/>
      <c r="AM461" s="320" t="s">
        <v>463</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462</v>
      </c>
      <c r="AJ466" s="320"/>
      <c r="AK466" s="320"/>
      <c r="AL466" s="144"/>
      <c r="AM466" s="320" t="s">
        <v>463</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462</v>
      </c>
      <c r="AJ471" s="320"/>
      <c r="AK471" s="320"/>
      <c r="AL471" s="144"/>
      <c r="AM471" s="320" t="s">
        <v>463</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462</v>
      </c>
      <c r="AJ476" s="320"/>
      <c r="AK476" s="320"/>
      <c r="AL476" s="144"/>
      <c r="AM476" s="320" t="s">
        <v>463</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326</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674</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321</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462</v>
      </c>
      <c r="AJ485" s="320"/>
      <c r="AK485" s="320"/>
      <c r="AL485" s="144"/>
      <c r="AM485" s="320" t="s">
        <v>463</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462</v>
      </c>
      <c r="AJ490" s="320"/>
      <c r="AK490" s="320"/>
      <c r="AL490" s="144"/>
      <c r="AM490" s="320" t="s">
        <v>463</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462</v>
      </c>
      <c r="AJ495" s="320"/>
      <c r="AK495" s="320"/>
      <c r="AL495" s="144"/>
      <c r="AM495" s="320" t="s">
        <v>463</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462</v>
      </c>
      <c r="AJ500" s="320"/>
      <c r="AK500" s="320"/>
      <c r="AL500" s="144"/>
      <c r="AM500" s="320" t="s">
        <v>463</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462</v>
      </c>
      <c r="AJ505" s="320"/>
      <c r="AK505" s="320"/>
      <c r="AL505" s="144"/>
      <c r="AM505" s="320" t="s">
        <v>463</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462</v>
      </c>
      <c r="AJ510" s="320"/>
      <c r="AK510" s="320"/>
      <c r="AL510" s="144"/>
      <c r="AM510" s="320" t="s">
        <v>463</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462</v>
      </c>
      <c r="AJ515" s="320"/>
      <c r="AK515" s="320"/>
      <c r="AL515" s="144"/>
      <c r="AM515" s="320" t="s">
        <v>463</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462</v>
      </c>
      <c r="AJ520" s="320"/>
      <c r="AK520" s="320"/>
      <c r="AL520" s="144"/>
      <c r="AM520" s="320" t="s">
        <v>463</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462</v>
      </c>
      <c r="AJ525" s="320"/>
      <c r="AK525" s="320"/>
      <c r="AL525" s="144"/>
      <c r="AM525" s="320" t="s">
        <v>463</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462</v>
      </c>
      <c r="AJ530" s="320"/>
      <c r="AK530" s="320"/>
      <c r="AL530" s="144"/>
      <c r="AM530" s="320" t="s">
        <v>463</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327</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322</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462</v>
      </c>
      <c r="AJ539" s="320"/>
      <c r="AK539" s="320"/>
      <c r="AL539" s="144"/>
      <c r="AM539" s="320" t="s">
        <v>463</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462</v>
      </c>
      <c r="AJ544" s="320"/>
      <c r="AK544" s="320"/>
      <c r="AL544" s="144"/>
      <c r="AM544" s="320" t="s">
        <v>463</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462</v>
      </c>
      <c r="AJ549" s="320"/>
      <c r="AK549" s="320"/>
      <c r="AL549" s="144"/>
      <c r="AM549" s="320" t="s">
        <v>463</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462</v>
      </c>
      <c r="AJ554" s="320"/>
      <c r="AK554" s="320"/>
      <c r="AL554" s="144"/>
      <c r="AM554" s="320" t="s">
        <v>463</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462</v>
      </c>
      <c r="AJ559" s="320"/>
      <c r="AK559" s="320"/>
      <c r="AL559" s="144"/>
      <c r="AM559" s="320" t="s">
        <v>463</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462</v>
      </c>
      <c r="AJ564" s="320"/>
      <c r="AK564" s="320"/>
      <c r="AL564" s="144"/>
      <c r="AM564" s="320" t="s">
        <v>463</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462</v>
      </c>
      <c r="AJ569" s="320"/>
      <c r="AK569" s="320"/>
      <c r="AL569" s="144"/>
      <c r="AM569" s="320" t="s">
        <v>463</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462</v>
      </c>
      <c r="AJ574" s="320"/>
      <c r="AK574" s="320"/>
      <c r="AL574" s="144"/>
      <c r="AM574" s="320" t="s">
        <v>463</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462</v>
      </c>
      <c r="AJ579" s="320"/>
      <c r="AK579" s="320"/>
      <c r="AL579" s="144"/>
      <c r="AM579" s="320" t="s">
        <v>463</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462</v>
      </c>
      <c r="AJ584" s="320"/>
      <c r="AK584" s="320"/>
      <c r="AL584" s="144"/>
      <c r="AM584" s="320" t="s">
        <v>463</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327</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321</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462</v>
      </c>
      <c r="AJ593" s="320"/>
      <c r="AK593" s="320"/>
      <c r="AL593" s="144"/>
      <c r="AM593" s="320" t="s">
        <v>463</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462</v>
      </c>
      <c r="AJ598" s="320"/>
      <c r="AK598" s="320"/>
      <c r="AL598" s="144"/>
      <c r="AM598" s="320" t="s">
        <v>463</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462</v>
      </c>
      <c r="AJ603" s="320"/>
      <c r="AK603" s="320"/>
      <c r="AL603" s="144"/>
      <c r="AM603" s="320" t="s">
        <v>463</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462</v>
      </c>
      <c r="AJ608" s="320"/>
      <c r="AK608" s="320"/>
      <c r="AL608" s="144"/>
      <c r="AM608" s="320" t="s">
        <v>463</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462</v>
      </c>
      <c r="AJ613" s="320"/>
      <c r="AK613" s="320"/>
      <c r="AL613" s="144"/>
      <c r="AM613" s="320" t="s">
        <v>463</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462</v>
      </c>
      <c r="AJ618" s="320"/>
      <c r="AK618" s="320"/>
      <c r="AL618" s="144"/>
      <c r="AM618" s="320" t="s">
        <v>463</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462</v>
      </c>
      <c r="AJ623" s="320"/>
      <c r="AK623" s="320"/>
      <c r="AL623" s="144"/>
      <c r="AM623" s="320" t="s">
        <v>463</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462</v>
      </c>
      <c r="AJ628" s="320"/>
      <c r="AK628" s="320"/>
      <c r="AL628" s="144"/>
      <c r="AM628" s="320" t="s">
        <v>463</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462</v>
      </c>
      <c r="AJ633" s="320"/>
      <c r="AK633" s="320"/>
      <c r="AL633" s="144"/>
      <c r="AM633" s="320" t="s">
        <v>463</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462</v>
      </c>
      <c r="AJ638" s="320"/>
      <c r="AK638" s="320"/>
      <c r="AL638" s="144"/>
      <c r="AM638" s="320" t="s">
        <v>463</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327</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322</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462</v>
      </c>
      <c r="AJ647" s="320"/>
      <c r="AK647" s="320"/>
      <c r="AL647" s="144"/>
      <c r="AM647" s="320" t="s">
        <v>463</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462</v>
      </c>
      <c r="AJ652" s="320"/>
      <c r="AK652" s="320"/>
      <c r="AL652" s="144"/>
      <c r="AM652" s="320" t="s">
        <v>463</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462</v>
      </c>
      <c r="AJ657" s="320"/>
      <c r="AK657" s="320"/>
      <c r="AL657" s="144"/>
      <c r="AM657" s="320" t="s">
        <v>463</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462</v>
      </c>
      <c r="AJ662" s="320"/>
      <c r="AK662" s="320"/>
      <c r="AL662" s="144"/>
      <c r="AM662" s="320" t="s">
        <v>463</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462</v>
      </c>
      <c r="AJ667" s="320"/>
      <c r="AK667" s="320"/>
      <c r="AL667" s="144"/>
      <c r="AM667" s="320" t="s">
        <v>463</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462</v>
      </c>
      <c r="AJ672" s="320"/>
      <c r="AK672" s="320"/>
      <c r="AL672" s="144"/>
      <c r="AM672" s="320" t="s">
        <v>463</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462</v>
      </c>
      <c r="AJ677" s="320"/>
      <c r="AK677" s="320"/>
      <c r="AL677" s="144"/>
      <c r="AM677" s="320" t="s">
        <v>463</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462</v>
      </c>
      <c r="AJ682" s="320"/>
      <c r="AK682" s="320"/>
      <c r="AL682" s="144"/>
      <c r="AM682" s="320" t="s">
        <v>463</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462</v>
      </c>
      <c r="AJ687" s="320"/>
      <c r="AK687" s="320"/>
      <c r="AL687" s="144"/>
      <c r="AM687" s="320" t="s">
        <v>463</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462</v>
      </c>
      <c r="AJ692" s="320"/>
      <c r="AK692" s="320"/>
      <c r="AL692" s="144"/>
      <c r="AM692" s="320" t="s">
        <v>463</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327</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4" t="s">
        <v>30</v>
      </c>
      <c r="AH701" s="362"/>
      <c r="AI701" s="362"/>
      <c r="AJ701" s="362"/>
      <c r="AK701" s="362"/>
      <c r="AL701" s="362"/>
      <c r="AM701" s="362"/>
      <c r="AN701" s="362"/>
      <c r="AO701" s="362"/>
      <c r="AP701" s="362"/>
      <c r="AQ701" s="362"/>
      <c r="AR701" s="362"/>
      <c r="AS701" s="362"/>
      <c r="AT701" s="362"/>
      <c r="AU701" s="362"/>
      <c r="AV701" s="362"/>
      <c r="AW701" s="362"/>
      <c r="AX701" s="805"/>
    </row>
    <row r="702" spans="1:51" ht="73.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667</v>
      </c>
      <c r="AE702" s="328"/>
      <c r="AF702" s="328"/>
      <c r="AG702" s="365" t="s">
        <v>675</v>
      </c>
      <c r="AH702" s="366"/>
      <c r="AI702" s="366"/>
      <c r="AJ702" s="366"/>
      <c r="AK702" s="366"/>
      <c r="AL702" s="366"/>
      <c r="AM702" s="366"/>
      <c r="AN702" s="366"/>
      <c r="AO702" s="366"/>
      <c r="AP702" s="366"/>
      <c r="AQ702" s="366"/>
      <c r="AR702" s="366"/>
      <c r="AS702" s="366"/>
      <c r="AT702" s="366"/>
      <c r="AU702" s="366"/>
      <c r="AV702" s="366"/>
      <c r="AW702" s="366"/>
      <c r="AX702" s="367"/>
    </row>
    <row r="703" spans="1:51" ht="47.25" customHeight="1" x14ac:dyDescent="0.15">
      <c r="A703" s="853"/>
      <c r="B703" s="854"/>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2"/>
      <c r="AD703" s="308" t="s">
        <v>667</v>
      </c>
      <c r="AE703" s="309"/>
      <c r="AF703" s="309"/>
      <c r="AG703" s="90" t="s">
        <v>676</v>
      </c>
      <c r="AH703" s="91"/>
      <c r="AI703" s="91"/>
      <c r="AJ703" s="91"/>
      <c r="AK703" s="91"/>
      <c r="AL703" s="91"/>
      <c r="AM703" s="91"/>
      <c r="AN703" s="91"/>
      <c r="AO703" s="91"/>
      <c r="AP703" s="91"/>
      <c r="AQ703" s="91"/>
      <c r="AR703" s="91"/>
      <c r="AS703" s="91"/>
      <c r="AT703" s="91"/>
      <c r="AU703" s="91"/>
      <c r="AV703" s="91"/>
      <c r="AW703" s="91"/>
      <c r="AX703" s="92"/>
    </row>
    <row r="704" spans="1:51" ht="48" customHeight="1" x14ac:dyDescent="0.15">
      <c r="A704" s="855"/>
      <c r="B704" s="856"/>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6" t="s">
        <v>667</v>
      </c>
      <c r="AE704" s="767"/>
      <c r="AF704" s="767"/>
      <c r="AG704" s="154" t="s">
        <v>677</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1" t="s">
        <v>40</v>
      </c>
      <c r="D705" s="802"/>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3"/>
      <c r="AD705" s="698" t="s">
        <v>654</v>
      </c>
      <c r="AE705" s="699"/>
      <c r="AF705" s="699"/>
      <c r="AG705" s="114" t="s">
        <v>668</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678</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678</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31.5" customHeight="1" x14ac:dyDescent="0.15">
      <c r="A708" s="626"/>
      <c r="B708" s="628"/>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8" t="s">
        <v>667</v>
      </c>
      <c r="AE708" s="589"/>
      <c r="AF708" s="589"/>
      <c r="AG708" s="726" t="s">
        <v>679</v>
      </c>
      <c r="AH708" s="727"/>
      <c r="AI708" s="727"/>
      <c r="AJ708" s="727"/>
      <c r="AK708" s="727"/>
      <c r="AL708" s="727"/>
      <c r="AM708" s="727"/>
      <c r="AN708" s="727"/>
      <c r="AO708" s="727"/>
      <c r="AP708" s="727"/>
      <c r="AQ708" s="727"/>
      <c r="AR708" s="727"/>
      <c r="AS708" s="727"/>
      <c r="AT708" s="727"/>
      <c r="AU708" s="727"/>
      <c r="AV708" s="727"/>
      <c r="AW708" s="727"/>
      <c r="AX708" s="728"/>
    </row>
    <row r="709" spans="1:50" ht="31.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667</v>
      </c>
      <c r="AE709" s="309"/>
      <c r="AF709" s="309"/>
      <c r="AG709" s="90" t="s">
        <v>680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654</v>
      </c>
      <c r="AE710" s="309"/>
      <c r="AF710" s="309"/>
      <c r="AG710" s="90" t="s">
        <v>640</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667</v>
      </c>
      <c r="AE711" s="309"/>
      <c r="AF711" s="309"/>
      <c r="AG711" s="90" t="s">
        <v>681</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654</v>
      </c>
      <c r="AE712" s="767"/>
      <c r="AF712" s="767"/>
      <c r="AG712" s="790" t="s">
        <v>640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8" t="s">
        <v>654</v>
      </c>
      <c r="AE713" s="309"/>
      <c r="AF713" s="647"/>
      <c r="AG713" s="90" t="s">
        <v>640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7" t="s">
        <v>654</v>
      </c>
      <c r="AE714" s="788"/>
      <c r="AF714" s="789"/>
      <c r="AG714" s="720" t="s">
        <v>640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654</v>
      </c>
      <c r="AE715" s="589"/>
      <c r="AF715" s="640"/>
      <c r="AG715" s="726" t="s">
        <v>640</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654</v>
      </c>
      <c r="AE716" s="611"/>
      <c r="AF716" s="611"/>
      <c r="AG716" s="90" t="s">
        <v>640</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667</v>
      </c>
      <c r="AE717" s="309"/>
      <c r="AF717" s="309"/>
      <c r="AG717" s="90" t="s">
        <v>682</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654</v>
      </c>
      <c r="AE718" s="309"/>
      <c r="AF718" s="309"/>
      <c r="AG718" s="116" t="s">
        <v>640</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667</v>
      </c>
      <c r="AE719" s="589"/>
      <c r="AF719" s="589"/>
      <c r="AG719" s="114" t="s">
        <v>683</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t="s">
        <v>629</v>
      </c>
      <c r="D721" s="280"/>
      <c r="E721" s="280"/>
      <c r="F721" s="281"/>
      <c r="G721" s="270">
        <v>20</v>
      </c>
      <c r="H721" s="271"/>
      <c r="I721" s="63" t="str">
        <f>IF(OR(G721="　", G721=""), "", "-")</f>
        <v>-</v>
      </c>
      <c r="J721" s="274">
        <v>911</v>
      </c>
      <c r="K721" s="274"/>
      <c r="L721" s="63" t="str">
        <f>IF(M721="","","-")</f>
        <v/>
      </c>
      <c r="M721" s="64"/>
      <c r="N721" s="287" t="s">
        <v>657</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t="s">
        <v>629</v>
      </c>
      <c r="D722" s="280"/>
      <c r="E722" s="280"/>
      <c r="F722" s="281"/>
      <c r="G722" s="270">
        <v>20</v>
      </c>
      <c r="H722" s="271"/>
      <c r="I722" s="63" t="str">
        <f t="shared" ref="I722:I725" si="113">IF(OR(G722="　", G722=""), "", "-")</f>
        <v>-</v>
      </c>
      <c r="J722" s="274">
        <v>912</v>
      </c>
      <c r="K722" s="274"/>
      <c r="L722" s="63" t="str">
        <f t="shared" ref="L722:L725" si="114">IF(M722="","","-")</f>
        <v/>
      </c>
      <c r="M722" s="64"/>
      <c r="N722" s="287" t="s">
        <v>658</v>
      </c>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5" t="s">
        <v>52</v>
      </c>
      <c r="D726" s="818"/>
      <c r="E726" s="818"/>
      <c r="F726" s="819"/>
      <c r="G726" s="562" t="s">
        <v>685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684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7"/>
      <c r="C737" s="197"/>
      <c r="D737" s="198"/>
      <c r="E737" s="936" t="s">
        <v>659</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7" t="s">
        <v>316</v>
      </c>
      <c r="B738" s="347"/>
      <c r="C738" s="347"/>
      <c r="D738" s="347"/>
      <c r="E738" s="936" t="s">
        <v>660</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7" t="s">
        <v>315</v>
      </c>
      <c r="B739" s="347"/>
      <c r="C739" s="347"/>
      <c r="D739" s="347"/>
      <c r="E739" s="936" t="s">
        <v>661</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7" t="s">
        <v>314</v>
      </c>
      <c r="B740" s="347"/>
      <c r="C740" s="347"/>
      <c r="D740" s="347"/>
      <c r="E740" s="936" t="s">
        <v>662</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7" t="s">
        <v>313</v>
      </c>
      <c r="B741" s="347"/>
      <c r="C741" s="347"/>
      <c r="D741" s="347"/>
      <c r="E741" s="936" t="s">
        <v>663</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7" t="s">
        <v>312</v>
      </c>
      <c r="B742" s="347"/>
      <c r="C742" s="347"/>
      <c r="D742" s="347"/>
      <c r="E742" s="936" t="s">
        <v>664</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7" t="s">
        <v>311</v>
      </c>
      <c r="B743" s="347"/>
      <c r="C743" s="347"/>
      <c r="D743" s="347"/>
      <c r="E743" s="936" t="s">
        <v>665</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7" t="s">
        <v>310</v>
      </c>
      <c r="B744" s="347"/>
      <c r="C744" s="347"/>
      <c r="D744" s="347"/>
      <c r="E744" s="936" t="s">
        <v>717</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7" t="s">
        <v>309</v>
      </c>
      <c r="B745" s="347"/>
      <c r="C745" s="347"/>
      <c r="D745" s="347"/>
      <c r="E745" s="973" t="s">
        <v>666</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7" t="s">
        <v>464</v>
      </c>
      <c r="B746" s="347"/>
      <c r="C746" s="347"/>
      <c r="D746" s="347"/>
      <c r="E746" s="942" t="s">
        <v>629</v>
      </c>
      <c r="F746" s="940"/>
      <c r="G746" s="940"/>
      <c r="H746" s="85" t="str">
        <f>IF(E746="","","-")</f>
        <v>-</v>
      </c>
      <c r="I746" s="940"/>
      <c r="J746" s="940"/>
      <c r="K746" s="85" t="str">
        <f>IF(I746="","","-")</f>
        <v/>
      </c>
      <c r="L746" s="941">
        <v>814</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7" t="s">
        <v>428</v>
      </c>
      <c r="B747" s="347"/>
      <c r="C747" s="347"/>
      <c r="D747" s="347"/>
      <c r="E747" s="942" t="s">
        <v>629</v>
      </c>
      <c r="F747" s="940"/>
      <c r="G747" s="940"/>
      <c r="H747" s="85" t="str">
        <f>IF(E747="","","-")</f>
        <v>-</v>
      </c>
      <c r="I747" s="940"/>
      <c r="J747" s="940"/>
      <c r="K747" s="85" t="str">
        <f>IF(I747="","","-")</f>
        <v/>
      </c>
      <c r="L747" s="941">
        <v>834</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t="s">
        <v>699</v>
      </c>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t="s">
        <v>687</v>
      </c>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t="s">
        <v>688</v>
      </c>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t="s">
        <v>689</v>
      </c>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t="s">
        <v>690</v>
      </c>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t="s">
        <v>691</v>
      </c>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t="s">
        <v>692</v>
      </c>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t="s">
        <v>693</v>
      </c>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89"/>
      <c r="I759" s="89"/>
      <c r="J759" s="89"/>
      <c r="K759" s="89"/>
      <c r="L759" s="89"/>
      <c r="M759" s="89"/>
      <c r="N759" s="89"/>
      <c r="O759" s="89"/>
      <c r="P759" s="89"/>
      <c r="Q759" s="89"/>
      <c r="R759" s="89"/>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t="s">
        <v>694</v>
      </c>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t="s">
        <v>695</v>
      </c>
      <c r="I761" s="36"/>
      <c r="J761" s="36"/>
      <c r="K761" s="36"/>
      <c r="L761" s="36"/>
      <c r="M761" s="36"/>
      <c r="N761" s="36"/>
      <c r="O761" s="36"/>
      <c r="P761" s="36"/>
      <c r="Q761" s="36"/>
      <c r="R761" s="36"/>
      <c r="S761" s="36"/>
      <c r="T761" s="36"/>
      <c r="U761" s="36" t="s">
        <v>700</v>
      </c>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t="s">
        <v>696</v>
      </c>
      <c r="W767" s="89"/>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t="s">
        <v>697</v>
      </c>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89"/>
      <c r="V775" s="89"/>
      <c r="W775" s="89"/>
      <c r="X775" s="89"/>
      <c r="Y775" s="89"/>
      <c r="Z775" s="89"/>
      <c r="AA775" s="89"/>
      <c r="AB775" s="89"/>
      <c r="AC775" s="89"/>
      <c r="AD775" s="89"/>
      <c r="AE775" s="89"/>
      <c r="AF775" s="89"/>
      <c r="AG775" s="89"/>
      <c r="AH775" s="89"/>
      <c r="AI775" s="89"/>
      <c r="AJ775" s="36"/>
      <c r="AK775" s="36"/>
      <c r="AL775" s="36"/>
      <c r="AM775" s="36"/>
      <c r="AN775" s="36"/>
      <c r="AO775" s="36"/>
      <c r="AP775" s="36"/>
      <c r="AQ775" s="36"/>
      <c r="AR775" s="36"/>
      <c r="AS775" s="36"/>
      <c r="AT775" s="36"/>
      <c r="AU775" s="36"/>
      <c r="AV775" s="36"/>
      <c r="AW775" s="36"/>
      <c r="AX775" s="37"/>
    </row>
    <row r="776" spans="1:50" ht="24.75"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t="s">
        <v>698</v>
      </c>
      <c r="V776" s="89"/>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thickBot="1" x14ac:dyDescent="0.2">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705</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5"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5"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85.5" customHeight="1" x14ac:dyDescent="0.15">
      <c r="A789" s="615"/>
      <c r="B789" s="616"/>
      <c r="C789" s="616"/>
      <c r="D789" s="616"/>
      <c r="E789" s="616"/>
      <c r="F789" s="617"/>
      <c r="G789" s="654" t="s">
        <v>701</v>
      </c>
      <c r="H789" s="655"/>
      <c r="I789" s="655"/>
      <c r="J789" s="655"/>
      <c r="K789" s="656"/>
      <c r="L789" s="648" t="s">
        <v>702</v>
      </c>
      <c r="M789" s="649"/>
      <c r="N789" s="649"/>
      <c r="O789" s="649"/>
      <c r="P789" s="649"/>
      <c r="Q789" s="649"/>
      <c r="R789" s="649"/>
      <c r="S789" s="649"/>
      <c r="T789" s="649"/>
      <c r="U789" s="649"/>
      <c r="V789" s="649"/>
      <c r="W789" s="649"/>
      <c r="X789" s="650"/>
      <c r="Y789" s="333">
        <v>53123</v>
      </c>
      <c r="Z789" s="334"/>
      <c r="AA789" s="334"/>
      <c r="AB789" s="335"/>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33.75" customHeight="1" x14ac:dyDescent="0.15">
      <c r="A799" s="615"/>
      <c r="B799" s="616"/>
      <c r="C799" s="616"/>
      <c r="D799" s="616"/>
      <c r="E799" s="616"/>
      <c r="F799" s="617"/>
      <c r="G799" s="806" t="s">
        <v>20</v>
      </c>
      <c r="H799" s="807"/>
      <c r="I799" s="807"/>
      <c r="J799" s="807"/>
      <c r="K799" s="807"/>
      <c r="L799" s="808"/>
      <c r="M799" s="809"/>
      <c r="N799" s="809"/>
      <c r="O799" s="809"/>
      <c r="P799" s="809"/>
      <c r="Q799" s="809"/>
      <c r="R799" s="809"/>
      <c r="S799" s="809"/>
      <c r="T799" s="809"/>
      <c r="U799" s="809"/>
      <c r="V799" s="809"/>
      <c r="W799" s="809"/>
      <c r="X799" s="810"/>
      <c r="Y799" s="811">
        <f>SUM(Y789:AB798)</f>
        <v>53123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5"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5"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815"/>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5"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5"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815"/>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5"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5"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815"/>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265</v>
      </c>
      <c r="AM839" s="262"/>
      <c r="AN839" s="26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287</v>
      </c>
      <c r="AI844" s="346"/>
      <c r="AJ844" s="346"/>
      <c r="AK844" s="346"/>
      <c r="AL844" s="346" t="s">
        <v>21</v>
      </c>
      <c r="AM844" s="346"/>
      <c r="AN844" s="346"/>
      <c r="AO844" s="350"/>
      <c r="AP844" s="351" t="s">
        <v>222</v>
      </c>
      <c r="AQ844" s="351"/>
      <c r="AR844" s="351"/>
      <c r="AS844" s="351"/>
      <c r="AT844" s="351"/>
      <c r="AU844" s="351"/>
      <c r="AV844" s="351"/>
      <c r="AW844" s="351"/>
      <c r="AX844" s="351"/>
    </row>
    <row r="845" spans="1:51" ht="46.5" customHeight="1" x14ac:dyDescent="0.15">
      <c r="A845" s="356">
        <v>1</v>
      </c>
      <c r="B845" s="356">
        <v>1</v>
      </c>
      <c r="C845" s="344" t="s">
        <v>706</v>
      </c>
      <c r="D845" s="329"/>
      <c r="E845" s="329"/>
      <c r="F845" s="329"/>
      <c r="G845" s="329"/>
      <c r="H845" s="329"/>
      <c r="I845" s="329"/>
      <c r="J845" s="330">
        <v>3000020141003</v>
      </c>
      <c r="K845" s="331"/>
      <c r="L845" s="331"/>
      <c r="M845" s="331"/>
      <c r="N845" s="331"/>
      <c r="O845" s="331"/>
      <c r="P845" s="332" t="s">
        <v>703</v>
      </c>
      <c r="Q845" s="332"/>
      <c r="R845" s="332"/>
      <c r="S845" s="332"/>
      <c r="T845" s="332"/>
      <c r="U845" s="332"/>
      <c r="V845" s="332"/>
      <c r="W845" s="332"/>
      <c r="X845" s="332"/>
      <c r="Y845" s="333">
        <v>53123</v>
      </c>
      <c r="Z845" s="334"/>
      <c r="AA845" s="334"/>
      <c r="AB845" s="335"/>
      <c r="AC845" s="336" t="s">
        <v>704</v>
      </c>
      <c r="AD845" s="337"/>
      <c r="AE845" s="337"/>
      <c r="AF845" s="337"/>
      <c r="AG845" s="337"/>
      <c r="AH845" s="352" t="s">
        <v>668</v>
      </c>
      <c r="AI845" s="353"/>
      <c r="AJ845" s="353"/>
      <c r="AK845" s="353"/>
      <c r="AL845" s="340" t="s">
        <v>668</v>
      </c>
      <c r="AM845" s="341"/>
      <c r="AN845" s="341"/>
      <c r="AO845" s="342"/>
      <c r="AP845" s="343" t="s">
        <v>668</v>
      </c>
      <c r="AQ845" s="343"/>
      <c r="AR845" s="343"/>
      <c r="AS845" s="343"/>
      <c r="AT845" s="343"/>
      <c r="AU845" s="343"/>
      <c r="AV845" s="343"/>
      <c r="AW845" s="343"/>
      <c r="AX845" s="343"/>
    </row>
    <row r="846" spans="1:51" ht="46.5" customHeight="1" x14ac:dyDescent="0.15">
      <c r="A846" s="356">
        <v>2</v>
      </c>
      <c r="B846" s="356">
        <v>1</v>
      </c>
      <c r="C846" s="344" t="s">
        <v>707</v>
      </c>
      <c r="D846" s="329"/>
      <c r="E846" s="329"/>
      <c r="F846" s="329"/>
      <c r="G846" s="329"/>
      <c r="H846" s="329"/>
      <c r="I846" s="329"/>
      <c r="J846" s="330">
        <v>6000020271004</v>
      </c>
      <c r="K846" s="331"/>
      <c r="L846" s="331"/>
      <c r="M846" s="331"/>
      <c r="N846" s="331"/>
      <c r="O846" s="331"/>
      <c r="P846" s="332" t="s">
        <v>703</v>
      </c>
      <c r="Q846" s="332"/>
      <c r="R846" s="332"/>
      <c r="S846" s="332"/>
      <c r="T846" s="332"/>
      <c r="U846" s="332"/>
      <c r="V846" s="332"/>
      <c r="W846" s="332"/>
      <c r="X846" s="332"/>
      <c r="Y846" s="333">
        <v>51000</v>
      </c>
      <c r="Z846" s="334"/>
      <c r="AA846" s="334"/>
      <c r="AB846" s="335"/>
      <c r="AC846" s="336" t="s">
        <v>704</v>
      </c>
      <c r="AD846" s="337"/>
      <c r="AE846" s="337"/>
      <c r="AF846" s="337"/>
      <c r="AG846" s="337"/>
      <c r="AH846" s="352" t="s">
        <v>668</v>
      </c>
      <c r="AI846" s="353"/>
      <c r="AJ846" s="353"/>
      <c r="AK846" s="353"/>
      <c r="AL846" s="340" t="s">
        <v>668</v>
      </c>
      <c r="AM846" s="341"/>
      <c r="AN846" s="341"/>
      <c r="AO846" s="342"/>
      <c r="AP846" s="343" t="s">
        <v>668</v>
      </c>
      <c r="AQ846" s="343"/>
      <c r="AR846" s="343"/>
      <c r="AS846" s="343"/>
      <c r="AT846" s="343"/>
      <c r="AU846" s="343"/>
      <c r="AV846" s="343"/>
      <c r="AW846" s="343"/>
      <c r="AX846" s="343"/>
      <c r="AY846">
        <f>COUNTA($C$846)</f>
        <v>1</v>
      </c>
    </row>
    <row r="847" spans="1:51" ht="46.5" customHeight="1" x14ac:dyDescent="0.15">
      <c r="A847" s="356">
        <v>3</v>
      </c>
      <c r="B847" s="356">
        <v>1</v>
      </c>
      <c r="C847" s="344" t="s">
        <v>708</v>
      </c>
      <c r="D847" s="329"/>
      <c r="E847" s="329"/>
      <c r="F847" s="329"/>
      <c r="G847" s="329"/>
      <c r="H847" s="329"/>
      <c r="I847" s="329"/>
      <c r="J847" s="330">
        <v>3000020231002</v>
      </c>
      <c r="K847" s="331"/>
      <c r="L847" s="331"/>
      <c r="M847" s="331"/>
      <c r="N847" s="331"/>
      <c r="O847" s="331"/>
      <c r="P847" s="345" t="s">
        <v>703</v>
      </c>
      <c r="Q847" s="332"/>
      <c r="R847" s="332"/>
      <c r="S847" s="332"/>
      <c r="T847" s="332"/>
      <c r="U847" s="332"/>
      <c r="V847" s="332"/>
      <c r="W847" s="332"/>
      <c r="X847" s="332"/>
      <c r="Y847" s="333">
        <v>33500</v>
      </c>
      <c r="Z847" s="334"/>
      <c r="AA847" s="334"/>
      <c r="AB847" s="335"/>
      <c r="AC847" s="336" t="s">
        <v>704</v>
      </c>
      <c r="AD847" s="337"/>
      <c r="AE847" s="337"/>
      <c r="AF847" s="337"/>
      <c r="AG847" s="337"/>
      <c r="AH847" s="352" t="s">
        <v>668</v>
      </c>
      <c r="AI847" s="353"/>
      <c r="AJ847" s="353"/>
      <c r="AK847" s="353"/>
      <c r="AL847" s="340" t="s">
        <v>668</v>
      </c>
      <c r="AM847" s="341"/>
      <c r="AN847" s="341"/>
      <c r="AO847" s="342"/>
      <c r="AP847" s="343" t="s">
        <v>668</v>
      </c>
      <c r="AQ847" s="343"/>
      <c r="AR847" s="343"/>
      <c r="AS847" s="343"/>
      <c r="AT847" s="343"/>
      <c r="AU847" s="343"/>
      <c r="AV847" s="343"/>
      <c r="AW847" s="343"/>
      <c r="AX847" s="343"/>
      <c r="AY847">
        <f>COUNTA($C$847)</f>
        <v>1</v>
      </c>
    </row>
    <row r="848" spans="1:51" ht="46.5" customHeight="1" x14ac:dyDescent="0.15">
      <c r="A848" s="356">
        <v>4</v>
      </c>
      <c r="B848" s="356">
        <v>1</v>
      </c>
      <c r="C848" s="344" t="s">
        <v>709</v>
      </c>
      <c r="D848" s="329"/>
      <c r="E848" s="329"/>
      <c r="F848" s="329"/>
      <c r="G848" s="329"/>
      <c r="H848" s="329"/>
      <c r="I848" s="329"/>
      <c r="J848" s="330">
        <v>9000020011002</v>
      </c>
      <c r="K848" s="331"/>
      <c r="L848" s="331"/>
      <c r="M848" s="331"/>
      <c r="N848" s="331"/>
      <c r="O848" s="331"/>
      <c r="P848" s="345" t="s">
        <v>703</v>
      </c>
      <c r="Q848" s="332"/>
      <c r="R848" s="332"/>
      <c r="S848" s="332"/>
      <c r="T848" s="332"/>
      <c r="U848" s="332"/>
      <c r="V848" s="332"/>
      <c r="W848" s="332"/>
      <c r="X848" s="332"/>
      <c r="Y848" s="333">
        <v>27684</v>
      </c>
      <c r="Z848" s="334"/>
      <c r="AA848" s="334"/>
      <c r="AB848" s="335"/>
      <c r="AC848" s="336" t="s">
        <v>704</v>
      </c>
      <c r="AD848" s="337"/>
      <c r="AE848" s="337"/>
      <c r="AF848" s="337"/>
      <c r="AG848" s="337"/>
      <c r="AH848" s="352" t="s">
        <v>668</v>
      </c>
      <c r="AI848" s="353"/>
      <c r="AJ848" s="353"/>
      <c r="AK848" s="353"/>
      <c r="AL848" s="340" t="s">
        <v>668</v>
      </c>
      <c r="AM848" s="341"/>
      <c r="AN848" s="341"/>
      <c r="AO848" s="342"/>
      <c r="AP848" s="343" t="s">
        <v>668</v>
      </c>
      <c r="AQ848" s="343"/>
      <c r="AR848" s="343"/>
      <c r="AS848" s="343"/>
      <c r="AT848" s="343"/>
      <c r="AU848" s="343"/>
      <c r="AV848" s="343"/>
      <c r="AW848" s="343"/>
      <c r="AX848" s="343"/>
      <c r="AY848">
        <f>COUNTA($C$848)</f>
        <v>1</v>
      </c>
    </row>
    <row r="849" spans="1:51" ht="46.5" customHeight="1" x14ac:dyDescent="0.15">
      <c r="A849" s="356">
        <v>5</v>
      </c>
      <c r="B849" s="356">
        <v>1</v>
      </c>
      <c r="C849" s="344" t="s">
        <v>710</v>
      </c>
      <c r="D849" s="329"/>
      <c r="E849" s="329"/>
      <c r="F849" s="329"/>
      <c r="G849" s="329"/>
      <c r="H849" s="329"/>
      <c r="I849" s="329"/>
      <c r="J849" s="330">
        <v>2000020261009</v>
      </c>
      <c r="K849" s="331"/>
      <c r="L849" s="331"/>
      <c r="M849" s="331"/>
      <c r="N849" s="331"/>
      <c r="O849" s="331"/>
      <c r="P849" s="332" t="s">
        <v>703</v>
      </c>
      <c r="Q849" s="332"/>
      <c r="R849" s="332"/>
      <c r="S849" s="332"/>
      <c r="T849" s="332"/>
      <c r="U849" s="332"/>
      <c r="V849" s="332"/>
      <c r="W849" s="332"/>
      <c r="X849" s="332"/>
      <c r="Y849" s="333">
        <v>25532</v>
      </c>
      <c r="Z849" s="334"/>
      <c r="AA849" s="334"/>
      <c r="AB849" s="335"/>
      <c r="AC849" s="336" t="s">
        <v>704</v>
      </c>
      <c r="AD849" s="337"/>
      <c r="AE849" s="337"/>
      <c r="AF849" s="337"/>
      <c r="AG849" s="337"/>
      <c r="AH849" s="352" t="s">
        <v>668</v>
      </c>
      <c r="AI849" s="353"/>
      <c r="AJ849" s="353"/>
      <c r="AK849" s="353"/>
      <c r="AL849" s="340" t="s">
        <v>668</v>
      </c>
      <c r="AM849" s="341"/>
      <c r="AN849" s="341"/>
      <c r="AO849" s="342"/>
      <c r="AP849" s="343" t="s">
        <v>668</v>
      </c>
      <c r="AQ849" s="343"/>
      <c r="AR849" s="343"/>
      <c r="AS849" s="343"/>
      <c r="AT849" s="343"/>
      <c r="AU849" s="343"/>
      <c r="AV849" s="343"/>
      <c r="AW849" s="343"/>
      <c r="AX849" s="343"/>
      <c r="AY849">
        <f>COUNTA($C$849)</f>
        <v>1</v>
      </c>
    </row>
    <row r="850" spans="1:51" ht="46.5" customHeight="1" x14ac:dyDescent="0.15">
      <c r="A850" s="356">
        <v>6</v>
      </c>
      <c r="B850" s="356">
        <v>1</v>
      </c>
      <c r="C850" s="344" t="s">
        <v>711</v>
      </c>
      <c r="D850" s="329"/>
      <c r="E850" s="329"/>
      <c r="F850" s="329"/>
      <c r="G850" s="329"/>
      <c r="H850" s="329"/>
      <c r="I850" s="329"/>
      <c r="J850" s="330">
        <v>9000020281000</v>
      </c>
      <c r="K850" s="331"/>
      <c r="L850" s="331"/>
      <c r="M850" s="331"/>
      <c r="N850" s="331"/>
      <c r="O850" s="331"/>
      <c r="P850" s="332" t="s">
        <v>703</v>
      </c>
      <c r="Q850" s="332"/>
      <c r="R850" s="332"/>
      <c r="S850" s="332"/>
      <c r="T850" s="332"/>
      <c r="U850" s="332"/>
      <c r="V850" s="332"/>
      <c r="W850" s="332"/>
      <c r="X850" s="332"/>
      <c r="Y850" s="333">
        <v>25113</v>
      </c>
      <c r="Z850" s="334"/>
      <c r="AA850" s="334"/>
      <c r="AB850" s="335"/>
      <c r="AC850" s="336" t="s">
        <v>704</v>
      </c>
      <c r="AD850" s="337"/>
      <c r="AE850" s="337"/>
      <c r="AF850" s="337"/>
      <c r="AG850" s="337"/>
      <c r="AH850" s="352" t="s">
        <v>668</v>
      </c>
      <c r="AI850" s="353"/>
      <c r="AJ850" s="353"/>
      <c r="AK850" s="353"/>
      <c r="AL850" s="340" t="s">
        <v>668</v>
      </c>
      <c r="AM850" s="341"/>
      <c r="AN850" s="341"/>
      <c r="AO850" s="342"/>
      <c r="AP850" s="343" t="s">
        <v>668</v>
      </c>
      <c r="AQ850" s="343"/>
      <c r="AR850" s="343"/>
      <c r="AS850" s="343"/>
      <c r="AT850" s="343"/>
      <c r="AU850" s="343"/>
      <c r="AV850" s="343"/>
      <c r="AW850" s="343"/>
      <c r="AX850" s="343"/>
      <c r="AY850">
        <f>COUNTA($C$850)</f>
        <v>1</v>
      </c>
    </row>
    <row r="851" spans="1:51" ht="46.5" customHeight="1" x14ac:dyDescent="0.15">
      <c r="A851" s="356">
        <v>7</v>
      </c>
      <c r="B851" s="356">
        <v>1</v>
      </c>
      <c r="C851" s="344" t="s">
        <v>712</v>
      </c>
      <c r="D851" s="329"/>
      <c r="E851" s="329"/>
      <c r="F851" s="329"/>
      <c r="G851" s="329"/>
      <c r="H851" s="329"/>
      <c r="I851" s="329"/>
      <c r="J851" s="330">
        <v>3000020401307</v>
      </c>
      <c r="K851" s="331"/>
      <c r="L851" s="331"/>
      <c r="M851" s="331"/>
      <c r="N851" s="331"/>
      <c r="O851" s="331"/>
      <c r="P851" s="332" t="s">
        <v>703</v>
      </c>
      <c r="Q851" s="332"/>
      <c r="R851" s="332"/>
      <c r="S851" s="332"/>
      <c r="T851" s="332"/>
      <c r="U851" s="332"/>
      <c r="V851" s="332"/>
      <c r="W851" s="332"/>
      <c r="X851" s="332"/>
      <c r="Y851" s="333">
        <v>19504</v>
      </c>
      <c r="Z851" s="334"/>
      <c r="AA851" s="334"/>
      <c r="AB851" s="335"/>
      <c r="AC851" s="336" t="s">
        <v>704</v>
      </c>
      <c r="AD851" s="337"/>
      <c r="AE851" s="337"/>
      <c r="AF851" s="337"/>
      <c r="AG851" s="337"/>
      <c r="AH851" s="352" t="s">
        <v>668</v>
      </c>
      <c r="AI851" s="353"/>
      <c r="AJ851" s="353"/>
      <c r="AK851" s="353"/>
      <c r="AL851" s="340" t="s">
        <v>668</v>
      </c>
      <c r="AM851" s="341"/>
      <c r="AN851" s="341"/>
      <c r="AO851" s="342"/>
      <c r="AP851" s="343" t="s">
        <v>668</v>
      </c>
      <c r="AQ851" s="343"/>
      <c r="AR851" s="343"/>
      <c r="AS851" s="343"/>
      <c r="AT851" s="343"/>
      <c r="AU851" s="343"/>
      <c r="AV851" s="343"/>
      <c r="AW851" s="343"/>
      <c r="AX851" s="343"/>
      <c r="AY851">
        <f>COUNTA($C$851)</f>
        <v>1</v>
      </c>
    </row>
    <row r="852" spans="1:51" ht="46.5" customHeight="1" x14ac:dyDescent="0.15">
      <c r="A852" s="356">
        <v>8</v>
      </c>
      <c r="B852" s="356">
        <v>1</v>
      </c>
      <c r="C852" s="344" t="s">
        <v>713</v>
      </c>
      <c r="D852" s="329"/>
      <c r="E852" s="329"/>
      <c r="F852" s="329"/>
      <c r="G852" s="329"/>
      <c r="H852" s="329"/>
      <c r="I852" s="329"/>
      <c r="J852" s="330">
        <v>8000020401005</v>
      </c>
      <c r="K852" s="331"/>
      <c r="L852" s="331"/>
      <c r="M852" s="331"/>
      <c r="N852" s="331"/>
      <c r="O852" s="331"/>
      <c r="P852" s="332" t="s">
        <v>703</v>
      </c>
      <c r="Q852" s="332"/>
      <c r="R852" s="332"/>
      <c r="S852" s="332"/>
      <c r="T852" s="332"/>
      <c r="U852" s="332"/>
      <c r="V852" s="332"/>
      <c r="W852" s="332"/>
      <c r="X852" s="332"/>
      <c r="Y852" s="333">
        <v>18299</v>
      </c>
      <c r="Z852" s="334"/>
      <c r="AA852" s="334"/>
      <c r="AB852" s="335"/>
      <c r="AC852" s="336" t="s">
        <v>704</v>
      </c>
      <c r="AD852" s="337"/>
      <c r="AE852" s="337"/>
      <c r="AF852" s="337"/>
      <c r="AG852" s="337"/>
      <c r="AH852" s="352" t="s">
        <v>668</v>
      </c>
      <c r="AI852" s="353"/>
      <c r="AJ852" s="353"/>
      <c r="AK852" s="353"/>
      <c r="AL852" s="340" t="s">
        <v>668</v>
      </c>
      <c r="AM852" s="341"/>
      <c r="AN852" s="341"/>
      <c r="AO852" s="342"/>
      <c r="AP852" s="343" t="s">
        <v>668</v>
      </c>
      <c r="AQ852" s="343"/>
      <c r="AR852" s="343"/>
      <c r="AS852" s="343"/>
      <c r="AT852" s="343"/>
      <c r="AU852" s="343"/>
      <c r="AV852" s="343"/>
      <c r="AW852" s="343"/>
      <c r="AX852" s="343"/>
      <c r="AY852">
        <f>COUNTA($C$852)</f>
        <v>1</v>
      </c>
    </row>
    <row r="853" spans="1:51" ht="46.5" customHeight="1" x14ac:dyDescent="0.15">
      <c r="A853" s="356">
        <v>9</v>
      </c>
      <c r="B853" s="356">
        <v>1</v>
      </c>
      <c r="C853" s="344" t="s">
        <v>714</v>
      </c>
      <c r="D853" s="329"/>
      <c r="E853" s="329"/>
      <c r="F853" s="329"/>
      <c r="G853" s="329"/>
      <c r="H853" s="329"/>
      <c r="I853" s="329"/>
      <c r="J853" s="330">
        <v>7000020141305</v>
      </c>
      <c r="K853" s="331"/>
      <c r="L853" s="331"/>
      <c r="M853" s="331"/>
      <c r="N853" s="331"/>
      <c r="O853" s="331"/>
      <c r="P853" s="332" t="s">
        <v>703</v>
      </c>
      <c r="Q853" s="332"/>
      <c r="R853" s="332"/>
      <c r="S853" s="332"/>
      <c r="T853" s="332"/>
      <c r="U853" s="332"/>
      <c r="V853" s="332"/>
      <c r="W853" s="332"/>
      <c r="X853" s="332"/>
      <c r="Y853" s="333">
        <v>17758</v>
      </c>
      <c r="Z853" s="334"/>
      <c r="AA853" s="334"/>
      <c r="AB853" s="335"/>
      <c r="AC853" s="336" t="s">
        <v>704</v>
      </c>
      <c r="AD853" s="337"/>
      <c r="AE853" s="337"/>
      <c r="AF853" s="337"/>
      <c r="AG853" s="337"/>
      <c r="AH853" s="352" t="s">
        <v>668</v>
      </c>
      <c r="AI853" s="353"/>
      <c r="AJ853" s="353"/>
      <c r="AK853" s="353"/>
      <c r="AL853" s="340" t="s">
        <v>668</v>
      </c>
      <c r="AM853" s="341"/>
      <c r="AN853" s="341"/>
      <c r="AO853" s="342"/>
      <c r="AP853" s="343" t="s">
        <v>668</v>
      </c>
      <c r="AQ853" s="343"/>
      <c r="AR853" s="343"/>
      <c r="AS853" s="343"/>
      <c r="AT853" s="343"/>
      <c r="AU853" s="343"/>
      <c r="AV853" s="343"/>
      <c r="AW853" s="343"/>
      <c r="AX853" s="343"/>
      <c r="AY853">
        <f>COUNTA($C$853)</f>
        <v>1</v>
      </c>
    </row>
    <row r="854" spans="1:51" ht="46.5" customHeight="1" x14ac:dyDescent="0.15">
      <c r="A854" s="356">
        <v>10</v>
      </c>
      <c r="B854" s="356">
        <v>1</v>
      </c>
      <c r="C854" s="344" t="s">
        <v>715</v>
      </c>
      <c r="D854" s="329"/>
      <c r="E854" s="329"/>
      <c r="F854" s="329"/>
      <c r="G854" s="329"/>
      <c r="H854" s="329"/>
      <c r="I854" s="329"/>
      <c r="J854" s="330">
        <v>9000020341002</v>
      </c>
      <c r="K854" s="331"/>
      <c r="L854" s="331"/>
      <c r="M854" s="331"/>
      <c r="N854" s="331"/>
      <c r="O854" s="331"/>
      <c r="P854" s="332" t="s">
        <v>703</v>
      </c>
      <c r="Q854" s="332"/>
      <c r="R854" s="332"/>
      <c r="S854" s="332"/>
      <c r="T854" s="332"/>
      <c r="U854" s="332"/>
      <c r="V854" s="332"/>
      <c r="W854" s="332"/>
      <c r="X854" s="332"/>
      <c r="Y854" s="333">
        <v>16204</v>
      </c>
      <c r="Z854" s="334"/>
      <c r="AA854" s="334"/>
      <c r="AB854" s="335"/>
      <c r="AC854" s="336" t="s">
        <v>704</v>
      </c>
      <c r="AD854" s="337"/>
      <c r="AE854" s="337"/>
      <c r="AF854" s="337"/>
      <c r="AG854" s="337"/>
      <c r="AH854" s="352" t="s">
        <v>668</v>
      </c>
      <c r="AI854" s="353"/>
      <c r="AJ854" s="353"/>
      <c r="AK854" s="353"/>
      <c r="AL854" s="340" t="s">
        <v>668</v>
      </c>
      <c r="AM854" s="341"/>
      <c r="AN854" s="341"/>
      <c r="AO854" s="342"/>
      <c r="AP854" s="343" t="s">
        <v>668</v>
      </c>
      <c r="AQ854" s="343"/>
      <c r="AR854" s="343"/>
      <c r="AS854" s="343"/>
      <c r="AT854" s="343"/>
      <c r="AU854" s="343"/>
      <c r="AV854" s="343"/>
      <c r="AW854" s="343"/>
      <c r="AX854" s="343"/>
      <c r="AY854">
        <f>COUNTA($C$854)</f>
        <v>1</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287</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287</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287</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287</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287</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287</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287</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x14ac:dyDescent="0.15">
      <c r="A1110" s="356">
        <v>1</v>
      </c>
      <c r="B1110" s="356">
        <v>1</v>
      </c>
      <c r="C1110" s="354"/>
      <c r="D1110" s="354"/>
      <c r="E1110" s="136" t="s">
        <v>668</v>
      </c>
      <c r="F1110" s="355"/>
      <c r="G1110" s="355"/>
      <c r="H1110" s="355"/>
      <c r="I1110" s="355"/>
      <c r="J1110" s="330" t="s">
        <v>668</v>
      </c>
      <c r="K1110" s="331"/>
      <c r="L1110" s="331"/>
      <c r="M1110" s="331"/>
      <c r="N1110" s="331"/>
      <c r="O1110" s="331"/>
      <c r="P1110" s="345" t="s">
        <v>668</v>
      </c>
      <c r="Q1110" s="332"/>
      <c r="R1110" s="332"/>
      <c r="S1110" s="332"/>
      <c r="T1110" s="332"/>
      <c r="U1110" s="332"/>
      <c r="V1110" s="332"/>
      <c r="W1110" s="332"/>
      <c r="X1110" s="332"/>
      <c r="Y1110" s="333" t="s">
        <v>668</v>
      </c>
      <c r="Z1110" s="334"/>
      <c r="AA1110" s="334"/>
      <c r="AB1110" s="335"/>
      <c r="AC1110" s="336"/>
      <c r="AD1110" s="337"/>
      <c r="AE1110" s="337"/>
      <c r="AF1110" s="337"/>
      <c r="AG1110" s="337"/>
      <c r="AH1110" s="338" t="s">
        <v>668</v>
      </c>
      <c r="AI1110" s="339"/>
      <c r="AJ1110" s="339"/>
      <c r="AK1110" s="339"/>
      <c r="AL1110" s="340" t="s">
        <v>668</v>
      </c>
      <c r="AM1110" s="341"/>
      <c r="AN1110" s="341"/>
      <c r="AO1110" s="342"/>
      <c r="AP1110" s="343" t="s">
        <v>668</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cfRule type="expression" dxfId="2083" priority="13683">
      <formula>IF(RIGHT(TEXT(Y791,"0.#"),1)=".",FALSE,TRUE)</formula>
    </cfRule>
    <cfRule type="expression" dxfId="2082" priority="13684">
      <formula>IF(RIGHT(TEXT(Y791,"0.#"),1)=".",TRUE,FALSE)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AM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55:AO874">
    <cfRule type="expression" dxfId="1801" priority="6631">
      <formula>IF(AND(AL855&gt;=0, RIGHT(TEXT(AL855,"0.#"),1)&lt;&gt;"."),TRUE,FALSE)</formula>
    </cfRule>
    <cfRule type="expression" dxfId="1800" priority="6632">
      <formula>IF(AND(AL855&gt;=0, RIGHT(TEXT(AL855,"0.#"),1)="."),TRUE,FALSE)</formula>
    </cfRule>
    <cfRule type="expression" dxfId="1799" priority="6633">
      <formula>IF(AND(AL855&lt;0, RIGHT(TEXT(AL855,"0.#"),1)&lt;&gt;"."),TRUE,FALSE)</formula>
    </cfRule>
    <cfRule type="expression" dxfId="1798" priority="6634">
      <formula>IF(AND(AL855&lt;0, RIGHT(TEXT(AL855,"0.#"),1)="."),TRUE,FALSE)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55:Y874">
    <cfRule type="expression" dxfId="1727" priority="2959">
      <formula>IF(RIGHT(TEXT(Y855,"0.#"),1)=".",FALSE,TRUE)</formula>
    </cfRule>
    <cfRule type="expression" dxfId="1726" priority="2960">
      <formula>IF(RIGHT(TEXT(Y855,"0.#"),1)=".",TRUE,FALSE)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54">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7:Y854">
    <cfRule type="expression" dxfId="5" priority="5">
      <formula>IF(RIGHT(TEXT(Y847,"0.#"),1)=".",FALSE,TRUE)</formula>
    </cfRule>
    <cfRule type="expression" dxfId="4" priority="6">
      <formula>IF(RIGHT(TEXT(Y847,"0.#"),1)=".",TRUE,FALSE)</formula>
    </cfRule>
  </conditionalFormatting>
  <conditionalFormatting sqref="Y845:Y846">
    <cfRule type="expression" dxfId="3" priority="3">
      <formula>IF(RIGHT(TEXT(Y845,"0.#"),1)=".",FALSE,TRUE)</formula>
    </cfRule>
    <cfRule type="expression" dxfId="2" priority="4">
      <formula>IF(RIGHT(TEXT(Y845,"0.#"),1)=".",TRUE,FALSE)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78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667</v>
      </c>
      <c r="H2" s="13" t="str">
        <f>IF(G2="","",F2)</f>
        <v>一般会計</v>
      </c>
      <c r="I2" s="13" t="str">
        <f>IF(H2="","",IF(I1&lt;&gt;"",CONCATENATE(I1,"、",H2),H2))</f>
        <v>一般会計</v>
      </c>
      <c r="K2" s="14" t="s">
        <v>102</v>
      </c>
      <c r="L2" s="15" t="s">
        <v>667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t="s">
        <v>667</v>
      </c>
      <c r="R5" s="13" t="str">
        <f t="shared" si="3"/>
        <v>負担</v>
      </c>
      <c r="S5" s="13" t="str">
        <f t="shared" si="4"/>
        <v>負担</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負担</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負担</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負担</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t="s">
        <v>667</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負担</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2021-03-08T07:58:12Z</cp:lastPrinted>
  <dcterms:created xsi:type="dcterms:W3CDTF">2012-03-13T00:50:25Z</dcterms:created>
  <dcterms:modified xsi:type="dcterms:W3CDTF">2021-06-28T14:22:50Z</dcterms:modified>
</cp:coreProperties>
</file>