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計画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<sst xmlns="http://schemas.openxmlformats.org/spreadsheetml/2006/main" count="3090" uniqueCount="812">
  <si>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</si>
  <si>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</si>
  <si>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</si>
  <si>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</si>
  <si>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</si>
  <si>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</si>
  <si>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</si>
  <si>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</si>
  <si>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</si>
  <si>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</si>
  <si>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</si>
  <si>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</si>
  <si>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</si>
  <si>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</si>
  <si>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</si>
  <si>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</si>
  <si>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</si>
  <si>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</si>
  <si>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</si>
  <si>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</si>
  <si>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</si>
  <si>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</si>
  <si>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</si>
  <si>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</si>
  <si>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</si>
  <si>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</si>
  <si>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</si>
  <si>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</si>
  <si>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</si>
  <si>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</si>
  <si>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</si>
  <si>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</si>
  <si>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</si>
  <si>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</si>
  <si>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</si>
  <si>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</si>
  <si>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</si>
  <si>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</si>
  <si>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</si>
  <si>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</si>
  <si>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</si>
  <si>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</si>
  <si>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</si>
  <si>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</si>
  <si>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</si>
  <si>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</si>
  <si>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</si>
  <si>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</si>
  <si>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</si>
  <si>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</si>
  <si>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</si>
  <si>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</si>
  <si>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</si>
  <si>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</si>
  <si>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</si>
  <si>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</si>
  <si>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</si>
  <si>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</si>
  <si>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</si>
  <si>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</si>
  <si>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</si>
  <si>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</si>
  <si>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</si>
  <si>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</si>
  <si>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</si>
  <si>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</si>
  <si>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</si>
  <si>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</si>
  <si>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</si>
  <si>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</si>
  <si>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</si>
  <si>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</si>
  <si>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</si>
  <si>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</si>
  <si>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</si>
  <si>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</si>
  <si>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</si>
  <si>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</si>
  <si>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</si>
  <si>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</si>
  <si>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</si>
  <si>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</si>
  <si>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</si>
  <si>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</si>
  <si>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</si>
  <si>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</si>
  <si>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</si>
  <si>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</si>
  <si>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</si>
  <si>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</si>
  <si>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</si>
  <si>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</si>
  <si>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</si>
  <si>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</si>
  <si>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</si>
  <si>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</si>
  <si>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</si>
  <si>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</si>
  <si>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</si>
  <si>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</si>
  <si>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</si>
  <si>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</si>
  <si>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</si>
  <si>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</si>
  <si>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</si>
  <si>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</si>
  <si>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</si>
  <si>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</si>
  <si>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</si>
  <si>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</si>
  <si>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</si>
  <si>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</si>
  <si>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</si>
  <si>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</si>
  <si>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</si>
  <si>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</si>
  <si>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</si>
  <si>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</si>
  <si>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</si>
  <si>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</si>
  <si>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</si>
  <si>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</si>
  <si>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</si>
  <si>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</si>
  <si>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</si>
  <si>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</si>
  <si>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</si>
  <si>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</si>
  <si>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</si>
  <si>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</si>
  <si>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</si>
  <si>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</si>
  <si>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</si>
  <si>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</si>
  <si>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</si>
  <si>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</si>
  <si>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</si>
  <si>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</si>
  <si>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</si>
  <si>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</si>
  <si>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</si>
  <si>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</si>
  <si>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</si>
  <si>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</si>
  <si>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</si>
  <si>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</si>
  <si>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</si>
  <si>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</si>
  <si>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</si>
  <si>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</si>
  <si>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</si>
  <si>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</si>
  <si>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</si>
  <si>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</si>
  <si>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</si>
  <si>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</si>
  <si>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</si>
  <si>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</si>
  <si>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</si>
  <si>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</si>
  <si>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</si>
  <si>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</si>
  <si>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</si>
  <si>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</si>
  <si>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</si>
  <si>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</si>
  <si>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</si>
  <si>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</si>
  <si>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</si>
  <si>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</si>
  <si>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</si>
  <si>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</si>
  <si>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</si>
  <si>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</si>
  <si>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</si>
  <si>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</si>
  <si>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</si>
  <si>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</si>
  <si>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</si>
  <si>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</si>
  <si>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</si>
  <si>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</si>
  <si>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</si>
  <si>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</si>
  <si>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</si>
  <si>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</si>
  <si>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</si>
  <si>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</si>
  <si>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</si>
  <si>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</si>
  <si>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</si>
  <si>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</si>
  <si>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</si>
  <si>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</si>
  <si>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</si>
  <si>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</si>
  <si>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</si>
  <si>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</si>
  <si>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</si>
  <si>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</si>
  <si>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</si>
  <si>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</si>
  <si>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</si>
  <si>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</si>
  <si>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</si>
  <si>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</si>
  <si>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</si>
  <si>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</si>
  <si>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</si>
  <si>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</si>
  <si>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</si>
  <si>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</si>
  <si>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</si>
  <si>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</si>
  <si>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</si>
  <si>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</si>
  <si>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</si>
  <si>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</si>
  <si>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</si>
  <si>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</si>
  <si>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</si>
  <si>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</si>
  <si>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</si>
  <si>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</si>
  <si>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</si>
  <si>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</si>
  <si>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</si>
  <si>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</si>
  <si>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</si>
  <si>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</si>
  <si>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</si>
  <si>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</si>
  <si>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</si>
  <si>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</si>
  <si>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</si>
  <si>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</si>
  <si>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</si>
  <si>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</si>
  <si>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</si>
  <si>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</si>
  <si>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</si>
  <si>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</si>
  <si>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</si>
  <si>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</si>
  <si>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</si>
  <si>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</si>
  <si>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</si>
  <si>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</si>
  <si>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</si>
  <si>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</si>
  <si>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</si>
  <si>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</si>
  <si>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</si>
  <si>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</si>
  <si>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</si>
  <si>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</si>
  <si>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</si>
  <si>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</si>
  <si>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</si>
  <si>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</si>
  <si>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</si>
  <si>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</si>
  <si>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</si>
  <si>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</si>
  <si>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</si>
  <si>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</si>
  <si>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</si>
  <si>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</si>
  <si>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</si>
  <si>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</si>
  <si>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</si>
  <si>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</si>
  <si>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</si>
  <si>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</si>
  <si>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</si>
  <si>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</si>
  <si>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</si>
  <si>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</si>
  <si>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</si>
  <si>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</si>
  <si>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</si>
  <si>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</si>
  <si>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</si>
  <si>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</si>
  <si>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</si>
  <si>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</si>
  <si>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</si>
  <si>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</si>
  <si>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</si>
  <si>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</si>
  <si>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</si>
  <si>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</si>
  <si>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</si>
  <si>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</si>
  <si>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</si>
  <si>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</si>
  <si>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</si>
  <si>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</si>
  <si>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</si>
  <si>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</si>
  <si>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</si>
  <si>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</si>
  <si>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</si>
  <si>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</si>
  <si>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</si>
  <si>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</si>
  <si>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</si>
  <si>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</si>
  <si>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</si>
  <si>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</si>
  <si>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</si>
  <si>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</si>
  <si>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</si>
  <si>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</si>
  <si>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</si>
  <si>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</si>
  <si>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</si>
  <si>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</si>
  <si>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</si>
  <si>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</si>
  <si>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</si>
  <si>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</si>
  <si>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</si>
  <si>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</si>
  <si>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</si>
  <si>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</si>
  <si>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</si>
  <si>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</si>
  <si>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</si>
  <si>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</si>
  <si>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</si>
  <si>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</si>
  <si>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</si>
  <si>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</si>
  <si>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</si>
  <si>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</si>
  <si>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</si>
  <si>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</si>
  <si>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</si>
  <si>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</si>
  <si>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</si>
  <si>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</si>
  <si>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</si>
  <si>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</si>
  <si>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</si>
  <si>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</si>
  <si>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</si>
  <si>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</si>
  <si>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</si>
  <si>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</si>
  <si>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</si>
  <si>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</si>
  <si>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</si>
  <si>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</si>
  <si>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</si>
  <si>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</si>
  <si>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</si>
  <si>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</si>
  <si>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</si>
  <si>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</si>
  <si>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</si>
  <si>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</si>
  <si>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</si>
  <si>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</si>
  <si>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</si>
  <si>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</si>
  <si>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</si>
  <si>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</si>
  <si>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</si>
  <si>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</si>
  <si>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</si>
  <si>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</si>
  <si>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</si>
  <si>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</si>
  <si>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</si>
  <si>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</si>
  <si>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</si>
  <si>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</si>
  <si>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</si>
  <si>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</si>
  <si>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</si>
  <si>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</si>
  <si>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</si>
  <si>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</si>
  <si>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</si>
  <si>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</si>
  <si>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</si>
  <si>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</si>
  <si>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</si>
  <si>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</si>
  <si>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</si>
  <si>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</si>
  <si>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</si>
  <si>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</si>
  <si>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</si>
  <si>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</si>
  <si>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</si>
  <si>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</si>
  <si>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</si>
  <si>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</si>
  <si>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</si>
  <si>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</si>
  <si>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</si>
  <si>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</si>
  <si>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</si>
  <si>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</si>
  <si>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</si>
  <si>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</si>
  <si>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</si>
  <si>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</si>
  <si>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</si>
  <si>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</si>
  <si>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</si>
  <si>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</si>
  <si>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</si>
  <si>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</si>
  <si>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</si>
  <si>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</si>
  <si>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</si>
  <si>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</si>
  <si>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</si>
  <si>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</si>
  <si>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</si>
  <si>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</si>
  <si>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</si>
  <si>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</si>
  <si>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</si>
  <si>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</si>
  <si>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</si>
  <si>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</si>
  <si>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</si>
  <si>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</si>
  <si>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</si>
  <si>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</si>
  <si>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</si>
  <si>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</si>
  <si>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</si>
  <si>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</si>
  <si>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</si>
  <si>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</si>
  <si>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</si>
  <si>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</si>
  <si>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</si>
  <si>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</si>
  <si>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</si>
  <si>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</si>
  <si>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</si>
  <si>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</si>
  <si>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</si>
  <si>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</si>
  <si>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</si>
  <si>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</si>
  <si>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</si>
  <si>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</si>
  <si>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</si>
  <si>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</si>
  <si>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</si>
  <si>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</si>
  <si>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</si>
  <si>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</si>
  <si>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</si>
  <si>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</si>
  <si>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</si>
  <si>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</si>
  <si>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</si>
  <si>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</si>
  <si>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</si>
  <si>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</si>
  <si>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</si>
  <si>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</si>
  <si>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</si>
  <si>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</si>
  <si>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</si>
  <si>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</si>
  <si>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</si>
  <si>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</si>
  <si>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</si>
  <si>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</si>
  <si>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</si>
  <si>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</si>
  <si>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</si>
  <si>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</si>
  <si>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</si>
  <si>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</si>
  <si>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</si>
  <si>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</si>
  <si>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</si>
  <si>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</si>
  <si>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</si>
  <si>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</si>
  <si>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</si>
  <si>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</si>
  <si>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</si>
  <si>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</si>
  <si>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</si>
  <si>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</si>
  <si>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</si>
  <si>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</si>
  <si>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</si>
  <si>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</si>
  <si>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</si>
  <si>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</si>
  <si>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</si>
  <si>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</si>
  <si>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</si>
  <si>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</si>
  <si>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</si>
  <si>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</si>
  <si>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</si>
  <si>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</si>
  <si>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</si>
  <si>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</si>
  <si>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</si>
  <si>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</si>
  <si>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</si>
  <si>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</si>
  <si>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</si>
  <si>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</si>
  <si>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</si>
  <si>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</si>
  <si>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</si>
  <si>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</si>
  <si>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</si>
  <si>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</si>
  <si>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</si>
  <si>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</si>
  <si>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</si>
  <si>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</si>
  <si>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</si>
  <si>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</si>
  <si>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</si>
  <si>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</si>
  <si>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</si>
  <si>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</si>
  <si>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</si>
  <si>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</si>
  <si>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</si>
  <si>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</si>
  <si>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</si>
  <si>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</si>
  <si>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</si>
  <si>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</si>
  <si>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</si>
  <si>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</si>
  <si>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</si>
  <si>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</si>
  <si>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</si>
  <si>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</si>
  <si>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</si>
  <si>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</si>
  <si>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</si>
  <si>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</si>
  <si>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</si>
  <si>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</si>
  <si>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</si>
  <si>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</si>
  <si>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</si>
  <si>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</si>
  <si>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</si>
  <si>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</si>
  <si>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</si>
  <si>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</si>
  <si>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</si>
  <si>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</si>
  <si>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</si>
  <si>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</si>
  <si>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</si>
  <si>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</si>
  <si>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</si>
  <si>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</si>
  <si>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</si>
  <si>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</si>
  <si>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</si>
  <si>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</si>
  <si>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</si>
  <si>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</si>
  <si>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</si>
  <si>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</si>
  <si>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</si>
  <si>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</si>
  <si>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</si>
  <si>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</si>
  <si>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</si>
  <si>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</si>
  <si>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</si>
  <si>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</si>
  <si>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</si>
  <si>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</si>
  <si>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</si>
  <si>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</si>
  <si>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</si>
  <si>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</si>
  <si>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</si>
  <si>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</si>
  <si>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</si>
  <si>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</si>
  <si>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</si>
  <si>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</si>
  <si>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</si>
  <si>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</si>
  <si>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</si>
  <si>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</si>
  <si>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</si>
  <si>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</si>
  <si>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</si>
  <si>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</si>
  <si>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</si>
  <si>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</si>
  <si>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</si>
  <si>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</si>
  <si>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</si>
  <si>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</si>
  <si>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</si>
  <si>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</si>
  <si>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</si>
  <si>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</si>
  <si>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</si>
  <si>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</si>
  <si>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</si>
  <si>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</si>
  <si>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</si>
  <si>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</si>
  <si>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</si>
  <si>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</si>
  <si>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</si>
  <si>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</si>
  <si>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</si>
  <si>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</si>
  <si>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</si>
  <si>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</si>
  <si>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</si>
  <si>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</si>
  <si>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</si>
  <si>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</si>
  <si>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</si>
  <si>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</si>
  <si>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</si>
  <si>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</si>
  <si>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</si>
  <si>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</si>
  <si>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</si>
  <si>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</si>
  <si>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</si>
  <si>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</si>
  <si>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</si>
  <si>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</si>
  <si>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</si>
  <si>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</si>
  <si>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</si>
  <si>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</si>
  <si>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</si>
  <si>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</si>
  <si>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</si>
  <si>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</si>
  <si>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</si>
  <si>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</si>
  <si>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</si>
  <si>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</si>
  <si>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</si>
  <si>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</si>
  <si>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</si>
  <si>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</si>
  <si>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</si>
  <si>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</si>
  <si>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</si>
  <si>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</si>
  <si>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</si>
  <si>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</si>
  <si>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</si>
  <si>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</si>
  <si>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</si>
  <si>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</si>
  <si>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</si>
  <si>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</si>
  <si>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</si>
  <si>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</si>
  <si>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</si>
  <si>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</si>
  <si>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</si>
  <si>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</si>
  <si>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</si>
  <si>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</si>
  <si>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</si>
  <si>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</si>
  <si>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</si>
  <si>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</si>
  <si>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</si>
  <si>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</si>
  <si>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</si>
  <si>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</si>
  <si>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</si>
  <si>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</si>
  <si>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</si>
  <si>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</si>
  <si>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</si>
  <si>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</si>
  <si>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</si>
  <si>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</si>
  <si>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</si>
  <si>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</si>
  <si>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</si>
  <si>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</si>
  <si>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</si>
  <si>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</si>
  <si>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</si>
  <si>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</si>
  <si>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</si>
  <si>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</si>
  <si>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介護保険関係業務費補助金</t>
  </si>
  <si>
    <t>老健局</t>
  </si>
  <si>
    <t>介護保険計画課長
山口　高志</t>
  </si>
  <si>
    <t>平成12年度</t>
  </si>
  <si>
    <t>終了予定なし</t>
  </si>
  <si>
    <t>介護保険計画課</t>
  </si>
  <si>
    <t>介護保険法第１６０条</t>
  </si>
  <si>
    <t>介護保険関係業務費補助金の国庫補助について（介護保険関係業務費補助金交付要綱）</t>
  </si>
  <si>
    <t>介護保険法第160条に規定する介護保険関係業務の適正且つ円滑な運用を図ること</t>
  </si>
  <si>
    <t>-</t>
  </si>
  <si>
    <t>件</t>
  </si>
  <si>
    <t>社会保険診療報酬支払基金調べ</t>
  </si>
  <si>
    <t>円</t>
  </si>
  <si>
    <t>241百万円
／38,987</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</si>
  <si>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</si>
  <si>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</si>
  <si>
    <t>543</t>
  </si>
  <si>
    <t>494</t>
  </si>
  <si>
    <t>438</t>
  </si>
  <si>
    <t>824</t>
  </si>
  <si>
    <t>825</t>
  </si>
  <si>
    <t>836</t>
  </si>
  <si>
    <t>806</t>
  </si>
  <si>
    <t>805</t>
  </si>
  <si>
    <t>801</t>
  </si>
  <si>
    <t>○</t>
  </si>
  <si>
    <t>-</t>
    <phoneticPr fontId="5"/>
  </si>
  <si>
    <t>275百万円
／38,889</t>
    <phoneticPr fontId="5"/>
  </si>
  <si>
    <t>231百万円
／38,461</t>
    <phoneticPr fontId="5"/>
  </si>
  <si>
    <t>239百万円
／38,988</t>
    <phoneticPr fontId="5"/>
  </si>
  <si>
    <t>件</t>
    <rPh sb="0" eb="1">
      <t>ケン</t>
    </rPh>
    <phoneticPr fontId="5"/>
  </si>
  <si>
    <t>△</t>
  </si>
  <si>
    <t>無</t>
  </si>
  <si>
    <t>介護保険関係業務は、介護保険法第160条に基づき社会保険診療報酬支払基金が行うこととされており、支出先として妥当である。</t>
    <phoneticPr fontId="5"/>
  </si>
  <si>
    <t>‐</t>
  </si>
  <si>
    <t>毎年度安定したコストで推移しており、妥当な水準である。</t>
    <phoneticPr fontId="5"/>
  </si>
  <si>
    <t>業務の遂行に必要な経費として合理的な支出となっている。</t>
    <phoneticPr fontId="5"/>
  </si>
  <si>
    <t>費目、使途は、交付要綱に基づき事業の遂行に最低限必要なものに限定されている。</t>
    <phoneticPr fontId="5"/>
  </si>
  <si>
    <t>毎年度成果目標を達成した成果実績となっている。</t>
    <phoneticPr fontId="5"/>
  </si>
  <si>
    <t>毎年度当初見込みに見合った活動実績となっている。</t>
    <phoneticPr fontId="5"/>
  </si>
  <si>
    <t>介護保険関係業務に必要不可欠なシステムとして活用されている。</t>
    <phoneticPr fontId="5"/>
  </si>
  <si>
    <t>A.社会保険診療報酬支払基金</t>
    <rPh sb="2" eb="4">
      <t>シャカイ</t>
    </rPh>
    <rPh sb="4" eb="6">
      <t>ホケン</t>
    </rPh>
    <rPh sb="6" eb="8">
      <t>シンリョウ</t>
    </rPh>
    <rPh sb="8" eb="10">
      <t>ホウシュウ</t>
    </rPh>
    <rPh sb="10" eb="12">
      <t>シハライ</t>
    </rPh>
    <rPh sb="12" eb="14">
      <t>キキン</t>
    </rPh>
    <phoneticPr fontId="5"/>
  </si>
  <si>
    <t>委託費</t>
    <rPh sb="0" eb="2">
      <t>イタク</t>
    </rPh>
    <rPh sb="2" eb="3">
      <t>ヒ</t>
    </rPh>
    <phoneticPr fontId="5"/>
  </si>
  <si>
    <t>人件費</t>
    <rPh sb="0" eb="3">
      <t>ジンケンヒ</t>
    </rPh>
    <phoneticPr fontId="5"/>
  </si>
  <si>
    <t>使用料及び賃借料</t>
    <rPh sb="0" eb="3">
      <t>シヨウリョウ</t>
    </rPh>
    <rPh sb="3" eb="4">
      <t>オヨ</t>
    </rPh>
    <rPh sb="5" eb="8">
      <t>チンシャクリョウ</t>
    </rPh>
    <phoneticPr fontId="5"/>
  </si>
  <si>
    <t>通信運搬費</t>
    <rPh sb="0" eb="2">
      <t>ツウシン</t>
    </rPh>
    <rPh sb="2" eb="4">
      <t>ウンパン</t>
    </rPh>
    <rPh sb="4" eb="5">
      <t>ヒ</t>
    </rPh>
    <phoneticPr fontId="5"/>
  </si>
  <si>
    <t>光熱水費</t>
    <rPh sb="0" eb="4">
      <t>コウネツスイヒ</t>
    </rPh>
    <phoneticPr fontId="5"/>
  </si>
  <si>
    <t>印刷製本費</t>
    <rPh sb="0" eb="2">
      <t>インサツ</t>
    </rPh>
    <rPh sb="2" eb="4">
      <t>セイホン</t>
    </rPh>
    <rPh sb="4" eb="5">
      <t>ヒ</t>
    </rPh>
    <phoneticPr fontId="5"/>
  </si>
  <si>
    <t>システム運用・改修委託費等</t>
    <rPh sb="4" eb="6">
      <t>ウンヨウ</t>
    </rPh>
    <rPh sb="7" eb="9">
      <t>カイシュウ</t>
    </rPh>
    <rPh sb="9" eb="11">
      <t>イタク</t>
    </rPh>
    <rPh sb="11" eb="12">
      <t>ヒ</t>
    </rPh>
    <rPh sb="12" eb="13">
      <t>トウ</t>
    </rPh>
    <phoneticPr fontId="5"/>
  </si>
  <si>
    <t>介護保険関係業務に係る人件費</t>
    <rPh sb="0" eb="2">
      <t>カイゴ</t>
    </rPh>
    <rPh sb="2" eb="4">
      <t>ホケン</t>
    </rPh>
    <rPh sb="4" eb="6">
      <t>カンケイ</t>
    </rPh>
    <rPh sb="6" eb="8">
      <t>ギョウム</t>
    </rPh>
    <rPh sb="9" eb="10">
      <t>カカ</t>
    </rPh>
    <rPh sb="11" eb="14">
      <t>ジンケンヒ</t>
    </rPh>
    <phoneticPr fontId="5"/>
  </si>
  <si>
    <t>事務室借上料</t>
    <rPh sb="0" eb="3">
      <t>ジムシツ</t>
    </rPh>
    <rPh sb="3" eb="4">
      <t>シャク</t>
    </rPh>
    <rPh sb="4" eb="5">
      <t>ジョウ</t>
    </rPh>
    <rPh sb="5" eb="6">
      <t>リョウ</t>
    </rPh>
    <phoneticPr fontId="5"/>
  </si>
  <si>
    <t>事務用電話郵便料</t>
    <rPh sb="0" eb="2">
      <t>ジム</t>
    </rPh>
    <rPh sb="2" eb="3">
      <t>ヨウ</t>
    </rPh>
    <rPh sb="3" eb="5">
      <t>デンワ</t>
    </rPh>
    <rPh sb="5" eb="7">
      <t>ユウビン</t>
    </rPh>
    <rPh sb="7" eb="8">
      <t>リョウ</t>
    </rPh>
    <phoneticPr fontId="5"/>
  </si>
  <si>
    <t>事務室光熱費</t>
    <rPh sb="0" eb="3">
      <t>ジムシツ</t>
    </rPh>
    <rPh sb="3" eb="6">
      <t>コウネツヒ</t>
    </rPh>
    <phoneticPr fontId="5"/>
  </si>
  <si>
    <t>財務諸表等印刷経費</t>
    <rPh sb="0" eb="2">
      <t>ザイム</t>
    </rPh>
    <rPh sb="2" eb="4">
      <t>ショヒョウ</t>
    </rPh>
    <rPh sb="4" eb="5">
      <t>トウ</t>
    </rPh>
    <rPh sb="5" eb="7">
      <t>インサツ</t>
    </rPh>
    <rPh sb="7" eb="9">
      <t>ケイヒ</t>
    </rPh>
    <phoneticPr fontId="5"/>
  </si>
  <si>
    <t>B.TIS（株）</t>
    <rPh sb="6" eb="7">
      <t>カブ</t>
    </rPh>
    <phoneticPr fontId="5"/>
  </si>
  <si>
    <t>介護保険システムの運用・改修</t>
    <rPh sb="0" eb="2">
      <t>カイゴ</t>
    </rPh>
    <rPh sb="2" eb="4">
      <t>ホケン</t>
    </rPh>
    <rPh sb="9" eb="11">
      <t>ウンヨウ</t>
    </rPh>
    <rPh sb="12" eb="14">
      <t>カイシュウ</t>
    </rPh>
    <phoneticPr fontId="5"/>
  </si>
  <si>
    <t>C.（株）日立社会情報サービス</t>
    <rPh sb="3" eb="4">
      <t>カブ</t>
    </rPh>
    <rPh sb="5" eb="7">
      <t>ヒタチ</t>
    </rPh>
    <rPh sb="7" eb="9">
      <t>シャカイ</t>
    </rPh>
    <rPh sb="9" eb="11">
      <t>ジョウホウ</t>
    </rPh>
    <phoneticPr fontId="5"/>
  </si>
  <si>
    <t>D.日立キャピタル（株）</t>
    <rPh sb="2" eb="4">
      <t>ヒタチ</t>
    </rPh>
    <rPh sb="10" eb="11">
      <t>カブ</t>
    </rPh>
    <phoneticPr fontId="5"/>
  </si>
  <si>
    <t>会計システム等職員用イントラネット運用サポート</t>
    <rPh sb="0" eb="2">
      <t>カイケイ</t>
    </rPh>
    <rPh sb="6" eb="7">
      <t>トウ</t>
    </rPh>
    <rPh sb="7" eb="9">
      <t>ショクイン</t>
    </rPh>
    <rPh sb="9" eb="10">
      <t>ヨウ</t>
    </rPh>
    <rPh sb="17" eb="19">
      <t>ウンヨウ</t>
    </rPh>
    <phoneticPr fontId="5"/>
  </si>
  <si>
    <t>委託費</t>
    <rPh sb="0" eb="3">
      <t>イタクヒ</t>
    </rPh>
    <phoneticPr fontId="5"/>
  </si>
  <si>
    <t>会計システムに係るサーバ等保守料</t>
    <rPh sb="0" eb="2">
      <t>カイケイ</t>
    </rPh>
    <rPh sb="7" eb="8">
      <t>カカ</t>
    </rPh>
    <rPh sb="12" eb="13">
      <t>トウ</t>
    </rPh>
    <rPh sb="13" eb="16">
      <t>ホシュリョウ</t>
    </rPh>
    <phoneticPr fontId="5"/>
  </si>
  <si>
    <t>E.有限責任監査法人トーマツ</t>
    <rPh sb="2" eb="4">
      <t>ユウゲン</t>
    </rPh>
    <rPh sb="4" eb="6">
      <t>セキニン</t>
    </rPh>
    <rPh sb="6" eb="8">
      <t>カンサ</t>
    </rPh>
    <rPh sb="8" eb="10">
      <t>ホウジン</t>
    </rPh>
    <phoneticPr fontId="5"/>
  </si>
  <si>
    <t>監査報酬</t>
    <rPh sb="0" eb="2">
      <t>カンサ</t>
    </rPh>
    <rPh sb="2" eb="4">
      <t>ホウシュウ</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</si>
  <si>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</si>
  <si>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補助金等交付</t>
  </si>
  <si>
    <t>TIS（株）</t>
    <rPh sb="4" eb="5">
      <t>カブ</t>
    </rPh>
    <phoneticPr fontId="5"/>
  </si>
  <si>
    <t>(株）日立社会情報サービス</t>
    <rPh sb="1" eb="2">
      <t>カブ</t>
    </rPh>
    <rPh sb="3" eb="5">
      <t>ヒタチ</t>
    </rPh>
    <rPh sb="5" eb="7">
      <t>シャカイ</t>
    </rPh>
    <rPh sb="7" eb="9">
      <t>ジョウホウ</t>
    </rPh>
    <phoneticPr fontId="5"/>
  </si>
  <si>
    <t>会計システム等職員用イントラネット運用サポート</t>
    <rPh sb="0" eb="2">
      <t>カイケイ</t>
    </rPh>
    <rPh sb="6" eb="7">
      <t>トウ</t>
    </rPh>
    <rPh sb="7" eb="10">
      <t>ショクインヨウ</t>
    </rPh>
    <rPh sb="17" eb="19">
      <t>ウンヨウ</t>
    </rPh>
    <phoneticPr fontId="5"/>
  </si>
  <si>
    <t>日立キャピタル（株）</t>
    <rPh sb="0" eb="2">
      <t>ヒタチ</t>
    </rPh>
    <rPh sb="8" eb="9">
      <t>カブ</t>
    </rPh>
    <phoneticPr fontId="5"/>
  </si>
  <si>
    <t>(株）エヌ・ティ・ティ・データ</t>
    <rPh sb="1" eb="2">
      <t>カブ</t>
    </rPh>
    <phoneticPr fontId="5"/>
  </si>
  <si>
    <t>コニカミノルタジャパン（株）</t>
    <rPh sb="12" eb="13">
      <t>カブ</t>
    </rPh>
    <phoneticPr fontId="5"/>
  </si>
  <si>
    <t>SBテクノロジー（株）</t>
    <rPh sb="9" eb="10">
      <t>カブ</t>
    </rPh>
    <phoneticPr fontId="5"/>
  </si>
  <si>
    <t>マグマックス（株）</t>
    <rPh sb="7" eb="8">
      <t>カブ</t>
    </rPh>
    <phoneticPr fontId="5"/>
  </si>
  <si>
    <t>IP電話機器等保守料</t>
    <rPh sb="2" eb="4">
      <t>デンワ</t>
    </rPh>
    <rPh sb="4" eb="6">
      <t>キキ</t>
    </rPh>
    <rPh sb="6" eb="7">
      <t>トウ</t>
    </rPh>
    <rPh sb="7" eb="10">
      <t>ホシュリョウ</t>
    </rPh>
    <phoneticPr fontId="5"/>
  </si>
  <si>
    <t>複写機保守料</t>
    <rPh sb="0" eb="3">
      <t>フクシャキ</t>
    </rPh>
    <rPh sb="3" eb="6">
      <t>ホシュリョウ</t>
    </rPh>
    <phoneticPr fontId="5"/>
  </si>
  <si>
    <t>ノートパソコン周辺機器運用支援業務</t>
    <rPh sb="7" eb="9">
      <t>シュウヘン</t>
    </rPh>
    <rPh sb="9" eb="11">
      <t>キキ</t>
    </rPh>
    <rPh sb="11" eb="13">
      <t>ウンヨウ</t>
    </rPh>
    <rPh sb="13" eb="15">
      <t>シエン</t>
    </rPh>
    <rPh sb="15" eb="17">
      <t>ギョウム</t>
    </rPh>
    <phoneticPr fontId="5"/>
  </si>
  <si>
    <t>レーザープリンター年間保守料</t>
    <rPh sb="9" eb="11">
      <t>ネンカン</t>
    </rPh>
    <rPh sb="11" eb="14">
      <t>ホシュリョウ</t>
    </rPh>
    <phoneticPr fontId="5"/>
  </si>
  <si>
    <t>有限責任監査法人トーマツ</t>
    <rPh sb="0" eb="2">
      <t>ユウゲン</t>
    </rPh>
    <rPh sb="2" eb="4">
      <t>セキニン</t>
    </rPh>
    <rPh sb="4" eb="6">
      <t>カンサ</t>
    </rPh>
    <rPh sb="6" eb="8">
      <t>ホウジン</t>
    </rPh>
    <phoneticPr fontId="5"/>
  </si>
  <si>
    <t>東京ビルサービス（株）</t>
    <rPh sb="0" eb="2">
      <t>トウキョウ</t>
    </rPh>
    <rPh sb="9" eb="10">
      <t>カブ</t>
    </rPh>
    <phoneticPr fontId="5"/>
  </si>
  <si>
    <t>（株）共栄広告社</t>
    <rPh sb="1" eb="2">
      <t>カブ</t>
    </rPh>
    <rPh sb="3" eb="5">
      <t>キョウエイ</t>
    </rPh>
    <rPh sb="5" eb="8">
      <t>コウコクシャ</t>
    </rPh>
    <phoneticPr fontId="5"/>
  </si>
  <si>
    <t>（株）日立社会情報サービス</t>
    <rPh sb="1" eb="2">
      <t>カブ</t>
    </rPh>
    <rPh sb="3" eb="5">
      <t>ヒタチ</t>
    </rPh>
    <rPh sb="5" eb="7">
      <t>シャカイ</t>
    </rPh>
    <rPh sb="7" eb="9">
      <t>ジョウホウ</t>
    </rPh>
    <phoneticPr fontId="5"/>
  </si>
  <si>
    <t>みずほ信託銀行（株）</t>
    <rPh sb="3" eb="5">
      <t>シンタク</t>
    </rPh>
    <rPh sb="5" eb="7">
      <t>ギンコウ</t>
    </rPh>
    <rPh sb="8" eb="9">
      <t>カブ</t>
    </rPh>
    <phoneticPr fontId="5"/>
  </si>
  <si>
    <t>(財）日本予防医学協会</t>
    <rPh sb="1" eb="2">
      <t>ザイ</t>
    </rPh>
    <rPh sb="3" eb="5">
      <t>ニホン</t>
    </rPh>
    <rPh sb="5" eb="7">
      <t>ヨボウ</t>
    </rPh>
    <rPh sb="7" eb="9">
      <t>イガク</t>
    </rPh>
    <rPh sb="9" eb="11">
      <t>キョウカイ</t>
    </rPh>
    <phoneticPr fontId="5"/>
  </si>
  <si>
    <t>（株）ジェスコ</t>
    <rPh sb="1" eb="2">
      <t>カブ</t>
    </rPh>
    <phoneticPr fontId="5"/>
  </si>
  <si>
    <t>清掃業務委託費</t>
    <rPh sb="0" eb="2">
      <t>セイソウ</t>
    </rPh>
    <rPh sb="2" eb="4">
      <t>ギョウム</t>
    </rPh>
    <rPh sb="4" eb="6">
      <t>イタク</t>
    </rPh>
    <rPh sb="6" eb="7">
      <t>ヒ</t>
    </rPh>
    <phoneticPr fontId="5"/>
  </si>
  <si>
    <t>決算等に関する公告委託料</t>
    <rPh sb="0" eb="2">
      <t>ケッサン</t>
    </rPh>
    <rPh sb="2" eb="3">
      <t>トウ</t>
    </rPh>
    <rPh sb="4" eb="5">
      <t>カン</t>
    </rPh>
    <rPh sb="7" eb="9">
      <t>コウコク</t>
    </rPh>
    <rPh sb="9" eb="12">
      <t>イタクリョウ</t>
    </rPh>
    <phoneticPr fontId="5"/>
  </si>
  <si>
    <t>基金ホームページホスティングサービス委託料</t>
    <rPh sb="0" eb="2">
      <t>キキン</t>
    </rPh>
    <rPh sb="18" eb="21">
      <t>イタクリョウ</t>
    </rPh>
    <phoneticPr fontId="5"/>
  </si>
  <si>
    <t>退職給付会計に係る諸数値計算委託</t>
    <rPh sb="0" eb="2">
      <t>タイショク</t>
    </rPh>
    <rPh sb="2" eb="4">
      <t>キュウフ</t>
    </rPh>
    <rPh sb="4" eb="6">
      <t>カイケイ</t>
    </rPh>
    <rPh sb="7" eb="8">
      <t>カカ</t>
    </rPh>
    <rPh sb="9" eb="10">
      <t>ショ</t>
    </rPh>
    <rPh sb="10" eb="12">
      <t>スウチ</t>
    </rPh>
    <rPh sb="12" eb="14">
      <t>ケイサン</t>
    </rPh>
    <rPh sb="14" eb="16">
      <t>イタク</t>
    </rPh>
    <phoneticPr fontId="5"/>
  </si>
  <si>
    <t>定期健康診断等業務委託経費</t>
    <rPh sb="0" eb="2">
      <t>テイキ</t>
    </rPh>
    <rPh sb="2" eb="4">
      <t>ケンコウ</t>
    </rPh>
    <rPh sb="4" eb="6">
      <t>シンダン</t>
    </rPh>
    <rPh sb="6" eb="7">
      <t>トウ</t>
    </rPh>
    <rPh sb="7" eb="9">
      <t>ギョウム</t>
    </rPh>
    <rPh sb="9" eb="11">
      <t>イタク</t>
    </rPh>
    <rPh sb="11" eb="13">
      <t>ケイヒ</t>
    </rPh>
    <phoneticPr fontId="5"/>
  </si>
  <si>
    <t>給茶機年間清掃委託料</t>
    <rPh sb="0" eb="3">
      <t>キュウチャキ</t>
    </rPh>
    <rPh sb="3" eb="5">
      <t>ネンカン</t>
    </rPh>
    <rPh sb="5" eb="7">
      <t>セイソウ</t>
    </rPh>
    <rPh sb="7" eb="10">
      <t>イタクリョウ</t>
    </rPh>
    <phoneticPr fontId="5"/>
  </si>
  <si>
    <t>厚労</t>
  </si>
  <si>
    <t>-</t>
    <phoneticPr fontId="5"/>
  </si>
  <si>
    <t>有</t>
  </si>
  <si>
    <t>社会保険診療報酬支払基金が行う介護保険関係業務の事務処理に必要な経費を補助するもの
（介護保険関係業務）
　①医療保険者から４０歳以上６５歳未満の医療保険加入者（第２号被保険者）に係る介護給付費・地域支援事業支援納付金（以下「介護納付金」という。）の徴収
　②市町村（保検者）に対する介護給付費交付金及び地域支援事業支援交付金（以下「介護交付金」という。）の交付
補助率　１０／１０</t>
    <phoneticPr fontId="5"/>
  </si>
  <si>
    <t xml:space="preserve"> 医療保険者からの介護納付金の徴収率（納付率）及び市町村に対する介護交付金の交付率100％の成果実績を目標</t>
    <rPh sb="9" eb="11">
      <t>カイゴ</t>
    </rPh>
    <rPh sb="11" eb="14">
      <t>ノウフキン</t>
    </rPh>
    <rPh sb="32" eb="34">
      <t>カイゴ</t>
    </rPh>
    <phoneticPr fontId="5"/>
  </si>
  <si>
    <t>医療保険者からの介護納付金の徴収件数（納付件数）及び市町村に対する介護交付金の交付件数の合計</t>
    <rPh sb="8" eb="10">
      <t>カイゴ</t>
    </rPh>
    <rPh sb="10" eb="13">
      <t>ノウフキン</t>
    </rPh>
    <rPh sb="33" eb="35">
      <t>カイゴ</t>
    </rPh>
    <rPh sb="35" eb="38">
      <t>コウフキン</t>
    </rPh>
    <phoneticPr fontId="5"/>
  </si>
  <si>
    <t>医療保険者からの介護納付金の徴収件数（納付件数）及び市町村に対する介護交付金の交付件数の合計
※　医療保険者、市町村の新設、合併等により当初見込みと活動実績は必ずしも一致しない</t>
    <rPh sb="8" eb="10">
      <t>カイゴ</t>
    </rPh>
    <rPh sb="10" eb="13">
      <t>ノウフキン</t>
    </rPh>
    <rPh sb="33" eb="35">
      <t>カイゴ</t>
    </rPh>
    <phoneticPr fontId="5"/>
  </si>
  <si>
    <t>単位当たりコスト＝Ｘ／Ｙ
　　　Ｘ：「執行額」
　　Ｙ：「医療保険者からの介護納付金の徴収件数及び
　　市町村に対する介護交付金の交付件数の合計」　　　　　　　　　　　　　　　</t>
    <rPh sb="37" eb="39">
      <t>カイゴ</t>
    </rPh>
    <rPh sb="39" eb="42">
      <t>ノウフキン</t>
    </rPh>
    <rPh sb="59" eb="61">
      <t>カイゴ</t>
    </rPh>
    <phoneticPr fontId="5"/>
  </si>
  <si>
    <t>・社会保険診療報酬支払基金が行う介護保険関係業務の事務処理に必要な経費を補助するもの
　（介護保険関係業務）
　　① 医療保険者から40歳以上65歳未満の医療保険加入者（第2号被保険者）に係る介護納付金の徴収
　　② 市町村（保険者）に対する介護交付金の交付
・介護保険関係業務の適正かつ円滑な運用が図れるよう、事業の遂行に必要な事務処理経費を補助することにより、介護保険制度の円滑かつ安定的な運営を確保することができる</t>
    <rPh sb="98" eb="101">
      <t>ノウフキン</t>
    </rPh>
    <rPh sb="121" eb="123">
      <t>カイゴ</t>
    </rPh>
    <rPh sb="123" eb="126">
      <t>コウフキン</t>
    </rPh>
    <phoneticPr fontId="5"/>
  </si>
  <si>
    <t>医療保険者からの介護納付金の徴収及び市町村に対する介護交付金の交付に係る事業は、介護保険制度の運営に不可欠な事業である。</t>
    <rPh sb="8" eb="10">
      <t>カイゴ</t>
    </rPh>
    <rPh sb="25" eb="27">
      <t>カイゴ</t>
    </rPh>
    <phoneticPr fontId="5"/>
  </si>
  <si>
    <t>医療保険者からの介護納付金の徴収及び市町村に対する介護交付金の交付に係る事業は、介護保険法第160条に基づき社会保険診療報酬支払基金が行うこととされている。</t>
    <rPh sb="8" eb="10">
      <t>カイゴ</t>
    </rPh>
    <rPh sb="25" eb="27">
      <t>カイゴ</t>
    </rPh>
    <phoneticPr fontId="5"/>
  </si>
  <si>
    <t>今後においても、医療保険者からの介護納付金の徴収事務及び市町村に対する介護交付金の交付事務を確実に実施するため、本システムの効率的な運用に努め、介護保険関係業務の適正かつ円滑な運用を図ってまいりたい。</t>
    <rPh sb="16" eb="18">
      <t>カイゴ</t>
    </rPh>
    <rPh sb="35" eb="37">
      <t>カイゴ</t>
    </rPh>
    <phoneticPr fontId="5"/>
  </si>
  <si>
    <t>医療保険者からの介護納付金の徴収及び市町村への介護交付金の交付</t>
    <rPh sb="0" eb="2">
      <t>イリョウ</t>
    </rPh>
    <rPh sb="2" eb="4">
      <t>ホケン</t>
    </rPh>
    <rPh sb="4" eb="5">
      <t>シャ</t>
    </rPh>
    <rPh sb="8" eb="10">
      <t>カイゴ</t>
    </rPh>
    <rPh sb="10" eb="13">
      <t>ノウフキン</t>
    </rPh>
    <rPh sb="14" eb="16">
      <t>チョウシュウ</t>
    </rPh>
    <rPh sb="16" eb="17">
      <t>オヨ</t>
    </rPh>
    <rPh sb="18" eb="21">
      <t>シチョウソン</t>
    </rPh>
    <rPh sb="23" eb="25">
      <t>カイゴ</t>
    </rPh>
    <rPh sb="25" eb="28">
      <t>コウフキン</t>
    </rPh>
    <rPh sb="29" eb="31">
      <t>コウフ</t>
    </rPh>
    <phoneticPr fontId="5"/>
  </si>
  <si>
    <t>・介護保険法第160条に規定する介護保険関係業務の適正かつ円滑な運用を図るため、交付要綱に基づき事業の遂行に必要な事務処理経費が適正に執行されていると評価できる。また、毎事業年度、監査法人による外部監査を実施し、効率的な経費の執行に努めている。
・令和2年度においては、20,199件の介護納付金の徴収処理及び18,262件の介護交付金の交付処理を介護保険運用システムで行っており、介護保険関係業務の執行にあたり、不可欠なシステムであると評価できる。</t>
    <rPh sb="143" eb="145">
      <t>カイゴ</t>
    </rPh>
    <rPh sb="163" eb="165">
      <t>カイゴ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</si>
</sst>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1452</xdr:colOff>
      <xdr:row>752</xdr:row>
      <xdr:rowOff>1</xdr:rowOff>
    </xdr:from>
    <xdr:to>
      <xdr:col>20</xdr:col>
      <xdr:colOff>7327</xdr:colOff>
      <xdr:row>754</xdr:row>
      <xdr:rowOff>315060</xdr:rowOff>
    </xdr:to>
    <xdr:cxnSp macro="">
      <xdr:nvCxnSpPr>
        <xdr:cNvPr id="60" name="直線矢印コネクタ 158">
          <a:extLst>
            <a:ext uri="{FF2B5EF4-FFF2-40B4-BE49-F238E27FC236}">
              <a16:creationId xmlns:a16="http://schemas.microsoft.com/office/drawing/2014/main" id="{00000000-0008-0000-0000-000022000000}"/>
            </a:ext>
          </a:extLst>
        </xdr:cNvPr>
        <xdr:cNvCxnSpPr>
          <a:cxnSpLocks noChangeShapeType="1"/>
        </xdr:cNvCxnSpPr>
      </xdr:nvCxnSpPr>
      <xdr:spPr bwMode="auto">
        <a:xfrm>
          <a:off x="3957990" y="236315251"/>
          <a:ext cx="5875" cy="101844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110467</xdr:colOff>
      <xdr:row>752</xdr:row>
      <xdr:rowOff>124070</xdr:rowOff>
    </xdr:from>
    <xdr:to>
      <xdr:col>38</xdr:col>
      <xdr:colOff>11906</xdr:colOff>
      <xdr:row>753</xdr:row>
      <xdr:rowOff>241789</xdr:rowOff>
    </xdr:to>
    <xdr:sp macro="" textlink="">
      <xdr:nvSpPr>
        <xdr:cNvPr id="61" name="テキスト ボックス 60">
          <a:extLst>
            <a:ext uri="{FF2B5EF4-FFF2-40B4-BE49-F238E27FC236}">
              <a16:creationId xmlns:a16="http://schemas.microsoft.com/office/drawing/2014/main" id="{00000000-0008-0000-0000-000023000000}"/>
            </a:ext>
          </a:extLst>
        </xdr:cNvPr>
        <xdr:cNvSpPr txBox="1"/>
      </xdr:nvSpPr>
      <xdr:spPr>
        <a:xfrm>
          <a:off x="4158592" y="41653070"/>
          <a:ext cx="3544752" cy="47490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介護保険関係業務の適正かつ円滑な運用を図るため、当該事業の事務処理に必要な経費を補助する。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23</xdr:col>
      <xdr:colOff>1355</xdr:colOff>
      <xdr:row>754</xdr:row>
      <xdr:rowOff>29137</xdr:rowOff>
    </xdr:from>
    <xdr:ext cx="1501117" cy="292452"/>
    <xdr:sp macro="" textlink="">
      <xdr:nvSpPr>
        <xdr:cNvPr id="62" name="テキスト ボックス 61">
          <a:extLst>
            <a:ext uri="{FF2B5EF4-FFF2-40B4-BE49-F238E27FC236}">
              <a16:creationId xmlns:a16="http://schemas.microsoft.com/office/drawing/2014/main" id="{00000000-0008-0000-0000-000024000000}"/>
            </a:ext>
          </a:extLst>
        </xdr:cNvPr>
        <xdr:cNvSpPr txBox="1"/>
      </xdr:nvSpPr>
      <xdr:spPr>
        <a:xfrm>
          <a:off x="4656699" y="42474918"/>
          <a:ext cx="1501117" cy="292452"/>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補助金等交付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twoCellAnchor>
    <xdr:from>
      <xdr:col>17</xdr:col>
      <xdr:colOff>135265</xdr:colOff>
      <xdr:row>754</xdr:row>
      <xdr:rowOff>346123</xdr:rowOff>
    </xdr:from>
    <xdr:to>
      <xdr:col>32</xdr:col>
      <xdr:colOff>130482</xdr:colOff>
      <xdr:row>757</xdr:row>
      <xdr:rowOff>218181</xdr:rowOff>
    </xdr:to>
    <xdr:sp macro="" textlink="">
      <xdr:nvSpPr>
        <xdr:cNvPr id="63" name="テキスト ボックス 62">
          <a:extLst>
            <a:ext uri="{FF2B5EF4-FFF2-40B4-BE49-F238E27FC236}">
              <a16:creationId xmlns:a16="http://schemas.microsoft.com/office/drawing/2014/main" id="{00000000-0008-0000-0000-000025000000}"/>
            </a:ext>
          </a:extLst>
        </xdr:cNvPr>
        <xdr:cNvSpPr txBox="1"/>
      </xdr:nvSpPr>
      <xdr:spPr>
        <a:xfrm>
          <a:off x="3576171" y="42589498"/>
          <a:ext cx="3031311" cy="943621"/>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社会保険診療報酬支払基金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令和</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230.7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百万円　　　</a:t>
          </a:r>
        </a:p>
      </xdr:txBody>
    </xdr:sp>
    <xdr:clientData/>
  </xdr:twoCellAnchor>
  <xdr:twoCellAnchor>
    <xdr:from>
      <xdr:col>19</xdr:col>
      <xdr:colOff>199278</xdr:colOff>
      <xdr:row>757</xdr:row>
      <xdr:rowOff>214315</xdr:rowOff>
    </xdr:from>
    <xdr:to>
      <xdr:col>20</xdr:col>
      <xdr:colOff>0</xdr:colOff>
      <xdr:row>760</xdr:row>
      <xdr:rowOff>351772</xdr:rowOff>
    </xdr:to>
    <xdr:cxnSp macro="">
      <xdr:nvCxnSpPr>
        <xdr:cNvPr id="64" name="直線矢印コネクタ 164">
          <a:extLst>
            <a:ext uri="{FF2B5EF4-FFF2-40B4-BE49-F238E27FC236}">
              <a16:creationId xmlns:a16="http://schemas.microsoft.com/office/drawing/2014/main" id="{00000000-0008-0000-0000-000026000000}"/>
            </a:ext>
          </a:extLst>
        </xdr:cNvPr>
        <xdr:cNvCxnSpPr>
          <a:cxnSpLocks noChangeShapeType="1"/>
        </xdr:cNvCxnSpPr>
      </xdr:nvCxnSpPr>
      <xdr:spPr bwMode="auto">
        <a:xfrm flipH="1">
          <a:off x="4044997" y="238184534"/>
          <a:ext cx="3128" cy="1209019"/>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127503</xdr:colOff>
      <xdr:row>758</xdr:row>
      <xdr:rowOff>186076</xdr:rowOff>
    </xdr:from>
    <xdr:to>
      <xdr:col>39</xdr:col>
      <xdr:colOff>35718</xdr:colOff>
      <xdr:row>760</xdr:row>
      <xdr:rowOff>14654</xdr:rowOff>
    </xdr:to>
    <xdr:sp macro="" textlink="">
      <xdr:nvSpPr>
        <xdr:cNvPr id="65" name="テキスト ボックス 64">
          <a:extLst>
            <a:ext uri="{FF2B5EF4-FFF2-40B4-BE49-F238E27FC236}">
              <a16:creationId xmlns:a16="http://schemas.microsoft.com/office/drawing/2014/main" id="{00000000-0008-0000-0000-000027000000}"/>
            </a:ext>
          </a:extLst>
        </xdr:cNvPr>
        <xdr:cNvSpPr txBox="1"/>
      </xdr:nvSpPr>
      <xdr:spPr>
        <a:xfrm>
          <a:off x="4175628" y="43858201"/>
          <a:ext cx="3753934" cy="54295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医療保険者からの介護納付金の徴収及び市町村（保険者）に対する介護交付金の交付に係る業務を行う</a:t>
          </a:r>
          <a:r>
            <a:rPr kumimoji="1" lang="ja-JP" altLang="en-US" sz="1100" b="0" i="0" baseline="0">
              <a:effectLst/>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3323</xdr:colOff>
      <xdr:row>763</xdr:row>
      <xdr:rowOff>0</xdr:rowOff>
    </xdr:from>
    <xdr:to>
      <xdr:col>42</xdr:col>
      <xdr:colOff>7327</xdr:colOff>
      <xdr:row>763</xdr:row>
      <xdr:rowOff>761</xdr:rowOff>
    </xdr:to>
    <xdr:cxnSp macro="">
      <xdr:nvCxnSpPr>
        <xdr:cNvPr id="66" name="直線コネクタ 169">
          <a:extLst>
            <a:ext uri="{FF2B5EF4-FFF2-40B4-BE49-F238E27FC236}">
              <a16:creationId xmlns:a16="http://schemas.microsoft.com/office/drawing/2014/main" id="{00000000-0008-0000-0000-000028000000}"/>
            </a:ext>
          </a:extLst>
        </xdr:cNvPr>
        <xdr:cNvCxnSpPr>
          <a:cxnSpLocks noChangeShapeType="1"/>
        </xdr:cNvCxnSpPr>
      </xdr:nvCxnSpPr>
      <xdr:spPr bwMode="auto">
        <a:xfrm flipV="1">
          <a:off x="2970727" y="240183865"/>
          <a:ext cx="5345331" cy="76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191625</xdr:colOff>
      <xdr:row>763</xdr:row>
      <xdr:rowOff>761</xdr:rowOff>
    </xdr:from>
    <xdr:to>
      <xdr:col>14</xdr:col>
      <xdr:colOff>191625</xdr:colOff>
      <xdr:row>764</xdr:row>
      <xdr:rowOff>196024</xdr:rowOff>
    </xdr:to>
    <xdr:cxnSp macro="">
      <xdr:nvCxnSpPr>
        <xdr:cNvPr id="67" name="直線コネクタ 170">
          <a:extLst>
            <a:ext uri="{FF2B5EF4-FFF2-40B4-BE49-F238E27FC236}">
              <a16:creationId xmlns:a16="http://schemas.microsoft.com/office/drawing/2014/main" id="{00000000-0008-0000-0000-000029000000}"/>
            </a:ext>
          </a:extLst>
        </xdr:cNvPr>
        <xdr:cNvCxnSpPr>
          <a:cxnSpLocks noChangeShapeType="1"/>
        </xdr:cNvCxnSpPr>
      </xdr:nvCxnSpPr>
      <xdr:spPr bwMode="auto">
        <a:xfrm>
          <a:off x="2961202" y="240184626"/>
          <a:ext cx="0" cy="54695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32</xdr:col>
      <xdr:colOff>196538</xdr:colOff>
      <xdr:row>763</xdr:row>
      <xdr:rowOff>10286</xdr:rowOff>
    </xdr:from>
    <xdr:to>
      <xdr:col>32</xdr:col>
      <xdr:colOff>196538</xdr:colOff>
      <xdr:row>764</xdr:row>
      <xdr:rowOff>205549</xdr:rowOff>
    </xdr:to>
    <xdr:cxnSp macro="">
      <xdr:nvCxnSpPr>
        <xdr:cNvPr id="68" name="直線コネクタ 171">
          <a:extLst>
            <a:ext uri="{FF2B5EF4-FFF2-40B4-BE49-F238E27FC236}">
              <a16:creationId xmlns:a16="http://schemas.microsoft.com/office/drawing/2014/main" id="{00000000-0008-0000-0000-00002A000000}"/>
            </a:ext>
          </a:extLst>
        </xdr:cNvPr>
        <xdr:cNvCxnSpPr>
          <a:cxnSpLocks noChangeShapeType="1"/>
        </xdr:cNvCxnSpPr>
      </xdr:nvCxnSpPr>
      <xdr:spPr bwMode="auto">
        <a:xfrm>
          <a:off x="6527000" y="240194151"/>
          <a:ext cx="0" cy="54695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20</xdr:col>
      <xdr:colOff>27629</xdr:colOff>
      <xdr:row>762</xdr:row>
      <xdr:rowOff>35846</xdr:rowOff>
    </xdr:from>
    <xdr:ext cx="1818233" cy="314431"/>
    <xdr:sp macro="" textlink="">
      <xdr:nvSpPr>
        <xdr:cNvPr id="69" name="テキスト ボックス 68">
          <a:extLst>
            <a:ext uri="{FF2B5EF4-FFF2-40B4-BE49-F238E27FC236}">
              <a16:creationId xmlns:a16="http://schemas.microsoft.com/office/drawing/2014/main" id="{00000000-0008-0000-0000-00002B000000}"/>
            </a:ext>
          </a:extLst>
        </xdr:cNvPr>
        <xdr:cNvSpPr txBox="1"/>
      </xdr:nvSpPr>
      <xdr:spPr>
        <a:xfrm>
          <a:off x="3984167" y="239868019"/>
          <a:ext cx="1818233" cy="314431"/>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11</xdr:col>
      <xdr:colOff>12988</xdr:colOff>
      <xdr:row>764</xdr:row>
      <xdr:rowOff>196604</xdr:rowOff>
    </xdr:from>
    <xdr:to>
      <xdr:col>18</xdr:col>
      <xdr:colOff>163147</xdr:colOff>
      <xdr:row>766</xdr:row>
      <xdr:rowOff>282303</xdr:rowOff>
    </xdr:to>
    <xdr:sp macro="" textlink="">
      <xdr:nvSpPr>
        <xdr:cNvPr id="70" name="テキスト ボックス 69">
          <a:extLst>
            <a:ext uri="{FF2B5EF4-FFF2-40B4-BE49-F238E27FC236}">
              <a16:creationId xmlns:a16="http://schemas.microsoft.com/office/drawing/2014/main" id="{00000000-0008-0000-0000-00002C000000}"/>
            </a:ext>
          </a:extLst>
        </xdr:cNvPr>
        <xdr:cNvSpPr txBox="1"/>
      </xdr:nvSpPr>
      <xdr:spPr>
        <a:xfrm>
          <a:off x="2203738" y="240850059"/>
          <a:ext cx="1544273" cy="1419199"/>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199158</xdr:colOff>
      <xdr:row>764</xdr:row>
      <xdr:rowOff>199160</xdr:rowOff>
    </xdr:from>
    <xdr:to>
      <xdr:col>28</xdr:col>
      <xdr:colOff>4329</xdr:colOff>
      <xdr:row>766</xdr:row>
      <xdr:rowOff>294410</xdr:rowOff>
    </xdr:to>
    <xdr:sp macro="" textlink="">
      <xdr:nvSpPr>
        <xdr:cNvPr id="71" name="テキスト ボックス 70">
          <a:extLst>
            <a:ext uri="{FF2B5EF4-FFF2-40B4-BE49-F238E27FC236}">
              <a16:creationId xmlns:a16="http://schemas.microsoft.com/office/drawing/2014/main" id="{00000000-0008-0000-0000-00002D000000}"/>
            </a:ext>
          </a:extLst>
        </xdr:cNvPr>
        <xdr:cNvSpPr txBox="1"/>
      </xdr:nvSpPr>
      <xdr:spPr>
        <a:xfrm>
          <a:off x="3983181" y="240852615"/>
          <a:ext cx="1597603" cy="1428750"/>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60666</xdr:colOff>
      <xdr:row>764</xdr:row>
      <xdr:rowOff>205264</xdr:rowOff>
    </xdr:from>
    <xdr:to>
      <xdr:col>37</xdr:col>
      <xdr:colOff>21818</xdr:colOff>
      <xdr:row>766</xdr:row>
      <xdr:rowOff>290963</xdr:rowOff>
    </xdr:to>
    <xdr:sp macro="" textlink="">
      <xdr:nvSpPr>
        <xdr:cNvPr id="72" name="テキスト ボックス 71">
          <a:extLst>
            <a:ext uri="{FF2B5EF4-FFF2-40B4-BE49-F238E27FC236}">
              <a16:creationId xmlns:a16="http://schemas.microsoft.com/office/drawing/2014/main" id="{00000000-0008-0000-0000-00002E000000}"/>
            </a:ext>
          </a:extLst>
        </xdr:cNvPr>
        <xdr:cNvSpPr txBox="1"/>
      </xdr:nvSpPr>
      <xdr:spPr>
        <a:xfrm>
          <a:off x="5836280" y="240858719"/>
          <a:ext cx="1554424" cy="1419199"/>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11</xdr:col>
      <xdr:colOff>150377</xdr:colOff>
      <xdr:row>764</xdr:row>
      <xdr:rowOff>309174</xdr:rowOff>
    </xdr:from>
    <xdr:ext cx="1330327" cy="275717"/>
    <xdr:sp macro="" textlink="">
      <xdr:nvSpPr>
        <xdr:cNvPr id="73" name="テキスト ボックス 72">
          <a:extLst>
            <a:ext uri="{FF2B5EF4-FFF2-40B4-BE49-F238E27FC236}">
              <a16:creationId xmlns:a16="http://schemas.microsoft.com/office/drawing/2014/main" id="{00000000-0008-0000-0000-00002F000000}"/>
            </a:ext>
          </a:extLst>
        </xdr:cNvPr>
        <xdr:cNvSpPr txBox="1"/>
      </xdr:nvSpPr>
      <xdr:spPr>
        <a:xfrm>
          <a:off x="2341127" y="240962629"/>
          <a:ext cx="1330327"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B</a:t>
          </a:r>
          <a:r>
            <a:rPr kumimoji="1" lang="ja-JP" altLang="en-US" sz="1100" b="0" i="0" u="none" strike="noStrike" kern="0" cap="none" spc="0" normalizeH="0" baseline="0" noProof="0">
              <a:ln>
                <a:noFill/>
              </a:ln>
              <a:solidFill>
                <a:sysClr val="windowText" lastClr="000000"/>
              </a:solidFill>
              <a:effectLst/>
              <a:uLnTx/>
              <a:uFillTx/>
              <a:latin typeface="+mj-ea"/>
              <a:ea typeface="+mj-ea"/>
            </a:rPr>
            <a:t>　民間会社（</a:t>
          </a:r>
          <a:r>
            <a:rPr kumimoji="1" lang="en-US" altLang="ja-JP" sz="1100" b="0" i="0" u="none" strike="noStrike" kern="0" cap="none" spc="0" normalizeH="0" baseline="0" noProof="0">
              <a:ln>
                <a:noFill/>
              </a:ln>
              <a:solidFill>
                <a:sysClr val="windowText" lastClr="000000"/>
              </a:solidFill>
              <a:effectLst/>
              <a:uLnTx/>
              <a:uFillTx/>
              <a:latin typeface="+mj-ea"/>
              <a:ea typeface="+mj-ea"/>
            </a:rPr>
            <a:t>1</a:t>
          </a:r>
          <a:r>
            <a:rPr kumimoji="1" lang="ja-JP" altLang="en-US" sz="1100" b="0" i="0" u="none" strike="noStrike" kern="0" cap="none" spc="0" normalizeH="0" baseline="0" noProof="0">
              <a:ln>
                <a:noFill/>
              </a:ln>
              <a:solidFill>
                <a:sysClr val="windowText" lastClr="000000"/>
              </a:solidFill>
              <a:effectLst/>
              <a:uLnTx/>
              <a:uFillTx/>
              <a:latin typeface="+mj-ea"/>
              <a:ea typeface="+mj-ea"/>
            </a:rPr>
            <a:t>社）</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oneCellAnchor>
    <xdr:from>
      <xdr:col>12</xdr:col>
      <xdr:colOff>83757</xdr:colOff>
      <xdr:row>765</xdr:row>
      <xdr:rowOff>175669</xdr:rowOff>
    </xdr:from>
    <xdr:ext cx="1028700" cy="275717"/>
    <xdr:sp macro="" textlink="">
      <xdr:nvSpPr>
        <xdr:cNvPr id="74" name="テキスト ボックス 73">
          <a:extLst>
            <a:ext uri="{FF2B5EF4-FFF2-40B4-BE49-F238E27FC236}">
              <a16:creationId xmlns:a16="http://schemas.microsoft.com/office/drawing/2014/main" id="{00000000-0008-0000-0000-000030000000}"/>
            </a:ext>
          </a:extLst>
        </xdr:cNvPr>
        <xdr:cNvSpPr txBox="1"/>
      </xdr:nvSpPr>
      <xdr:spPr>
        <a:xfrm>
          <a:off x="2473666" y="241495874"/>
          <a:ext cx="1028700"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110.5</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30</xdr:col>
      <xdr:colOff>190891</xdr:colOff>
      <xdr:row>765</xdr:row>
      <xdr:rowOff>185194</xdr:rowOff>
    </xdr:from>
    <xdr:ext cx="882036" cy="275717"/>
    <xdr:sp macro="" textlink="">
      <xdr:nvSpPr>
        <xdr:cNvPr id="75" name="テキスト ボックス 74">
          <a:extLst>
            <a:ext uri="{FF2B5EF4-FFF2-40B4-BE49-F238E27FC236}">
              <a16:creationId xmlns:a16="http://schemas.microsoft.com/office/drawing/2014/main" id="{00000000-0008-0000-0000-000032000000}"/>
            </a:ext>
          </a:extLst>
        </xdr:cNvPr>
        <xdr:cNvSpPr txBox="1"/>
      </xdr:nvSpPr>
      <xdr:spPr>
        <a:xfrm>
          <a:off x="6165664" y="241505399"/>
          <a:ext cx="882036" cy="275717"/>
        </a:xfrm>
        <a:prstGeom prst="rect">
          <a:avLst/>
        </a:prstGeom>
        <a:noFill/>
        <a:ln>
          <a:noFill/>
        </a:ln>
        <a:effectLst/>
      </xdr:spPr>
      <xdr:txBody>
        <a:bodyPr vertOverflow="clip" wrap="none" rtlCol="0" anchor="t">
          <a:spAutoFit/>
        </a:bodyPr>
        <a:lstStyle/>
        <a:p>
          <a:pPr eaLnBrk="1" fontAlgn="auto" latinLnBrk="0" hangingPunct="1"/>
          <a:r>
            <a:rPr kumimoji="1" lang="en-US" altLang="ja-JP" sz="1100" b="0" i="0" baseline="0">
              <a:effectLst/>
              <a:latin typeface="+mn-lt"/>
              <a:ea typeface="+mn-ea"/>
              <a:cs typeface="+mn-cs"/>
            </a:rPr>
            <a:t>  2.6 </a:t>
          </a:r>
          <a:r>
            <a:rPr kumimoji="1" lang="ja-JP" altLang="ja-JP" sz="1100" b="0" i="0" baseline="0">
              <a:effectLst/>
              <a:latin typeface="+mn-lt"/>
              <a:ea typeface="+mn-ea"/>
              <a:cs typeface="+mn-cs"/>
            </a:rPr>
            <a:t>百万円</a:t>
          </a:r>
          <a:endParaRPr lang="ja-JP" altLang="ja-JP">
            <a:effectLst/>
          </a:endParaRPr>
        </a:p>
      </xdr:txBody>
    </xdr:sp>
    <xdr:clientData/>
  </xdr:oneCellAnchor>
  <xdr:oneCellAnchor>
    <xdr:from>
      <xdr:col>29</xdr:col>
      <xdr:colOff>159380</xdr:colOff>
      <xdr:row>764</xdr:row>
      <xdr:rowOff>309172</xdr:rowOff>
    </xdr:from>
    <xdr:ext cx="1329982" cy="279646"/>
    <xdr:sp macro="" textlink="">
      <xdr:nvSpPr>
        <xdr:cNvPr id="76" name="テキスト ボックス 75">
          <a:extLst>
            <a:ext uri="{FF2B5EF4-FFF2-40B4-BE49-F238E27FC236}">
              <a16:creationId xmlns:a16="http://schemas.microsoft.com/office/drawing/2014/main" id="{00000000-0008-0000-0000-000033000000}"/>
            </a:ext>
          </a:extLst>
        </xdr:cNvPr>
        <xdr:cNvSpPr txBox="1"/>
      </xdr:nvSpPr>
      <xdr:spPr>
        <a:xfrm>
          <a:off x="5934994" y="240962627"/>
          <a:ext cx="1329982" cy="279646"/>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ea"/>
              <a:ea typeface="+mn-ea"/>
              <a:cs typeface="+mn-cs"/>
            </a:rPr>
            <a:t>D  </a:t>
          </a:r>
          <a:r>
            <a:rPr kumimoji="1" lang="ja-JP" altLang="ja-JP" sz="1100" b="0" i="0" baseline="0">
              <a:effectLst/>
              <a:latin typeface="+mn-ea"/>
              <a:ea typeface="+mn-ea"/>
              <a:cs typeface="+mn-cs"/>
            </a:rPr>
            <a:t>民間会社</a:t>
          </a:r>
          <a:r>
            <a:rPr kumimoji="1" lang="ja-JP" altLang="en-US" sz="1100" b="0" i="0" baseline="0">
              <a:effectLst/>
              <a:latin typeface="+mn-ea"/>
              <a:ea typeface="+mn-ea"/>
              <a:cs typeface="+mn-cs"/>
            </a:rPr>
            <a:t>（</a:t>
          </a:r>
          <a:r>
            <a:rPr kumimoji="1" lang="en-US" altLang="ja-JP" sz="1100" b="0" i="0" baseline="0">
              <a:effectLst/>
              <a:latin typeface="+mn-ea"/>
              <a:ea typeface="+mn-ea"/>
              <a:cs typeface="+mn-cs"/>
            </a:rPr>
            <a:t>5</a:t>
          </a:r>
          <a:r>
            <a:rPr kumimoji="1" lang="ja-JP" altLang="ja-JP" sz="1100" b="0" i="0" baseline="0">
              <a:effectLst/>
              <a:latin typeface="+mn-ea"/>
              <a:ea typeface="+mn-ea"/>
              <a:cs typeface="+mn-cs"/>
            </a:rPr>
            <a:t>社</a:t>
          </a:r>
          <a:r>
            <a:rPr kumimoji="1" lang="ja-JP" altLang="en-US" sz="1100" b="0" i="0" baseline="0">
              <a:effectLst/>
              <a:latin typeface="+mn-ea"/>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oneCellAnchor>
    <xdr:from>
      <xdr:col>11</xdr:col>
      <xdr:colOff>114011</xdr:colOff>
      <xdr:row>766</xdr:row>
      <xdr:rowOff>367307</xdr:rowOff>
    </xdr:from>
    <xdr:ext cx="1473200" cy="409086"/>
    <xdr:sp macro="" textlink="">
      <xdr:nvSpPr>
        <xdr:cNvPr id="77" name="テキスト ボックス 76">
          <a:extLst>
            <a:ext uri="{FF2B5EF4-FFF2-40B4-BE49-F238E27FC236}">
              <a16:creationId xmlns:a16="http://schemas.microsoft.com/office/drawing/2014/main" id="{00000000-0008-0000-0000-000034000000}"/>
            </a:ext>
          </a:extLst>
        </xdr:cNvPr>
        <xdr:cNvSpPr txBox="1"/>
      </xdr:nvSpPr>
      <xdr:spPr>
        <a:xfrm>
          <a:off x="2304761" y="242354262"/>
          <a:ext cx="1473200" cy="409086"/>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介護保険システム</a:t>
          </a:r>
          <a:endParaRPr kumimoji="1" lang="en-US" altLang="ja-JP" sz="95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の運用・改修</a:t>
          </a:r>
        </a:p>
      </xdr:txBody>
    </xdr:sp>
    <xdr:clientData/>
  </xdr:oneCellAnchor>
  <xdr:oneCellAnchor>
    <xdr:from>
      <xdr:col>19</xdr:col>
      <xdr:colOff>160020</xdr:colOff>
      <xdr:row>766</xdr:row>
      <xdr:rowOff>387141</xdr:rowOff>
    </xdr:from>
    <xdr:ext cx="1660603" cy="400110"/>
    <xdr:sp macro="" textlink="">
      <xdr:nvSpPr>
        <xdr:cNvPr id="78" name="テキスト ボックス 77">
          <a:extLst>
            <a:ext uri="{FF2B5EF4-FFF2-40B4-BE49-F238E27FC236}">
              <a16:creationId xmlns:a16="http://schemas.microsoft.com/office/drawing/2014/main" id="{00000000-0008-0000-0000-000035000000}"/>
            </a:ext>
          </a:extLst>
        </xdr:cNvPr>
        <xdr:cNvSpPr txBox="1"/>
      </xdr:nvSpPr>
      <xdr:spPr>
        <a:xfrm>
          <a:off x="3944043" y="242374096"/>
          <a:ext cx="1660603" cy="40011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会計システム等職員用イン</a:t>
          </a:r>
          <a:endParaRPr kumimoji="1" lang="en-US" altLang="ja-JP" sz="95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 トラネット運用サポート</a:t>
          </a:r>
        </a:p>
      </xdr:txBody>
    </xdr:sp>
    <xdr:clientData/>
  </xdr:oneCellAnchor>
  <xdr:oneCellAnchor>
    <xdr:from>
      <xdr:col>29</xdr:col>
      <xdr:colOff>86644</xdr:colOff>
      <xdr:row>766</xdr:row>
      <xdr:rowOff>418108</xdr:rowOff>
    </xdr:from>
    <xdr:ext cx="1460500" cy="275717"/>
    <xdr:sp macro="" textlink="">
      <xdr:nvSpPr>
        <xdr:cNvPr id="79" name="テキスト ボックス 78">
          <a:extLst>
            <a:ext uri="{FF2B5EF4-FFF2-40B4-BE49-F238E27FC236}">
              <a16:creationId xmlns:a16="http://schemas.microsoft.com/office/drawing/2014/main" id="{00000000-0008-0000-0000-000036000000}"/>
            </a:ext>
          </a:extLst>
        </xdr:cNvPr>
        <xdr:cNvSpPr txBox="1"/>
      </xdr:nvSpPr>
      <xdr:spPr>
        <a:xfrm>
          <a:off x="5862258" y="242405063"/>
          <a:ext cx="1460500"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事務機器等の保守</a:t>
          </a:r>
        </a:p>
      </xdr:txBody>
    </xdr:sp>
    <xdr:clientData/>
  </xdr:oneCellAnchor>
  <xdr:twoCellAnchor>
    <xdr:from>
      <xdr:col>24</xdr:col>
      <xdr:colOff>2848</xdr:colOff>
      <xdr:row>762</xdr:row>
      <xdr:rowOff>349523</xdr:rowOff>
    </xdr:from>
    <xdr:to>
      <xdr:col>24</xdr:col>
      <xdr:colOff>2848</xdr:colOff>
      <xdr:row>764</xdr:row>
      <xdr:rowOff>189919</xdr:rowOff>
    </xdr:to>
    <xdr:cxnSp macro="">
      <xdr:nvCxnSpPr>
        <xdr:cNvPr id="80" name="直線コネクタ 171">
          <a:extLst>
            <a:ext uri="{FF2B5EF4-FFF2-40B4-BE49-F238E27FC236}">
              <a16:creationId xmlns:a16="http://schemas.microsoft.com/office/drawing/2014/main" id="{00000000-0008-0000-0000-000037000000}"/>
            </a:ext>
          </a:extLst>
        </xdr:cNvPr>
        <xdr:cNvCxnSpPr>
          <a:cxnSpLocks noChangeShapeType="1"/>
        </xdr:cNvCxnSpPr>
      </xdr:nvCxnSpPr>
      <xdr:spPr bwMode="auto">
        <a:xfrm>
          <a:off x="4750694" y="240181696"/>
          <a:ext cx="0" cy="54378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7327</xdr:colOff>
      <xdr:row>762</xdr:row>
      <xdr:rowOff>7327</xdr:rowOff>
    </xdr:from>
    <xdr:to>
      <xdr:col>20</xdr:col>
      <xdr:colOff>7328</xdr:colOff>
      <xdr:row>762</xdr:row>
      <xdr:rowOff>344365</xdr:rowOff>
    </xdr:to>
    <xdr:cxnSp macro="">
      <xdr:nvCxnSpPr>
        <xdr:cNvPr id="81" name="直線コネクタ 171">
          <a:extLst>
            <a:ext uri="{FF2B5EF4-FFF2-40B4-BE49-F238E27FC236}">
              <a16:creationId xmlns:a16="http://schemas.microsoft.com/office/drawing/2014/main" id="{00000000-0008-0000-0000-000038000000}"/>
            </a:ext>
          </a:extLst>
        </xdr:cNvPr>
        <xdr:cNvCxnSpPr>
          <a:cxnSpLocks noChangeShapeType="1"/>
        </xdr:cNvCxnSpPr>
      </xdr:nvCxnSpPr>
      <xdr:spPr bwMode="auto">
        <a:xfrm flipH="1">
          <a:off x="3963865" y="239839500"/>
          <a:ext cx="1" cy="33703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38</xdr:col>
      <xdr:colOff>44094</xdr:colOff>
      <xdr:row>764</xdr:row>
      <xdr:rowOff>205264</xdr:rowOff>
    </xdr:from>
    <xdr:to>
      <xdr:col>45</xdr:col>
      <xdr:colOff>179006</xdr:colOff>
      <xdr:row>766</xdr:row>
      <xdr:rowOff>290963</xdr:rowOff>
    </xdr:to>
    <xdr:sp macro="" textlink="">
      <xdr:nvSpPr>
        <xdr:cNvPr id="82" name="テキスト ボックス 81">
          <a:extLst>
            <a:ext uri="{FF2B5EF4-FFF2-40B4-BE49-F238E27FC236}">
              <a16:creationId xmlns:a16="http://schemas.microsoft.com/office/drawing/2014/main" id="{00000000-0008-0000-0000-000039000000}"/>
            </a:ext>
          </a:extLst>
        </xdr:cNvPr>
        <xdr:cNvSpPr txBox="1"/>
      </xdr:nvSpPr>
      <xdr:spPr>
        <a:xfrm>
          <a:off x="7612139" y="240858719"/>
          <a:ext cx="1529026" cy="1419199"/>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39</xdr:col>
      <xdr:colOff>179515</xdr:colOff>
      <xdr:row>765</xdr:row>
      <xdr:rowOff>202514</xdr:rowOff>
    </xdr:from>
    <xdr:ext cx="882036" cy="275717"/>
    <xdr:sp macro="" textlink="">
      <xdr:nvSpPr>
        <xdr:cNvPr id="83" name="テキスト ボックス 82">
          <a:extLst>
            <a:ext uri="{FF2B5EF4-FFF2-40B4-BE49-F238E27FC236}">
              <a16:creationId xmlns:a16="http://schemas.microsoft.com/office/drawing/2014/main" id="{00000000-0008-0000-0000-00003A000000}"/>
            </a:ext>
          </a:extLst>
        </xdr:cNvPr>
        <xdr:cNvSpPr txBox="1"/>
      </xdr:nvSpPr>
      <xdr:spPr>
        <a:xfrm>
          <a:off x="7946720" y="241522719"/>
          <a:ext cx="88203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3.7</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38</xdr:col>
      <xdr:colOff>186102</xdr:colOff>
      <xdr:row>764</xdr:row>
      <xdr:rowOff>317830</xdr:rowOff>
    </xdr:from>
    <xdr:ext cx="1259966" cy="270987"/>
    <xdr:sp macro="" textlink="">
      <xdr:nvSpPr>
        <xdr:cNvPr id="84" name="テキスト ボックス 83">
          <a:extLst>
            <a:ext uri="{FF2B5EF4-FFF2-40B4-BE49-F238E27FC236}">
              <a16:creationId xmlns:a16="http://schemas.microsoft.com/office/drawing/2014/main" id="{00000000-0008-0000-0000-00003B000000}"/>
            </a:ext>
          </a:extLst>
        </xdr:cNvPr>
        <xdr:cNvSpPr txBox="1"/>
      </xdr:nvSpPr>
      <xdr:spPr>
        <a:xfrm>
          <a:off x="7754147" y="240971285"/>
          <a:ext cx="1259966" cy="270987"/>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E </a:t>
          </a:r>
          <a:r>
            <a:rPr kumimoji="1" lang="ja-JP" altLang="en-US" sz="1100" b="0" i="0" u="none" strike="noStrike" kern="0" cap="none" spc="0" normalizeH="0" baseline="0" noProof="0">
              <a:ln>
                <a:noFill/>
              </a:ln>
              <a:solidFill>
                <a:sysClr val="windowText" lastClr="000000"/>
              </a:solidFill>
              <a:effectLst/>
              <a:uLnTx/>
              <a:uFillTx/>
              <a:latin typeface="+mj-ea"/>
              <a:ea typeface="+mj-ea"/>
            </a:rPr>
            <a:t>民間会社（７社）　　</a:t>
          </a:r>
        </a:p>
      </xdr:txBody>
    </xdr:sp>
    <xdr:clientData/>
  </xdr:oneCellAnchor>
  <xdr:oneCellAnchor>
    <xdr:from>
      <xdr:col>39</xdr:col>
      <xdr:colOff>58866</xdr:colOff>
      <xdr:row>766</xdr:row>
      <xdr:rowOff>405408</xdr:rowOff>
    </xdr:from>
    <xdr:ext cx="983667" cy="275717"/>
    <xdr:sp macro="" textlink="">
      <xdr:nvSpPr>
        <xdr:cNvPr id="85" name="テキスト ボックス 84">
          <a:extLst>
            <a:ext uri="{FF2B5EF4-FFF2-40B4-BE49-F238E27FC236}">
              <a16:creationId xmlns:a16="http://schemas.microsoft.com/office/drawing/2014/main" id="{00000000-0008-0000-0000-00003C000000}"/>
            </a:ext>
          </a:extLst>
        </xdr:cNvPr>
        <xdr:cNvSpPr txBox="1"/>
      </xdr:nvSpPr>
      <xdr:spPr>
        <a:xfrm>
          <a:off x="7826071" y="242392363"/>
          <a:ext cx="983667"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監査報酬等</a:t>
          </a:r>
        </a:p>
      </xdr:txBody>
    </xdr:sp>
    <xdr:clientData/>
  </xdr:oneCellAnchor>
  <xdr:twoCellAnchor>
    <xdr:from>
      <xdr:col>42</xdr:col>
      <xdr:colOff>2601</xdr:colOff>
      <xdr:row>763</xdr:row>
      <xdr:rowOff>2959</xdr:rowOff>
    </xdr:from>
    <xdr:to>
      <xdr:col>42</xdr:col>
      <xdr:colOff>2601</xdr:colOff>
      <xdr:row>764</xdr:row>
      <xdr:rowOff>198222</xdr:rowOff>
    </xdr:to>
    <xdr:cxnSp macro="">
      <xdr:nvCxnSpPr>
        <xdr:cNvPr id="86" name="直線コネクタ 171">
          <a:extLst>
            <a:ext uri="{FF2B5EF4-FFF2-40B4-BE49-F238E27FC236}">
              <a16:creationId xmlns:a16="http://schemas.microsoft.com/office/drawing/2014/main" id="{00000000-0008-0000-0000-00003D000000}"/>
            </a:ext>
          </a:extLst>
        </xdr:cNvPr>
        <xdr:cNvCxnSpPr>
          <a:cxnSpLocks noChangeShapeType="1"/>
        </xdr:cNvCxnSpPr>
      </xdr:nvCxnSpPr>
      <xdr:spPr bwMode="auto">
        <a:xfrm>
          <a:off x="8311332" y="240186824"/>
          <a:ext cx="0" cy="54695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5790</xdr:colOff>
      <xdr:row>761</xdr:row>
      <xdr:rowOff>31951</xdr:rowOff>
    </xdr:from>
    <xdr:to>
      <xdr:col>22</xdr:col>
      <xdr:colOff>99962</xdr:colOff>
      <xdr:row>761</xdr:row>
      <xdr:rowOff>293757</xdr:rowOff>
    </xdr:to>
    <xdr:sp macro="" textlink="">
      <xdr:nvSpPr>
        <xdr:cNvPr id="87" name="テキスト ボックス 86">
          <a:extLst>
            <a:ext uri="{FF2B5EF4-FFF2-40B4-BE49-F238E27FC236}">
              <a16:creationId xmlns:a16="http://schemas.microsoft.com/office/drawing/2014/main" id="{00000000-0008-0000-0000-00003E000000}"/>
            </a:ext>
          </a:extLst>
        </xdr:cNvPr>
        <xdr:cNvSpPr txBox="1"/>
      </xdr:nvSpPr>
      <xdr:spPr>
        <a:xfrm>
          <a:off x="3566675" y="239512432"/>
          <a:ext cx="885479" cy="261806"/>
        </a:xfrm>
        <a:prstGeom prst="rect">
          <a:avLst/>
        </a:prstGeom>
        <a:noFill/>
        <a:ln w="12700"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一部委託</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20</xdr:col>
      <xdr:colOff>157018</xdr:colOff>
      <xdr:row>764</xdr:row>
      <xdr:rowOff>311226</xdr:rowOff>
    </xdr:from>
    <xdr:ext cx="1358323" cy="251615"/>
    <xdr:sp macro="" textlink="">
      <xdr:nvSpPr>
        <xdr:cNvPr id="88" name="テキスト ボックス 87">
          <a:extLst>
            <a:ext uri="{FF2B5EF4-FFF2-40B4-BE49-F238E27FC236}">
              <a16:creationId xmlns:a16="http://schemas.microsoft.com/office/drawing/2014/main" id="{00000000-0008-0000-0000-00003F000000}"/>
            </a:ext>
          </a:extLst>
        </xdr:cNvPr>
        <xdr:cNvSpPr txBox="1"/>
      </xdr:nvSpPr>
      <xdr:spPr>
        <a:xfrm>
          <a:off x="4140200" y="240964681"/>
          <a:ext cx="1358323" cy="25161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ea"/>
              <a:ea typeface="+mn-ea"/>
              <a:cs typeface="+mn-cs"/>
            </a:rPr>
            <a:t>C  </a:t>
          </a:r>
          <a:r>
            <a:rPr kumimoji="1" lang="ja-JP" altLang="ja-JP" sz="1100" b="0" i="0" baseline="0">
              <a:effectLst/>
              <a:latin typeface="+mn-ea"/>
              <a:ea typeface="+mn-ea"/>
              <a:cs typeface="+mn-cs"/>
            </a:rPr>
            <a:t>民間会社</a:t>
          </a:r>
          <a:r>
            <a:rPr kumimoji="1" lang="ja-JP" altLang="en-US" sz="1100" b="0" i="0" baseline="0">
              <a:effectLst/>
              <a:latin typeface="+mn-ea"/>
              <a:ea typeface="+mn-ea"/>
              <a:cs typeface="+mn-cs"/>
            </a:rPr>
            <a:t>（</a:t>
          </a:r>
          <a:r>
            <a:rPr kumimoji="1" lang="en-US" altLang="ja-JP" sz="1100" b="0" i="0" baseline="0">
              <a:effectLst/>
              <a:latin typeface="+mn-ea"/>
              <a:ea typeface="+mn-ea"/>
              <a:cs typeface="+mn-cs"/>
            </a:rPr>
            <a:t>1</a:t>
          </a:r>
          <a:r>
            <a:rPr kumimoji="1" lang="ja-JP" altLang="ja-JP" sz="1100" b="0" i="0" baseline="0">
              <a:effectLst/>
              <a:latin typeface="+mn-ea"/>
              <a:ea typeface="+mn-ea"/>
              <a:cs typeface="+mn-cs"/>
            </a:rPr>
            <a:t>社</a:t>
          </a:r>
          <a:r>
            <a:rPr kumimoji="1" lang="ja-JP" altLang="en-US" sz="1100" b="0" i="0" baseline="0">
              <a:effectLst/>
              <a:latin typeface="+mn-ea"/>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twoCellAnchor>
    <xdr:from>
      <xdr:col>17</xdr:col>
      <xdr:colOff>107156</xdr:colOff>
      <xdr:row>749</xdr:row>
      <xdr:rowOff>11906</xdr:rowOff>
    </xdr:from>
    <xdr:to>
      <xdr:col>32</xdr:col>
      <xdr:colOff>103609</xdr:colOff>
      <xdr:row>751</xdr:row>
      <xdr:rowOff>351031</xdr:rowOff>
    </xdr:to>
    <xdr:sp macro="" textlink="">
      <xdr:nvSpPr>
        <xdr:cNvPr id="90" name="テキスト ボックス 89">
          <a:extLst>
            <a:ext uri="{FF2B5EF4-FFF2-40B4-BE49-F238E27FC236}">
              <a16:creationId xmlns:a16="http://schemas.microsoft.com/office/drawing/2014/main" id="{00000000-0008-0000-0000-000021000000}"/>
            </a:ext>
          </a:extLst>
        </xdr:cNvPr>
        <xdr:cNvSpPr txBox="1"/>
      </xdr:nvSpPr>
      <xdr:spPr>
        <a:xfrm>
          <a:off x="3548062" y="235124625"/>
          <a:ext cx="3032547" cy="1053500"/>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令和</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230.7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oneCellAnchor>
    <xdr:from>
      <xdr:col>22</xdr:col>
      <xdr:colOff>16783</xdr:colOff>
      <xdr:row>765</xdr:row>
      <xdr:rowOff>193396</xdr:rowOff>
    </xdr:from>
    <xdr:ext cx="911642" cy="275717"/>
    <xdr:sp macro="" textlink="">
      <xdr:nvSpPr>
        <xdr:cNvPr id="96" name="テキスト ボックス 95">
          <a:extLst>
            <a:ext uri="{FF2B5EF4-FFF2-40B4-BE49-F238E27FC236}">
              <a16:creationId xmlns:a16="http://schemas.microsoft.com/office/drawing/2014/main" id="{00000000-0008-0000-0000-000031000000}"/>
            </a:ext>
          </a:extLst>
        </xdr:cNvPr>
        <xdr:cNvSpPr txBox="1"/>
      </xdr:nvSpPr>
      <xdr:spPr>
        <a:xfrm>
          <a:off x="4398283" y="241513601"/>
          <a:ext cx="911642" cy="275717"/>
        </a:xfrm>
        <a:prstGeom prst="rect">
          <a:avLst/>
        </a:prstGeom>
        <a:noFill/>
        <a:ln>
          <a:noFill/>
        </a:ln>
        <a:effectLst/>
      </xdr:spPr>
      <xdr:txBody>
        <a:bodyPr vertOverflow="clip" wrap="square" rtlCol="0" anchor="t">
          <a:spAutoFit/>
        </a:bodyPr>
        <a:lstStyle/>
        <a:p>
          <a:pPr eaLnBrk="1" fontAlgn="auto" latinLnBrk="0" hangingPunct="1"/>
          <a:r>
            <a:rPr kumimoji="1" lang="en-US" altLang="ja-JP" sz="1100" b="0" i="0" baseline="0">
              <a:effectLst/>
              <a:latin typeface="+mn-lt"/>
              <a:ea typeface="+mn-ea"/>
              <a:cs typeface="+mn-cs"/>
            </a:rPr>
            <a:t>  2.1</a:t>
          </a:r>
          <a:r>
            <a:rPr kumimoji="1" lang="ja-JP" altLang="ja-JP" sz="1100" b="0" i="0" baseline="0">
              <a:effectLst/>
              <a:latin typeface="+mn-lt"/>
              <a:ea typeface="+mn-ea"/>
              <a:cs typeface="+mn-cs"/>
            </a:rPr>
            <a:t>百万円</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W1140" sqref="W11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798</v>
      </c>
      <c r="AK2" s="206"/>
      <c r="AL2" s="206"/>
      <c r="AM2" s="206"/>
      <c r="AN2" s="98" t="s">
        <v>403</v>
      </c>
      <c r="AO2" s="206">
        <v>20</v>
      </c>
      <c r="AP2" s="206"/>
      <c r="AQ2" s="206"/>
      <c r="AR2" s="99" t="s">
        <v>706</v>
      </c>
      <c r="AS2" s="207">
        <v>909</v>
      </c>
      <c r="AT2" s="207"/>
      <c r="AU2" s="207"/>
      <c r="AV2" s="98" t="str">
        <f>IF(AW2="","","-")</f>
        <v/>
      </c>
      <c r="AW2" s="394"/>
      <c r="AX2" s="394"/>
    </row>
    <row r="3" spans="1:50" ht="21" customHeight="1" thickBot="1" x14ac:dyDescent="0.2">
      <c r="A3" s="520" t="s">
        <v>699</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707</v>
      </c>
      <c r="AK3" s="522"/>
      <c r="AL3" s="522"/>
      <c r="AM3" s="522"/>
      <c r="AN3" s="522"/>
      <c r="AO3" s="522"/>
      <c r="AP3" s="522"/>
      <c r="AQ3" s="522"/>
      <c r="AR3" s="522"/>
      <c r="AS3" s="522"/>
      <c r="AT3" s="522"/>
      <c r="AU3" s="522"/>
      <c r="AV3" s="522"/>
      <c r="AW3" s="522"/>
      <c r="AX3" s="24" t="s">
        <v>65</v>
      </c>
    </row>
    <row r="4" spans="1:50" ht="24.75" customHeight="1" x14ac:dyDescent="0.15">
      <c r="A4" s="724" t="s">
        <v>25</v>
      </c>
      <c r="B4" s="725"/>
      <c r="C4" s="725"/>
      <c r="D4" s="725"/>
      <c r="E4" s="725"/>
      <c r="F4" s="725"/>
      <c r="G4" s="700" t="s">
        <v>708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5" t="s">
        <v>711</v>
      </c>
      <c r="H5" s="556"/>
      <c r="I5" s="556"/>
      <c r="J5" s="556"/>
      <c r="K5" s="556"/>
      <c r="L5" s="556"/>
      <c r="M5" s="557" t="s">
        <v>66</v>
      </c>
      <c r="N5" s="558"/>
      <c r="O5" s="558"/>
      <c r="P5" s="558"/>
      <c r="Q5" s="558"/>
      <c r="R5" s="559"/>
      <c r="S5" s="560" t="s">
        <v>712</v>
      </c>
      <c r="T5" s="556"/>
      <c r="U5" s="556"/>
      <c r="V5" s="556"/>
      <c r="W5" s="556"/>
      <c r="X5" s="561"/>
      <c r="Y5" s="716" t="s">
        <v>3</v>
      </c>
      <c r="Z5" s="717"/>
      <c r="AA5" s="717"/>
      <c r="AB5" s="717"/>
      <c r="AC5" s="717"/>
      <c r="AD5" s="718"/>
      <c r="AE5" s="719" t="s">
        <v>713</v>
      </c>
      <c r="AF5" s="719"/>
      <c r="AG5" s="719"/>
      <c r="AH5" s="719"/>
      <c r="AI5" s="719"/>
      <c r="AJ5" s="719"/>
      <c r="AK5" s="719"/>
      <c r="AL5" s="719"/>
      <c r="AM5" s="719"/>
      <c r="AN5" s="719"/>
      <c r="AO5" s="719"/>
      <c r="AP5" s="720"/>
      <c r="AQ5" s="721" t="s">
        <v>710</v>
      </c>
      <c r="AR5" s="722"/>
      <c r="AS5" s="722"/>
      <c r="AT5" s="722"/>
      <c r="AU5" s="722"/>
      <c r="AV5" s="722"/>
      <c r="AW5" s="722"/>
      <c r="AX5" s="723"/>
    </row>
    <row r="6" spans="1:50" ht="39" customHeight="1" x14ac:dyDescent="0.15">
      <c r="A6" s="726" t="s">
        <v>4</v>
      </c>
      <c r="B6" s="727"/>
      <c r="C6" s="727"/>
      <c r="D6" s="727"/>
      <c r="E6" s="727"/>
      <c r="F6" s="727"/>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714</v>
      </c>
      <c r="H7" s="829"/>
      <c r="I7" s="829"/>
      <c r="J7" s="829"/>
      <c r="K7" s="829"/>
      <c r="L7" s="829"/>
      <c r="M7" s="829"/>
      <c r="N7" s="829"/>
      <c r="O7" s="829"/>
      <c r="P7" s="829"/>
      <c r="Q7" s="829"/>
      <c r="R7" s="829"/>
      <c r="S7" s="829"/>
      <c r="T7" s="829"/>
      <c r="U7" s="829"/>
      <c r="V7" s="829"/>
      <c r="W7" s="829"/>
      <c r="X7" s="830"/>
      <c r="Y7" s="392" t="s">
        <v>386</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5" t="s">
        <v>256</v>
      </c>
      <c r="B8" s="826"/>
      <c r="C8" s="826"/>
      <c r="D8" s="826"/>
      <c r="E8" s="826"/>
      <c r="F8" s="827"/>
      <c r="G8" s="218" t="str">
        <f>入力規則等!A27</f>
        <v>高齢社会対策</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9" t="str">
        <f>入力規則等!K13</f>
        <v>社会保障</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69" t="s">
        <v>716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05.75" customHeight="1" x14ac:dyDescent="0.15">
      <c r="A10" s="741" t="s">
        <v>30</v>
      </c>
      <c r="B10" s="742"/>
      <c r="C10" s="742"/>
      <c r="D10" s="742"/>
      <c r="E10" s="742"/>
      <c r="F10" s="742"/>
      <c r="G10" s="674" t="s">
        <v>801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241</v>
      </c>
      <c r="Q13" s="164"/>
      <c r="R13" s="164"/>
      <c r="S13" s="164"/>
      <c r="T13" s="164"/>
      <c r="U13" s="164"/>
      <c r="V13" s="165"/>
      <c r="W13" s="163">
        <v>275</v>
      </c>
      <c r="X13" s="164"/>
      <c r="Y13" s="164"/>
      <c r="Z13" s="164"/>
      <c r="AA13" s="164"/>
      <c r="AB13" s="164"/>
      <c r="AC13" s="165"/>
      <c r="AD13" s="163">
        <v>231</v>
      </c>
      <c r="AE13" s="164"/>
      <c r="AF13" s="164"/>
      <c r="AG13" s="164"/>
      <c r="AH13" s="164"/>
      <c r="AI13" s="164"/>
      <c r="AJ13" s="165"/>
      <c r="AK13" s="163">
        <v>239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6"/>
      <c r="H14" s="747"/>
      <c r="I14" s="572" t="s">
        <v>8</v>
      </c>
      <c r="J14" s="628"/>
      <c r="K14" s="628"/>
      <c r="L14" s="628"/>
      <c r="M14" s="628"/>
      <c r="N14" s="628"/>
      <c r="O14" s="629"/>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734</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2" t="s">
        <v>51</v>
      </c>
      <c r="J15" s="573"/>
      <c r="K15" s="573"/>
      <c r="L15" s="573"/>
      <c r="M15" s="573"/>
      <c r="N15" s="573"/>
      <c r="O15" s="574"/>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734</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2" t="s">
        <v>52</v>
      </c>
      <c r="J16" s="573"/>
      <c r="K16" s="573"/>
      <c r="L16" s="573"/>
      <c r="M16" s="573"/>
      <c r="N16" s="573"/>
      <c r="O16" s="574"/>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734</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2" t="s">
        <v>50</v>
      </c>
      <c r="J17" s="628"/>
      <c r="K17" s="628"/>
      <c r="L17" s="628"/>
      <c r="M17" s="628"/>
      <c r="N17" s="628"/>
      <c r="O17" s="629"/>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734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241</v>
      </c>
      <c r="Q18" s="170"/>
      <c r="R18" s="170"/>
      <c r="S18" s="170"/>
      <c r="T18" s="170"/>
      <c r="U18" s="170"/>
      <c r="V18" s="171"/>
      <c r="W18" s="169">
        <f>SUM(W13:AC17)</f>
        <v>275</v>
      </c>
      <c r="X18" s="170"/>
      <c r="Y18" s="170"/>
      <c r="Z18" s="170"/>
      <c r="AA18" s="170"/>
      <c r="AB18" s="170"/>
      <c r="AC18" s="171"/>
      <c r="AD18" s="169">
        <f>SUM(AD13:AJ17)</f>
        <v>231</v>
      </c>
      <c r="AE18" s="170"/>
      <c r="AF18" s="170"/>
      <c r="AG18" s="170"/>
      <c r="AH18" s="170"/>
      <c r="AI18" s="170"/>
      <c r="AJ18" s="171"/>
      <c r="AK18" s="169">
        <f>SUM(AK13:AQ17)</f>
        <v>239</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241</v>
      </c>
      <c r="Q19" s="164"/>
      <c r="R19" s="164"/>
      <c r="S19" s="164"/>
      <c r="T19" s="164"/>
      <c r="U19" s="164"/>
      <c r="V19" s="165"/>
      <c r="W19" s="163">
        <v>275</v>
      </c>
      <c r="X19" s="164"/>
      <c r="Y19" s="164"/>
      <c r="Z19" s="164"/>
      <c r="AA19" s="164"/>
      <c r="AB19" s="164"/>
      <c r="AC19" s="165"/>
      <c r="AD19" s="163">
        <v>231</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3" t="s">
        <v>351</v>
      </c>
      <c r="H21" s="924"/>
      <c r="I21" s="924"/>
      <c r="J21" s="924"/>
      <c r="K21" s="924"/>
      <c r="L21" s="924"/>
      <c r="M21" s="924"/>
      <c r="N21" s="924"/>
      <c r="O21" s="924"/>
      <c r="P21" s="536">
        <f>IF(P19=0, "-", SUM(P19)/SUM(P13,P14))</f>
        <v>1</v>
      </c>
      <c r="Q21" s="536"/>
      <c r="R21" s="536"/>
      <c r="S21" s="536"/>
      <c r="T21" s="536"/>
      <c r="U21" s="536"/>
      <c r="V21" s="536"/>
      <c r="W21" s="536">
        <f t="shared" ref="W21" si="2">IF(W19=0, "-", SUM(W19)/SUM(W13,W14))</f>
        <v>1</v>
      </c>
      <c r="X21" s="536"/>
      <c r="Y21" s="536"/>
      <c r="Z21" s="536"/>
      <c r="AA21" s="536"/>
      <c r="AB21" s="536"/>
      <c r="AC21" s="536"/>
      <c r="AD21" s="536">
        <f t="shared" ref="AD21" si="3">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708</v>
      </c>
      <c r="H23" s="133"/>
      <c r="I23" s="133"/>
      <c r="J23" s="133"/>
      <c r="K23" s="133"/>
      <c r="L23" s="133"/>
      <c r="M23" s="133"/>
      <c r="N23" s="133"/>
      <c r="O23" s="134"/>
      <c r="P23" s="160">
        <v>239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239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346</v>
      </c>
      <c r="B30" s="507"/>
      <c r="C30" s="507"/>
      <c r="D30" s="507"/>
      <c r="E30" s="507"/>
      <c r="F30" s="508"/>
      <c r="G30" s="649"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387</v>
      </c>
      <c r="AF30" s="383"/>
      <c r="AG30" s="383"/>
      <c r="AH30" s="384"/>
      <c r="AI30" s="385" t="s">
        <v>409</v>
      </c>
      <c r="AJ30" s="385"/>
      <c r="AK30" s="385"/>
      <c r="AL30" s="382"/>
      <c r="AM30" s="385" t="s">
        <v>506</v>
      </c>
      <c r="AN30" s="385"/>
      <c r="AO30" s="385"/>
      <c r="AP30" s="382"/>
      <c r="AQ30" s="640" t="s">
        <v>232</v>
      </c>
      <c r="AR30" s="641"/>
      <c r="AS30" s="641"/>
      <c r="AT30" s="642"/>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23.25" customHeight="1" x14ac:dyDescent="0.15">
      <c r="A32" s="512"/>
      <c r="B32" s="510"/>
      <c r="C32" s="510"/>
      <c r="D32" s="510"/>
      <c r="E32" s="510"/>
      <c r="F32" s="511"/>
      <c r="G32" s="537" t="s">
        <v>802</v>
      </c>
      <c r="H32" s="538"/>
      <c r="I32" s="538"/>
      <c r="J32" s="538"/>
      <c r="K32" s="538"/>
      <c r="L32" s="538"/>
      <c r="M32" s="538"/>
      <c r="N32" s="538"/>
      <c r="O32" s="539"/>
      <c r="P32" s="191" t="s">
        <v>803</v>
      </c>
      <c r="Q32" s="191"/>
      <c r="R32" s="191"/>
      <c r="S32" s="191"/>
      <c r="T32" s="191"/>
      <c r="U32" s="191"/>
      <c r="V32" s="191"/>
      <c r="W32" s="191"/>
      <c r="X32" s="233"/>
      <c r="Y32" s="339" t="s">
        <v>12</v>
      </c>
      <c r="Z32" s="546"/>
      <c r="AA32" s="547"/>
      <c r="AB32" s="548" t="s">
        <v>718</v>
      </c>
      <c r="AC32" s="548"/>
      <c r="AD32" s="548"/>
      <c r="AE32" s="363">
        <v>38987</v>
      </c>
      <c r="AF32" s="364"/>
      <c r="AG32" s="364"/>
      <c r="AH32" s="364"/>
      <c r="AI32" s="363">
        <v>38889</v>
      </c>
      <c r="AJ32" s="364"/>
      <c r="AK32" s="364"/>
      <c r="AL32" s="364"/>
      <c r="AM32" s="363">
        <v>38461</v>
      </c>
      <c r="AN32" s="364"/>
      <c r="AO32" s="364"/>
      <c r="AP32" s="364"/>
      <c r="AQ32" s="166" t="s">
        <v>717</v>
      </c>
      <c r="AR32" s="167"/>
      <c r="AS32" s="167"/>
      <c r="AT32" s="168"/>
      <c r="AU32" s="364" t="s">
        <v>717</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718</v>
      </c>
      <c r="AC33" s="519"/>
      <c r="AD33" s="519"/>
      <c r="AE33" s="363">
        <v>38987</v>
      </c>
      <c r="AF33" s="364"/>
      <c r="AG33" s="364"/>
      <c r="AH33" s="364"/>
      <c r="AI33" s="363">
        <v>38889</v>
      </c>
      <c r="AJ33" s="364"/>
      <c r="AK33" s="364"/>
      <c r="AL33" s="364"/>
      <c r="AM33" s="363">
        <v>38461</v>
      </c>
      <c r="AN33" s="364"/>
      <c r="AO33" s="364"/>
      <c r="AP33" s="364"/>
      <c r="AQ33" s="166" t="s">
        <v>717</v>
      </c>
      <c r="AR33" s="167"/>
      <c r="AS33" s="167"/>
      <c r="AT33" s="168"/>
      <c r="AU33" s="364">
        <v>38988</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100</v>
      </c>
      <c r="AF34" s="364"/>
      <c r="AG34" s="364"/>
      <c r="AH34" s="364"/>
      <c r="AI34" s="363">
        <v>100</v>
      </c>
      <c r="AJ34" s="364"/>
      <c r="AK34" s="364"/>
      <c r="AL34" s="364"/>
      <c r="AM34" s="363">
        <v>100</v>
      </c>
      <c r="AN34" s="364"/>
      <c r="AO34" s="364"/>
      <c r="AP34" s="364"/>
      <c r="AQ34" s="166" t="s">
        <v>717</v>
      </c>
      <c r="AR34" s="167"/>
      <c r="AS34" s="167"/>
      <c r="AT34" s="168"/>
      <c r="AU34" s="364" t="s">
        <v>717</v>
      </c>
      <c r="AV34" s="364"/>
      <c r="AW34" s="364"/>
      <c r="AX34" s="365"/>
    </row>
    <row r="35" spans="1:51" ht="23.25" customHeight="1" x14ac:dyDescent="0.15">
      <c r="A35" s="896" t="s">
        <v>377</v>
      </c>
      <c r="B35" s="897"/>
      <c r="C35" s="897"/>
      <c r="D35" s="897"/>
      <c r="E35" s="897"/>
      <c r="F35" s="898"/>
      <c r="G35" s="902" t="s">
        <v>719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3" t="s">
        <v>346</v>
      </c>
      <c r="B37" s="644"/>
      <c r="C37" s="644"/>
      <c r="D37" s="644"/>
      <c r="E37" s="644"/>
      <c r="F37" s="645"/>
      <c r="G37" s="562" t="s">
        <v>146</v>
      </c>
      <c r="H37" s="377"/>
      <c r="I37" s="377"/>
      <c r="J37" s="377"/>
      <c r="K37" s="377"/>
      <c r="L37" s="377"/>
      <c r="M37" s="377"/>
      <c r="N37" s="377"/>
      <c r="O37" s="563"/>
      <c r="P37" s="630" t="s">
        <v>59</v>
      </c>
      <c r="Q37" s="377"/>
      <c r="R37" s="377"/>
      <c r="S37" s="377"/>
      <c r="T37" s="377"/>
      <c r="U37" s="377"/>
      <c r="V37" s="377"/>
      <c r="W37" s="377"/>
      <c r="X37" s="563"/>
      <c r="Y37" s="631"/>
      <c r="Z37" s="632"/>
      <c r="AA37" s="633"/>
      <c r="AB37" s="634" t="s">
        <v>11</v>
      </c>
      <c r="AC37" s="635"/>
      <c r="AD37" s="636"/>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6" t="s">
        <v>377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3" t="s">
        <v>346</v>
      </c>
      <c r="B44" s="644"/>
      <c r="C44" s="644"/>
      <c r="D44" s="644"/>
      <c r="E44" s="644"/>
      <c r="F44" s="645"/>
      <c r="G44" s="562" t="s">
        <v>146</v>
      </c>
      <c r="H44" s="377"/>
      <c r="I44" s="377"/>
      <c r="J44" s="377"/>
      <c r="K44" s="377"/>
      <c r="L44" s="377"/>
      <c r="M44" s="377"/>
      <c r="N44" s="377"/>
      <c r="O44" s="563"/>
      <c r="P44" s="630" t="s">
        <v>59</v>
      </c>
      <c r="Q44" s="377"/>
      <c r="R44" s="377"/>
      <c r="S44" s="377"/>
      <c r="T44" s="377"/>
      <c r="U44" s="377"/>
      <c r="V44" s="377"/>
      <c r="W44" s="377"/>
      <c r="X44" s="563"/>
      <c r="Y44" s="631"/>
      <c r="Z44" s="632"/>
      <c r="AA44" s="633"/>
      <c r="AB44" s="634" t="s">
        <v>11</v>
      </c>
      <c r="AC44" s="635"/>
      <c r="AD44" s="636"/>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377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09" t="s">
        <v>346</v>
      </c>
      <c r="B51" s="510"/>
      <c r="C51" s="510"/>
      <c r="D51" s="510"/>
      <c r="E51" s="510"/>
      <c r="F51" s="511"/>
      <c r="G51" s="562" t="s">
        <v>146</v>
      </c>
      <c r="H51" s="377"/>
      <c r="I51" s="377"/>
      <c r="J51" s="377"/>
      <c r="K51" s="377"/>
      <c r="L51" s="377"/>
      <c r="M51" s="377"/>
      <c r="N51" s="377"/>
      <c r="O51" s="563"/>
      <c r="P51" s="630" t="s">
        <v>59</v>
      </c>
      <c r="Q51" s="377"/>
      <c r="R51" s="377"/>
      <c r="S51" s="377"/>
      <c r="T51" s="377"/>
      <c r="U51" s="377"/>
      <c r="V51" s="377"/>
      <c r="W51" s="377"/>
      <c r="X51" s="563"/>
      <c r="Y51" s="631"/>
      <c r="Z51" s="632"/>
      <c r="AA51" s="633"/>
      <c r="AB51" s="634" t="s">
        <v>11</v>
      </c>
      <c r="AC51" s="635"/>
      <c r="AD51" s="636"/>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377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09" t="s">
        <v>346</v>
      </c>
      <c r="B58" s="510"/>
      <c r="C58" s="510"/>
      <c r="D58" s="510"/>
      <c r="E58" s="510"/>
      <c r="F58" s="511"/>
      <c r="G58" s="562" t="s">
        <v>146</v>
      </c>
      <c r="H58" s="377"/>
      <c r="I58" s="377"/>
      <c r="J58" s="377"/>
      <c r="K58" s="377"/>
      <c r="L58" s="377"/>
      <c r="M58" s="377"/>
      <c r="N58" s="377"/>
      <c r="O58" s="563"/>
      <c r="P58" s="630" t="s">
        <v>59</v>
      </c>
      <c r="Q58" s="377"/>
      <c r="R58" s="377"/>
      <c r="S58" s="377"/>
      <c r="T58" s="377"/>
      <c r="U58" s="377"/>
      <c r="V58" s="377"/>
      <c r="W58" s="377"/>
      <c r="X58" s="563"/>
      <c r="Y58" s="631"/>
      <c r="Z58" s="632"/>
      <c r="AA58" s="633"/>
      <c r="AB58" s="634" t="s">
        <v>11</v>
      </c>
      <c r="AC58" s="635"/>
      <c r="AD58" s="636"/>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377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347</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342</v>
      </c>
      <c r="X65" s="869"/>
      <c r="Y65" s="872"/>
      <c r="Z65" s="872"/>
      <c r="AA65" s="873"/>
      <c r="AB65" s="866" t="s">
        <v>11</v>
      </c>
      <c r="AC65" s="862"/>
      <c r="AD65" s="863"/>
      <c r="AE65" s="335" t="s">
        <v>387</v>
      </c>
      <c r="AF65" s="335"/>
      <c r="AG65" s="335"/>
      <c r="AH65" s="335"/>
      <c r="AI65" s="335" t="s">
        <v>409</v>
      </c>
      <c r="AJ65" s="335"/>
      <c r="AK65" s="335"/>
      <c r="AL65" s="335"/>
      <c r="AM65" s="335" t="s">
        <v>506</v>
      </c>
      <c r="AN65" s="335"/>
      <c r="AO65" s="335"/>
      <c r="AP65" s="335"/>
      <c r="AQ65" s="215" t="s">
        <v>232</v>
      </c>
      <c r="AR65" s="199"/>
      <c r="AS65" s="199"/>
      <c r="AT65" s="200"/>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345</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367</v>
      </c>
      <c r="AC67" s="950"/>
      <c r="AD67" s="950"/>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367</v>
      </c>
      <c r="AC68" s="973"/>
      <c r="AD68" s="973"/>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368</v>
      </c>
      <c r="AC69" s="974"/>
      <c r="AD69" s="974"/>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352</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366</v>
      </c>
      <c r="X70" s="943"/>
      <c r="Y70" s="948" t="s">
        <v>12</v>
      </c>
      <c r="Z70" s="948"/>
      <c r="AA70" s="949"/>
      <c r="AB70" s="950" t="s">
        <v>367</v>
      </c>
      <c r="AC70" s="950"/>
      <c r="AD70" s="950"/>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367</v>
      </c>
      <c r="AC71" s="973"/>
      <c r="AD71" s="973"/>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368</v>
      </c>
      <c r="AC72" s="974"/>
      <c r="AD72" s="974"/>
      <c r="AE72" s="371"/>
      <c r="AF72" s="372"/>
      <c r="AG72" s="372"/>
      <c r="AH72" s="372"/>
      <c r="AI72" s="371"/>
      <c r="AJ72" s="372"/>
      <c r="AK72" s="372"/>
      <c r="AL72" s="372"/>
      <c r="AM72" s="371"/>
      <c r="AN72" s="372"/>
      <c r="AO72" s="372"/>
      <c r="AP72" s="937"/>
      <c r="AQ72" s="363"/>
      <c r="AR72" s="364"/>
      <c r="AS72" s="364"/>
      <c r="AT72" s="815"/>
      <c r="AU72" s="364"/>
      <c r="AV72" s="364"/>
      <c r="AW72" s="364"/>
      <c r="AX72" s="365"/>
      <c r="AY72">
        <f t="shared" si="8"/>
        <v>0</v>
      </c>
    </row>
    <row r="73" spans="1:51" ht="18.75" hidden="1" customHeight="1" x14ac:dyDescent="0.15">
      <c r="A73" s="836" t="s">
        <v>347</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380</v>
      </c>
      <c r="B78" s="912"/>
      <c r="C78" s="912"/>
      <c r="D78" s="912"/>
      <c r="E78" s="909" t="s">
        <v>325</v>
      </c>
      <c r="F78" s="910"/>
      <c r="G78" s="54" t="s">
        <v>235</v>
      </c>
      <c r="H78" s="793"/>
      <c r="I78" s="245"/>
      <c r="J78" s="245"/>
      <c r="K78" s="245"/>
      <c r="L78" s="245"/>
      <c r="M78" s="245"/>
      <c r="N78" s="245"/>
      <c r="O78" s="794"/>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341</v>
      </c>
      <c r="AP79" s="127"/>
      <c r="AQ79" s="127"/>
      <c r="AR79" s="76" t="s">
        <v>339</v>
      </c>
      <c r="AS79" s="126"/>
      <c r="AT79" s="127"/>
      <c r="AU79" s="127"/>
      <c r="AV79" s="127"/>
      <c r="AW79" s="127"/>
      <c r="AX79" s="128"/>
      <c r="AY79">
        <f>COUNTIF($AR$79,"☑")</f>
        <v>0</v>
      </c>
    </row>
    <row r="80" spans="1:51" ht="18.75" hidden="1" customHeight="1" x14ac:dyDescent="0.15">
      <c r="A80" s="516" t="s">
        <v>147</v>
      </c>
      <c r="B80" s="845" t="s">
        <v>338</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17"/>
      <c r="B81" s="848"/>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8"/>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3"/>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8"/>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4"/>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9"/>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5"/>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5" t="s">
        <v>11</v>
      </c>
      <c r="AC85" s="456"/>
      <c r="AD85" s="457"/>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800"/>
      <c r="R87" s="800"/>
      <c r="S87" s="800"/>
      <c r="T87" s="800"/>
      <c r="U87" s="800"/>
      <c r="V87" s="800"/>
      <c r="W87" s="800"/>
      <c r="X87" s="801"/>
      <c r="Y87" s="756" t="s">
        <v>62</v>
      </c>
      <c r="Z87" s="757"/>
      <c r="AA87" s="758"/>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802"/>
      <c r="Q88" s="802"/>
      <c r="R88" s="802"/>
      <c r="S88" s="802"/>
      <c r="T88" s="802"/>
      <c r="U88" s="802"/>
      <c r="V88" s="802"/>
      <c r="W88" s="802"/>
      <c r="X88" s="803"/>
      <c r="Y88" s="731" t="s">
        <v>54</v>
      </c>
      <c r="Z88" s="732"/>
      <c r="AA88" s="733"/>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4"/>
      <c r="Y89" s="731" t="s">
        <v>13</v>
      </c>
      <c r="Z89" s="732"/>
      <c r="AA89" s="733"/>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5" t="s">
        <v>11</v>
      </c>
      <c r="AC90" s="456"/>
      <c r="AD90" s="457"/>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800"/>
      <c r="R92" s="800"/>
      <c r="S92" s="800"/>
      <c r="T92" s="800"/>
      <c r="U92" s="800"/>
      <c r="V92" s="800"/>
      <c r="W92" s="800"/>
      <c r="X92" s="801"/>
      <c r="Y92" s="756" t="s">
        <v>62</v>
      </c>
      <c r="Z92" s="757"/>
      <c r="AA92" s="758"/>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02"/>
      <c r="Q93" s="802"/>
      <c r="R93" s="802"/>
      <c r="S93" s="802"/>
      <c r="T93" s="802"/>
      <c r="U93" s="802"/>
      <c r="V93" s="802"/>
      <c r="W93" s="802"/>
      <c r="X93" s="803"/>
      <c r="Y93" s="731" t="s">
        <v>54</v>
      </c>
      <c r="Z93" s="732"/>
      <c r="AA93" s="733"/>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4"/>
      <c r="Y94" s="731" t="s">
        <v>13</v>
      </c>
      <c r="Z94" s="732"/>
      <c r="AA94" s="733"/>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5" t="s">
        <v>11</v>
      </c>
      <c r="AC95" s="456"/>
      <c r="AD95" s="457"/>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800"/>
      <c r="R97" s="800"/>
      <c r="S97" s="800"/>
      <c r="T97" s="800"/>
      <c r="U97" s="800"/>
      <c r="V97" s="800"/>
      <c r="W97" s="800"/>
      <c r="X97" s="801"/>
      <c r="Y97" s="756" t="s">
        <v>62</v>
      </c>
      <c r="Z97" s="757"/>
      <c r="AA97" s="758"/>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2"/>
      <c r="Q98" s="802"/>
      <c r="R98" s="802"/>
      <c r="S98" s="802"/>
      <c r="T98" s="802"/>
      <c r="U98" s="802"/>
      <c r="V98" s="802"/>
      <c r="W98" s="802"/>
      <c r="X98" s="803"/>
      <c r="Y98" s="731" t="s">
        <v>54</v>
      </c>
      <c r="Z98" s="732"/>
      <c r="AA98" s="733"/>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77" t="s">
        <v>13</v>
      </c>
      <c r="Z99" s="478"/>
      <c r="AA99" s="479"/>
      <c r="AB99" s="459" t="s">
        <v>14</v>
      </c>
      <c r="AC99" s="460"/>
      <c r="AD99" s="461"/>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348</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2"/>
      <c r="Z100" s="463"/>
      <c r="AA100" s="464"/>
      <c r="AB100" s="856" t="s">
        <v>11</v>
      </c>
      <c r="AC100" s="856"/>
      <c r="AD100" s="856"/>
      <c r="AE100" s="822" t="s">
        <v>387</v>
      </c>
      <c r="AF100" s="823"/>
      <c r="AG100" s="823"/>
      <c r="AH100" s="824"/>
      <c r="AI100" s="822" t="s">
        <v>409</v>
      </c>
      <c r="AJ100" s="823"/>
      <c r="AK100" s="823"/>
      <c r="AL100" s="824"/>
      <c r="AM100" s="822" t="s">
        <v>506</v>
      </c>
      <c r="AN100" s="823"/>
      <c r="AO100" s="823"/>
      <c r="AP100" s="824"/>
      <c r="AQ100" s="925" t="s">
        <v>414</v>
      </c>
      <c r="AR100" s="926"/>
      <c r="AS100" s="926"/>
      <c r="AT100" s="927"/>
      <c r="AU100" s="925" t="s">
        <v>538</v>
      </c>
      <c r="AV100" s="926"/>
      <c r="AW100" s="926"/>
      <c r="AX100" s="928"/>
    </row>
    <row r="101" spans="1:60" ht="33" customHeight="1" x14ac:dyDescent="0.15">
      <c r="A101" s="488"/>
      <c r="B101" s="489"/>
      <c r="C101" s="489"/>
      <c r="D101" s="489"/>
      <c r="E101" s="489"/>
      <c r="F101" s="490"/>
      <c r="G101" s="191" t="s">
        <v>804</v>
      </c>
      <c r="H101" s="191"/>
      <c r="I101" s="191"/>
      <c r="J101" s="191"/>
      <c r="K101" s="191"/>
      <c r="L101" s="191"/>
      <c r="M101" s="191"/>
      <c r="N101" s="191"/>
      <c r="O101" s="191"/>
      <c r="P101" s="191"/>
      <c r="Q101" s="191"/>
      <c r="R101" s="191"/>
      <c r="S101" s="191"/>
      <c r="T101" s="191"/>
      <c r="U101" s="191"/>
      <c r="V101" s="191"/>
      <c r="W101" s="191"/>
      <c r="X101" s="233"/>
      <c r="Y101" s="814" t="s">
        <v>55</v>
      </c>
      <c r="Z101" s="717"/>
      <c r="AA101" s="718"/>
      <c r="AB101" s="548" t="s">
        <v>718</v>
      </c>
      <c r="AC101" s="548"/>
      <c r="AD101" s="548"/>
      <c r="AE101" s="358">
        <v>38987</v>
      </c>
      <c r="AF101" s="358"/>
      <c r="AG101" s="358"/>
      <c r="AH101" s="358"/>
      <c r="AI101" s="358">
        <v>38889</v>
      </c>
      <c r="AJ101" s="358"/>
      <c r="AK101" s="358"/>
      <c r="AL101" s="358"/>
      <c r="AM101" s="358">
        <v>38461</v>
      </c>
      <c r="AN101" s="358"/>
      <c r="AO101" s="358"/>
      <c r="AP101" s="358"/>
      <c r="AQ101" s="358" t="s">
        <v>734</v>
      </c>
      <c r="AR101" s="358"/>
      <c r="AS101" s="358"/>
      <c r="AT101" s="358"/>
      <c r="AU101" s="363" t="s">
        <v>734</v>
      </c>
      <c r="AV101" s="364"/>
      <c r="AW101" s="364"/>
      <c r="AX101" s="365"/>
    </row>
    <row r="102" spans="1:60" ht="33"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718</v>
      </c>
      <c r="AC102" s="548"/>
      <c r="AD102" s="548"/>
      <c r="AE102" s="358">
        <v>39036</v>
      </c>
      <c r="AF102" s="358"/>
      <c r="AG102" s="358"/>
      <c r="AH102" s="358"/>
      <c r="AI102" s="358">
        <v>38976</v>
      </c>
      <c r="AJ102" s="358"/>
      <c r="AK102" s="358"/>
      <c r="AL102" s="358"/>
      <c r="AM102" s="358">
        <v>38964</v>
      </c>
      <c r="AN102" s="358"/>
      <c r="AO102" s="358"/>
      <c r="AP102" s="358"/>
      <c r="AQ102" s="358">
        <v>38988</v>
      </c>
      <c r="AR102" s="358"/>
      <c r="AS102" s="358"/>
      <c r="AT102" s="358"/>
      <c r="AU102" s="371" t="s">
        <v>734</v>
      </c>
      <c r="AV102" s="372"/>
      <c r="AW102" s="372"/>
      <c r="AX102" s="929"/>
    </row>
    <row r="103" spans="1:60" ht="31.5" hidden="1" customHeight="1" x14ac:dyDescent="0.15">
      <c r="A103" s="485" t="s">
        <v>348</v>
      </c>
      <c r="B103" s="486"/>
      <c r="C103" s="486"/>
      <c r="D103" s="486"/>
      <c r="E103" s="486"/>
      <c r="F103" s="487"/>
      <c r="G103" s="732" t="s">
        <v>60</v>
      </c>
      <c r="H103" s="732"/>
      <c r="I103" s="732"/>
      <c r="J103" s="732"/>
      <c r="K103" s="732"/>
      <c r="L103" s="732"/>
      <c r="M103" s="732"/>
      <c r="N103" s="732"/>
      <c r="O103" s="732"/>
      <c r="P103" s="732"/>
      <c r="Q103" s="732"/>
      <c r="R103" s="732"/>
      <c r="S103" s="732"/>
      <c r="T103" s="732"/>
      <c r="U103" s="732"/>
      <c r="V103" s="732"/>
      <c r="W103" s="732"/>
      <c r="X103" s="733"/>
      <c r="Y103" s="465"/>
      <c r="Z103" s="466"/>
      <c r="AA103" s="467"/>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348</v>
      </c>
      <c r="B106" s="486"/>
      <c r="C106" s="486"/>
      <c r="D106" s="486"/>
      <c r="E106" s="486"/>
      <c r="F106" s="487"/>
      <c r="G106" s="732" t="s">
        <v>60</v>
      </c>
      <c r="H106" s="732"/>
      <c r="I106" s="732"/>
      <c r="J106" s="732"/>
      <c r="K106" s="732"/>
      <c r="L106" s="732"/>
      <c r="M106" s="732"/>
      <c r="N106" s="732"/>
      <c r="O106" s="732"/>
      <c r="P106" s="732"/>
      <c r="Q106" s="732"/>
      <c r="R106" s="732"/>
      <c r="S106" s="732"/>
      <c r="T106" s="732"/>
      <c r="U106" s="732"/>
      <c r="V106" s="732"/>
      <c r="W106" s="732"/>
      <c r="X106" s="733"/>
      <c r="Y106" s="465"/>
      <c r="Z106" s="466"/>
      <c r="AA106" s="467"/>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348</v>
      </c>
      <c r="B109" s="486"/>
      <c r="C109" s="486"/>
      <c r="D109" s="486"/>
      <c r="E109" s="486"/>
      <c r="F109" s="487"/>
      <c r="G109" s="732" t="s">
        <v>60</v>
      </c>
      <c r="H109" s="732"/>
      <c r="I109" s="732"/>
      <c r="J109" s="732"/>
      <c r="K109" s="732"/>
      <c r="L109" s="732"/>
      <c r="M109" s="732"/>
      <c r="N109" s="732"/>
      <c r="O109" s="732"/>
      <c r="P109" s="732"/>
      <c r="Q109" s="732"/>
      <c r="R109" s="732"/>
      <c r="S109" s="732"/>
      <c r="T109" s="732"/>
      <c r="U109" s="732"/>
      <c r="V109" s="732"/>
      <c r="W109" s="732"/>
      <c r="X109" s="733"/>
      <c r="Y109" s="465"/>
      <c r="Z109" s="466"/>
      <c r="AA109" s="467"/>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348</v>
      </c>
      <c r="B112" s="486"/>
      <c r="C112" s="486"/>
      <c r="D112" s="486"/>
      <c r="E112" s="486"/>
      <c r="F112" s="487"/>
      <c r="G112" s="732" t="s">
        <v>60</v>
      </c>
      <c r="H112" s="732"/>
      <c r="I112" s="732"/>
      <c r="J112" s="732"/>
      <c r="K112" s="732"/>
      <c r="L112" s="732"/>
      <c r="M112" s="732"/>
      <c r="N112" s="732"/>
      <c r="O112" s="732"/>
      <c r="P112" s="732"/>
      <c r="Q112" s="732"/>
      <c r="R112" s="732"/>
      <c r="S112" s="732"/>
      <c r="T112" s="732"/>
      <c r="U112" s="732"/>
      <c r="V112" s="732"/>
      <c r="W112" s="732"/>
      <c r="X112" s="733"/>
      <c r="Y112" s="465"/>
      <c r="Z112" s="466"/>
      <c r="AA112" s="467"/>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805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720</v>
      </c>
      <c r="AC116" s="301"/>
      <c r="AD116" s="302"/>
      <c r="AE116" s="358">
        <v>6181.5</v>
      </c>
      <c r="AF116" s="358"/>
      <c r="AG116" s="358"/>
      <c r="AH116" s="358"/>
      <c r="AI116" s="358">
        <v>7071.4</v>
      </c>
      <c r="AJ116" s="358"/>
      <c r="AK116" s="358"/>
      <c r="AL116" s="358"/>
      <c r="AM116" s="358">
        <v>6006.1</v>
      </c>
      <c r="AN116" s="358"/>
      <c r="AO116" s="358"/>
      <c r="AP116" s="358"/>
      <c r="AQ116" s="363">
        <v>6130.1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548" t="s">
        <v>738</v>
      </c>
      <c r="AC117" s="548"/>
      <c r="AD117" s="548"/>
      <c r="AE117" s="454" t="s">
        <v>721</v>
      </c>
      <c r="AF117" s="306"/>
      <c r="AG117" s="306"/>
      <c r="AH117" s="306"/>
      <c r="AI117" s="454" t="s">
        <v>735</v>
      </c>
      <c r="AJ117" s="306"/>
      <c r="AK117" s="306"/>
      <c r="AL117" s="306"/>
      <c r="AM117" s="454" t="s">
        <v>736</v>
      </c>
      <c r="AN117" s="306"/>
      <c r="AO117" s="306"/>
      <c r="AP117" s="306"/>
      <c r="AQ117" s="454" t="s">
        <v>737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402</v>
      </c>
      <c r="B130" s="990"/>
      <c r="C130" s="989" t="s">
        <v>236</v>
      </c>
      <c r="D130" s="990"/>
      <c r="E130" s="308" t="s">
        <v>265</v>
      </c>
      <c r="F130" s="309"/>
      <c r="G130" s="310" t="s">
        <v>722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93"/>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799</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799</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3"/>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3"/>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0"/>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t="s">
        <v>799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45" customHeight="1" x14ac:dyDescent="0.15">
      <c r="A188" s="993"/>
      <c r="B188" s="253"/>
      <c r="C188" s="252"/>
      <c r="D188" s="253"/>
      <c r="E188" s="190" t="s">
        <v>806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5"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3"/>
      <c r="B430" s="253"/>
      <c r="C430" s="250" t="s">
        <v>668</v>
      </c>
      <c r="D430" s="251"/>
      <c r="E430" s="239" t="s">
        <v>396</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3"/>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734</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1</v>
      </c>
    </row>
    <row r="435" spans="1:51" ht="23.25" customHeight="1" thickBot="1" x14ac:dyDescent="0.2">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3"/>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3"/>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2"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3"/>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1.25" customHeight="1" x14ac:dyDescent="0.15">
      <c r="A702" s="526" t="s">
        <v>140</v>
      </c>
      <c r="B702" s="527"/>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4" t="s">
        <v>733</v>
      </c>
      <c r="AE702" s="895"/>
      <c r="AF702" s="895"/>
      <c r="AG702" s="884" t="s">
        <v>807</v>
      </c>
      <c r="AH702" s="885"/>
      <c r="AI702" s="885"/>
      <c r="AJ702" s="885"/>
      <c r="AK702" s="885"/>
      <c r="AL702" s="885"/>
      <c r="AM702" s="885"/>
      <c r="AN702" s="885"/>
      <c r="AO702" s="885"/>
      <c r="AP702" s="885"/>
      <c r="AQ702" s="885"/>
      <c r="AR702" s="885"/>
      <c r="AS702" s="885"/>
      <c r="AT702" s="885"/>
      <c r="AU702" s="885"/>
      <c r="AV702" s="885"/>
      <c r="AW702" s="885"/>
      <c r="AX702" s="886"/>
    </row>
    <row r="703" spans="1:51" ht="42"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733</v>
      </c>
      <c r="AE703" s="185"/>
      <c r="AF703" s="185"/>
      <c r="AG703" s="666" t="s">
        <v>808</v>
      </c>
      <c r="AH703" s="667"/>
      <c r="AI703" s="667"/>
      <c r="AJ703" s="667"/>
      <c r="AK703" s="667"/>
      <c r="AL703" s="667"/>
      <c r="AM703" s="667"/>
      <c r="AN703" s="667"/>
      <c r="AO703" s="667"/>
      <c r="AP703" s="667"/>
      <c r="AQ703" s="667"/>
      <c r="AR703" s="667"/>
      <c r="AS703" s="667"/>
      <c r="AT703" s="667"/>
      <c r="AU703" s="667"/>
      <c r="AV703" s="667"/>
      <c r="AW703" s="667"/>
      <c r="AX703" s="668"/>
    </row>
    <row r="704" spans="1:51" ht="41.2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733</v>
      </c>
      <c r="AE704" s="583"/>
      <c r="AF704" s="583"/>
      <c r="AG704" s="424" t="s">
        <v>807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0" t="s">
        <v>39</v>
      </c>
      <c r="B705" s="770"/>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4" t="s">
        <v>739</v>
      </c>
      <c r="AE705" s="735"/>
      <c r="AF705" s="735"/>
      <c r="AG705" s="190" t="s">
        <v>741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71"/>
      <c r="C706" s="613"/>
      <c r="D706" s="614"/>
      <c r="E706" s="685" t="s">
        <v>378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7"/>
      <c r="B707" s="771"/>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0" t="s">
        <v>800</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7"/>
      <c r="B708" s="658"/>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9" t="s">
        <v>742</v>
      </c>
      <c r="AE708" s="670"/>
      <c r="AF708" s="670"/>
      <c r="AG708" s="523" t="s">
        <v>403</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7"/>
      <c r="B709" s="658"/>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733</v>
      </c>
      <c r="AE709" s="185"/>
      <c r="AF709" s="185"/>
      <c r="AG709" s="666" t="s">
        <v>743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733</v>
      </c>
      <c r="AE710" s="185"/>
      <c r="AF710" s="185"/>
      <c r="AG710" s="666" t="s">
        <v>744</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733</v>
      </c>
      <c r="AE711" s="185"/>
      <c r="AF711" s="185"/>
      <c r="AG711" s="666" t="s">
        <v>745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5" t="s">
        <v>343</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742</v>
      </c>
      <c r="AE712" s="583"/>
      <c r="AF712" s="583"/>
      <c r="AG712" s="591" t="s">
        <v>403</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7"/>
      <c r="B713" s="658"/>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6" t="s">
        <v>403</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2" t="s">
        <v>322</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8" t="s">
        <v>742</v>
      </c>
      <c r="AE714" s="589"/>
      <c r="AF714" s="590"/>
      <c r="AG714" s="691" t="s">
        <v>403</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323</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733</v>
      </c>
      <c r="AE715" s="670"/>
      <c r="AF715" s="778"/>
      <c r="AG715" s="523" t="s">
        <v>746</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7"/>
      <c r="B716" s="658"/>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742</v>
      </c>
      <c r="AE716" s="760"/>
      <c r="AF716" s="760"/>
      <c r="AG716" s="666" t="s">
        <v>403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733</v>
      </c>
      <c r="AE717" s="185"/>
      <c r="AF717" s="185"/>
      <c r="AG717" s="666" t="s">
        <v>747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733</v>
      </c>
      <c r="AE718" s="185"/>
      <c r="AF718" s="185"/>
      <c r="AG718" s="193" t="s">
        <v>748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3"/>
      <c r="AD719" s="669" t="s">
        <v>742</v>
      </c>
      <c r="AE719" s="670"/>
      <c r="AF719" s="670"/>
      <c r="AG719" s="190" t="s">
        <v>403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3" t="s">
        <v>336</v>
      </c>
      <c r="D720" s="931"/>
      <c r="E720" s="931"/>
      <c r="F720" s="934"/>
      <c r="G720" s="930" t="s">
        <v>337</v>
      </c>
      <c r="H720" s="931"/>
      <c r="I720" s="931"/>
      <c r="J720" s="931"/>
      <c r="K720" s="931"/>
      <c r="L720" s="931"/>
      <c r="M720" s="931"/>
      <c r="N720" s="930" t="s">
        <v>340</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2"/>
      <c r="B721" s="653"/>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2"/>
      <c r="B722" s="653"/>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2"/>
      <c r="B723" s="653"/>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2"/>
      <c r="B724" s="653"/>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4"/>
      <c r="B725" s="655"/>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39" t="s">
        <v>53</v>
      </c>
      <c r="D726" s="578"/>
      <c r="E726" s="578"/>
      <c r="F726" s="579"/>
      <c r="G726" s="798" t="s">
        <v>811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2"/>
      <c r="B727" s="623"/>
      <c r="C727" s="697" t="s">
        <v>57</v>
      </c>
      <c r="D727" s="698"/>
      <c r="E727" s="698"/>
      <c r="F727" s="699"/>
      <c r="G727" s="796" t="s">
        <v>809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6"/>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5" t="s">
        <v>349</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669</v>
      </c>
      <c r="B737" s="158"/>
      <c r="C737" s="158"/>
      <c r="D737" s="159"/>
      <c r="E737" s="105" t="s">
        <v>724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725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726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727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728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729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730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731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732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t="s">
        <v>339</v>
      </c>
      <c r="J746" s="113"/>
      <c r="K746" s="100" t="str">
        <f>IF(I746="","","-")</f>
        <v>-</v>
      </c>
      <c r="L746" s="104">
        <v>813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833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383</v>
      </c>
      <c r="B787" s="762"/>
      <c r="C787" s="762"/>
      <c r="D787" s="762"/>
      <c r="E787" s="762"/>
      <c r="F787" s="763"/>
      <c r="G787" s="435" t="s">
        <v>749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4"/>
      <c r="C788" s="764"/>
      <c r="D788" s="764"/>
      <c r="E788" s="764"/>
      <c r="F788" s="765"/>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4"/>
      <c r="C789" s="764"/>
      <c r="D789" s="764"/>
      <c r="E789" s="764"/>
      <c r="F789" s="765"/>
      <c r="G789" s="445" t="s">
        <v>750</v>
      </c>
      <c r="H789" s="751"/>
      <c r="I789" s="751"/>
      <c r="J789" s="751"/>
      <c r="K789" s="752"/>
      <c r="L789" s="448" t="s">
        <v>756</v>
      </c>
      <c r="M789" s="449"/>
      <c r="N789" s="449"/>
      <c r="O789" s="449"/>
      <c r="P789" s="449"/>
      <c r="Q789" s="449"/>
      <c r="R789" s="449"/>
      <c r="S789" s="449"/>
      <c r="T789" s="449"/>
      <c r="U789" s="449"/>
      <c r="V789" s="449"/>
      <c r="W789" s="449"/>
      <c r="X789" s="450"/>
      <c r="Y789" s="451">
        <v>118.9</v>
      </c>
      <c r="Z789" s="452"/>
      <c r="AA789" s="452"/>
      <c r="AB789" s="554"/>
      <c r="AC789" s="445" t="s">
        <v>750</v>
      </c>
      <c r="AD789" s="446"/>
      <c r="AE789" s="446"/>
      <c r="AF789" s="446"/>
      <c r="AG789" s="447"/>
      <c r="AH789" s="448" t="s">
        <v>763</v>
      </c>
      <c r="AI789" s="449"/>
      <c r="AJ789" s="449"/>
      <c r="AK789" s="449"/>
      <c r="AL789" s="449"/>
      <c r="AM789" s="449"/>
      <c r="AN789" s="449"/>
      <c r="AO789" s="449"/>
      <c r="AP789" s="449"/>
      <c r="AQ789" s="449"/>
      <c r="AR789" s="449"/>
      <c r="AS789" s="449"/>
      <c r="AT789" s="450"/>
      <c r="AU789" s="451">
        <v>110.5</v>
      </c>
      <c r="AV789" s="452"/>
      <c r="AW789" s="452"/>
      <c r="AX789" s="453"/>
    </row>
    <row r="790" spans="1:51" ht="24.75" customHeight="1" x14ac:dyDescent="0.15">
      <c r="A790" s="553"/>
      <c r="B790" s="764"/>
      <c r="C790" s="764"/>
      <c r="D790" s="764"/>
      <c r="E790" s="764"/>
      <c r="F790" s="765"/>
      <c r="G790" s="348" t="s">
        <v>751</v>
      </c>
      <c r="H790" s="611"/>
      <c r="I790" s="611"/>
      <c r="J790" s="611"/>
      <c r="K790" s="612"/>
      <c r="L790" s="398" t="s">
        <v>757</v>
      </c>
      <c r="M790" s="399"/>
      <c r="N790" s="399"/>
      <c r="O790" s="399"/>
      <c r="P790" s="399"/>
      <c r="Q790" s="399"/>
      <c r="R790" s="399"/>
      <c r="S790" s="399"/>
      <c r="T790" s="399"/>
      <c r="U790" s="399"/>
      <c r="V790" s="399"/>
      <c r="W790" s="399"/>
      <c r="X790" s="400"/>
      <c r="Y790" s="395">
        <v>84.1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3"/>
      <c r="B791" s="764"/>
      <c r="C791" s="764"/>
      <c r="D791" s="764"/>
      <c r="E791" s="764"/>
      <c r="F791" s="765"/>
      <c r="G791" s="348" t="s">
        <v>752</v>
      </c>
      <c r="H791" s="611"/>
      <c r="I791" s="611"/>
      <c r="J791" s="611"/>
      <c r="K791" s="612"/>
      <c r="L791" s="398" t="s">
        <v>758</v>
      </c>
      <c r="M791" s="399"/>
      <c r="N791" s="399"/>
      <c r="O791" s="399"/>
      <c r="P791" s="399"/>
      <c r="Q791" s="399"/>
      <c r="R791" s="399"/>
      <c r="S791" s="399"/>
      <c r="T791" s="399"/>
      <c r="U791" s="399"/>
      <c r="V791" s="399"/>
      <c r="W791" s="399"/>
      <c r="X791" s="400"/>
      <c r="Y791" s="395">
        <v>22.2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3"/>
      <c r="B792" s="764"/>
      <c r="C792" s="764"/>
      <c r="D792" s="764"/>
      <c r="E792" s="764"/>
      <c r="F792" s="765"/>
      <c r="G792" s="348" t="s">
        <v>753</v>
      </c>
      <c r="H792" s="611"/>
      <c r="I792" s="611"/>
      <c r="J792" s="611"/>
      <c r="K792" s="612"/>
      <c r="L792" s="398" t="s">
        <v>759</v>
      </c>
      <c r="M792" s="399"/>
      <c r="N792" s="399"/>
      <c r="O792" s="399"/>
      <c r="P792" s="399"/>
      <c r="Q792" s="399"/>
      <c r="R792" s="399"/>
      <c r="S792" s="399"/>
      <c r="T792" s="399"/>
      <c r="U792" s="399"/>
      <c r="V792" s="399"/>
      <c r="W792" s="399"/>
      <c r="X792" s="400"/>
      <c r="Y792" s="395">
        <v>3.1</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3"/>
      <c r="B793" s="764"/>
      <c r="C793" s="764"/>
      <c r="D793" s="764"/>
      <c r="E793" s="764"/>
      <c r="F793" s="765"/>
      <c r="G793" s="348" t="s">
        <v>754</v>
      </c>
      <c r="H793" s="611"/>
      <c r="I793" s="611"/>
      <c r="J793" s="611"/>
      <c r="K793" s="612"/>
      <c r="L793" s="398" t="s">
        <v>760</v>
      </c>
      <c r="M793" s="399"/>
      <c r="N793" s="399"/>
      <c r="O793" s="399"/>
      <c r="P793" s="399"/>
      <c r="Q793" s="399"/>
      <c r="R793" s="399"/>
      <c r="S793" s="399"/>
      <c r="T793" s="399"/>
      <c r="U793" s="399"/>
      <c r="V793" s="399"/>
      <c r="W793" s="399"/>
      <c r="X793" s="400"/>
      <c r="Y793" s="395">
        <v>1.1000000000000001</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3"/>
      <c r="B794" s="764"/>
      <c r="C794" s="764"/>
      <c r="D794" s="764"/>
      <c r="E794" s="764"/>
      <c r="F794" s="765"/>
      <c r="G794" s="348" t="s">
        <v>755</v>
      </c>
      <c r="H794" s="611"/>
      <c r="I794" s="611"/>
      <c r="J794" s="611"/>
      <c r="K794" s="612"/>
      <c r="L794" s="398" t="s">
        <v>761</v>
      </c>
      <c r="M794" s="399"/>
      <c r="N794" s="399"/>
      <c r="O794" s="399"/>
      <c r="P794" s="399"/>
      <c r="Q794" s="399"/>
      <c r="R794" s="399"/>
      <c r="S794" s="399"/>
      <c r="T794" s="399"/>
      <c r="U794" s="399"/>
      <c r="V794" s="399"/>
      <c r="W794" s="399"/>
      <c r="X794" s="400"/>
      <c r="Y794" s="395">
        <v>1.3</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4"/>
      <c r="C795" s="764"/>
      <c r="D795" s="764"/>
      <c r="E795" s="764"/>
      <c r="F795" s="76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3"/>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230.7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110.5</v>
      </c>
      <c r="AV799" s="412"/>
      <c r="AW799" s="412"/>
      <c r="AX799" s="414"/>
    </row>
    <row r="800" spans="1:51" ht="24.75" customHeight="1" x14ac:dyDescent="0.15">
      <c r="A800" s="553"/>
      <c r="B800" s="764"/>
      <c r="C800" s="764"/>
      <c r="D800" s="764"/>
      <c r="E800" s="764"/>
      <c r="F800" s="765"/>
      <c r="G800" s="435" t="s">
        <v>764</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765</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3"/>
      <c r="B801" s="764"/>
      <c r="C801" s="764"/>
      <c r="D801" s="764"/>
      <c r="E801" s="764"/>
      <c r="F801" s="765"/>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3"/>
      <c r="B802" s="764"/>
      <c r="C802" s="764"/>
      <c r="D802" s="764"/>
      <c r="E802" s="764"/>
      <c r="F802" s="765"/>
      <c r="G802" s="445" t="s">
        <v>750</v>
      </c>
      <c r="H802" s="446"/>
      <c r="I802" s="446"/>
      <c r="J802" s="446"/>
      <c r="K802" s="447"/>
      <c r="L802" s="448" t="s">
        <v>766</v>
      </c>
      <c r="M802" s="449"/>
      <c r="N802" s="449"/>
      <c r="O802" s="449"/>
      <c r="P802" s="449"/>
      <c r="Q802" s="449"/>
      <c r="R802" s="449"/>
      <c r="S802" s="449"/>
      <c r="T802" s="449"/>
      <c r="U802" s="449"/>
      <c r="V802" s="449"/>
      <c r="W802" s="449"/>
      <c r="X802" s="450"/>
      <c r="Y802" s="451">
        <v>2.1</v>
      </c>
      <c r="Z802" s="452"/>
      <c r="AA802" s="452"/>
      <c r="AB802" s="554"/>
      <c r="AC802" s="445" t="s">
        <v>767</v>
      </c>
      <c r="AD802" s="446"/>
      <c r="AE802" s="446"/>
      <c r="AF802" s="446"/>
      <c r="AG802" s="447"/>
      <c r="AH802" s="448" t="s">
        <v>768</v>
      </c>
      <c r="AI802" s="449"/>
      <c r="AJ802" s="449"/>
      <c r="AK802" s="449"/>
      <c r="AL802" s="449"/>
      <c r="AM802" s="449"/>
      <c r="AN802" s="449"/>
      <c r="AO802" s="449"/>
      <c r="AP802" s="449"/>
      <c r="AQ802" s="449"/>
      <c r="AR802" s="449"/>
      <c r="AS802" s="449"/>
      <c r="AT802" s="450"/>
      <c r="AU802" s="451">
        <v>1.4</v>
      </c>
      <c r="AV802" s="452"/>
      <c r="AW802" s="452"/>
      <c r="AX802" s="453"/>
      <c r="AY802">
        <f t="shared" ref="AY802:AY812" si="115">$AY$800</f>
        <v>2</v>
      </c>
    </row>
    <row r="803" spans="1:51" ht="24.75" hidden="1" customHeight="1" x14ac:dyDescent="0.15">
      <c r="A803" s="553"/>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3"/>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3"/>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3"/>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3"/>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3"/>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3"/>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3"/>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3"/>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3"/>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2.1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1.4</v>
      </c>
      <c r="AV812" s="412"/>
      <c r="AW812" s="412"/>
      <c r="AX812" s="414"/>
      <c r="AY812">
        <f t="shared" si="115"/>
        <v>2</v>
      </c>
    </row>
    <row r="813" spans="1:51" ht="24.75" customHeight="1" x14ac:dyDescent="0.15">
      <c r="A813" s="553"/>
      <c r="B813" s="764"/>
      <c r="C813" s="764"/>
      <c r="D813" s="764"/>
      <c r="E813" s="764"/>
      <c r="F813" s="765"/>
      <c r="G813" s="435" t="s">
        <v>769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318</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1</v>
      </c>
    </row>
    <row r="814" spans="1:51" ht="24.75" customHeight="1" x14ac:dyDescent="0.15">
      <c r="A814" s="553"/>
      <c r="B814" s="764"/>
      <c r="C814" s="764"/>
      <c r="D814" s="764"/>
      <c r="E814" s="764"/>
      <c r="F814" s="765"/>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1</v>
      </c>
    </row>
    <row r="815" spans="1:51" ht="24.75" customHeight="1" x14ac:dyDescent="0.15">
      <c r="A815" s="553"/>
      <c r="B815" s="764"/>
      <c r="C815" s="764"/>
      <c r="D815" s="764"/>
      <c r="E815" s="764"/>
      <c r="F815" s="765"/>
      <c r="G815" s="445" t="s">
        <v>767</v>
      </c>
      <c r="H815" s="446"/>
      <c r="I815" s="446"/>
      <c r="J815" s="446"/>
      <c r="K815" s="447"/>
      <c r="L815" s="448" t="s">
        <v>770</v>
      </c>
      <c r="M815" s="449"/>
      <c r="N815" s="449"/>
      <c r="O815" s="449"/>
      <c r="P815" s="449"/>
      <c r="Q815" s="449"/>
      <c r="R815" s="449"/>
      <c r="S815" s="449"/>
      <c r="T815" s="449"/>
      <c r="U815" s="449"/>
      <c r="V815" s="449"/>
      <c r="W815" s="449"/>
      <c r="X815" s="450"/>
      <c r="Y815" s="451">
        <v>2.2000000000000002</v>
      </c>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1</v>
      </c>
    </row>
    <row r="816" spans="1:51" ht="24.75" hidden="1" customHeight="1" x14ac:dyDescent="0.15">
      <c r="A816" s="553"/>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1</v>
      </c>
    </row>
    <row r="817" spans="1:51" ht="24.75" hidden="1" customHeight="1" x14ac:dyDescent="0.15">
      <c r="A817" s="553"/>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1</v>
      </c>
    </row>
    <row r="818" spans="1:51" ht="24.75" hidden="1" customHeight="1" x14ac:dyDescent="0.15">
      <c r="A818" s="553"/>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1</v>
      </c>
    </row>
    <row r="819" spans="1:51" ht="24.75" hidden="1" customHeight="1" x14ac:dyDescent="0.15">
      <c r="A819" s="553"/>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1</v>
      </c>
    </row>
    <row r="820" spans="1:51" ht="24.75" hidden="1" customHeight="1" x14ac:dyDescent="0.15">
      <c r="A820" s="553"/>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1</v>
      </c>
    </row>
    <row r="821" spans="1:51" ht="24.75" hidden="1" customHeight="1" x14ac:dyDescent="0.15">
      <c r="A821" s="553"/>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1</v>
      </c>
    </row>
    <row r="822" spans="1:51" ht="24.75" hidden="1" customHeight="1" x14ac:dyDescent="0.15">
      <c r="A822" s="553"/>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1</v>
      </c>
    </row>
    <row r="823" spans="1:51" ht="24.75" hidden="1" customHeight="1" x14ac:dyDescent="0.15">
      <c r="A823" s="553"/>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1</v>
      </c>
    </row>
    <row r="824" spans="1:51" ht="24.75" hidden="1" customHeight="1" x14ac:dyDescent="0.15">
      <c r="A824" s="553"/>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1</v>
      </c>
    </row>
    <row r="825" spans="1:51" ht="24.75" customHeight="1" x14ac:dyDescent="0.15">
      <c r="A825" s="553"/>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2.2000000000000002</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1</v>
      </c>
    </row>
    <row r="826" spans="1:51" ht="24.75" hidden="1" customHeight="1" x14ac:dyDescent="0.15">
      <c r="A826" s="553"/>
      <c r="B826" s="764"/>
      <c r="C826" s="764"/>
      <c r="D826" s="764"/>
      <c r="E826" s="764"/>
      <c r="F826" s="765"/>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4"/>
      <c r="C827" s="764"/>
      <c r="D827" s="764"/>
      <c r="E827" s="764"/>
      <c r="F827" s="765"/>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4"/>
      <c r="C828" s="764"/>
      <c r="D828" s="764"/>
      <c r="E828" s="764"/>
      <c r="F828" s="765"/>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4" t="s">
        <v>341</v>
      </c>
      <c r="AM839" s="955"/>
      <c r="AN839" s="955"/>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45" customHeight="1" x14ac:dyDescent="0.15">
      <c r="A845" s="401">
        <v>1</v>
      </c>
      <c r="B845" s="401">
        <v>1</v>
      </c>
      <c r="C845" s="420" t="s">
        <v>771</v>
      </c>
      <c r="D845" s="415"/>
      <c r="E845" s="415"/>
      <c r="F845" s="415"/>
      <c r="G845" s="415"/>
      <c r="H845" s="415"/>
      <c r="I845" s="415"/>
      <c r="J845" s="416">
        <v>3010405002439</v>
      </c>
      <c r="K845" s="417"/>
      <c r="L845" s="417"/>
      <c r="M845" s="417"/>
      <c r="N845" s="417"/>
      <c r="O845" s="417"/>
      <c r="P845" s="421" t="s">
        <v>810</v>
      </c>
      <c r="Q845" s="317"/>
      <c r="R845" s="317"/>
      <c r="S845" s="317"/>
      <c r="T845" s="317"/>
      <c r="U845" s="317"/>
      <c r="V845" s="317"/>
      <c r="W845" s="317"/>
      <c r="X845" s="317"/>
      <c r="Y845" s="318">
        <v>230.7</v>
      </c>
      <c r="Z845" s="319"/>
      <c r="AA845" s="319"/>
      <c r="AB845" s="320"/>
      <c r="AC845" s="322" t="s">
        <v>772</v>
      </c>
      <c r="AD845" s="323"/>
      <c r="AE845" s="323"/>
      <c r="AF845" s="323"/>
      <c r="AG845" s="323"/>
      <c r="AH845" s="418" t="s">
        <v>734</v>
      </c>
      <c r="AI845" s="419"/>
      <c r="AJ845" s="419"/>
      <c r="AK845" s="419"/>
      <c r="AL845" s="326" t="s">
        <v>734</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773</v>
      </c>
      <c r="D878" s="415"/>
      <c r="E878" s="415"/>
      <c r="F878" s="415"/>
      <c r="G878" s="415"/>
      <c r="H878" s="415"/>
      <c r="I878" s="415"/>
      <c r="J878" s="416">
        <v>2010001134133</v>
      </c>
      <c r="K878" s="417"/>
      <c r="L878" s="417"/>
      <c r="M878" s="417"/>
      <c r="N878" s="417"/>
      <c r="O878" s="417"/>
      <c r="P878" s="317" t="s">
        <v>763</v>
      </c>
      <c r="Q878" s="317"/>
      <c r="R878" s="317"/>
      <c r="S878" s="317"/>
      <c r="T878" s="317"/>
      <c r="U878" s="317"/>
      <c r="V878" s="317"/>
      <c r="W878" s="317"/>
      <c r="X878" s="317"/>
      <c r="Y878" s="318">
        <v>110.5</v>
      </c>
      <c r="Z878" s="319"/>
      <c r="AA878" s="319"/>
      <c r="AB878" s="320"/>
      <c r="AC878" s="322" t="s">
        <v>376</v>
      </c>
      <c r="AD878" s="323"/>
      <c r="AE878" s="323"/>
      <c r="AF878" s="323"/>
      <c r="AG878" s="323"/>
      <c r="AH878" s="418" t="s">
        <v>734</v>
      </c>
      <c r="AI878" s="419"/>
      <c r="AJ878" s="419"/>
      <c r="AK878" s="419"/>
      <c r="AL878" s="326">
        <v>100</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774</v>
      </c>
      <c r="D911" s="415"/>
      <c r="E911" s="415"/>
      <c r="F911" s="415"/>
      <c r="G911" s="415"/>
      <c r="H911" s="415"/>
      <c r="I911" s="415"/>
      <c r="J911" s="416">
        <v>3010601021713</v>
      </c>
      <c r="K911" s="417"/>
      <c r="L911" s="417"/>
      <c r="M911" s="417"/>
      <c r="N911" s="417"/>
      <c r="O911" s="417"/>
      <c r="P911" s="421" t="s">
        <v>775</v>
      </c>
      <c r="Q911" s="317"/>
      <c r="R911" s="317"/>
      <c r="S911" s="317"/>
      <c r="T911" s="317"/>
      <c r="U911" s="317"/>
      <c r="V911" s="317"/>
      <c r="W911" s="317"/>
      <c r="X911" s="317"/>
      <c r="Y911" s="318">
        <v>2.1</v>
      </c>
      <c r="Z911" s="319"/>
      <c r="AA911" s="319"/>
      <c r="AB911" s="320"/>
      <c r="AC911" s="322" t="s">
        <v>376</v>
      </c>
      <c r="AD911" s="323"/>
      <c r="AE911" s="323"/>
      <c r="AF911" s="323"/>
      <c r="AG911" s="323"/>
      <c r="AH911" s="418" t="s">
        <v>734</v>
      </c>
      <c r="AI911" s="419"/>
      <c r="AJ911" s="419"/>
      <c r="AK911" s="419"/>
      <c r="AL911" s="326">
        <v>100</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15" t="s">
        <v>776</v>
      </c>
      <c r="D944" s="415"/>
      <c r="E944" s="415"/>
      <c r="F944" s="415"/>
      <c r="G944" s="415"/>
      <c r="H944" s="415"/>
      <c r="I944" s="415"/>
      <c r="J944" s="416">
        <v>6010401024970</v>
      </c>
      <c r="K944" s="417"/>
      <c r="L944" s="417"/>
      <c r="M944" s="417"/>
      <c r="N944" s="417"/>
      <c r="O944" s="417"/>
      <c r="P944" s="317" t="s">
        <v>768</v>
      </c>
      <c r="Q944" s="317"/>
      <c r="R944" s="317"/>
      <c r="S944" s="317"/>
      <c r="T944" s="317"/>
      <c r="U944" s="317"/>
      <c r="V944" s="317"/>
      <c r="W944" s="317"/>
      <c r="X944" s="317"/>
      <c r="Y944" s="318">
        <v>1.4</v>
      </c>
      <c r="Z944" s="319"/>
      <c r="AA944" s="319"/>
      <c r="AB944" s="320"/>
      <c r="AC944" s="322" t="s">
        <v>376</v>
      </c>
      <c r="AD944" s="323"/>
      <c r="AE944" s="323"/>
      <c r="AF944" s="323"/>
      <c r="AG944" s="323"/>
      <c r="AH944" s="418" t="s">
        <v>734</v>
      </c>
      <c r="AI944" s="419"/>
      <c r="AJ944" s="419"/>
      <c r="AK944" s="419"/>
      <c r="AL944" s="326">
        <v>100</v>
      </c>
      <c r="AM944" s="327"/>
      <c r="AN944" s="327"/>
      <c r="AO944" s="328"/>
      <c r="AP944" s="321"/>
      <c r="AQ944" s="321"/>
      <c r="AR944" s="321"/>
      <c r="AS944" s="321"/>
      <c r="AT944" s="321"/>
      <c r="AU944" s="321"/>
      <c r="AV944" s="321"/>
      <c r="AW944" s="321"/>
      <c r="AX944" s="321"/>
      <c r="AY944">
        <f t="shared" si="120"/>
        <v>1</v>
      </c>
    </row>
    <row r="945" spans="1:51" ht="30" customHeight="1" x14ac:dyDescent="0.15">
      <c r="A945" s="401">
        <v>2</v>
      </c>
      <c r="B945" s="401">
        <v>1</v>
      </c>
      <c r="C945" s="415" t="s">
        <v>777</v>
      </c>
      <c r="D945" s="415"/>
      <c r="E945" s="415"/>
      <c r="F945" s="415"/>
      <c r="G945" s="415"/>
      <c r="H945" s="415"/>
      <c r="I945" s="415"/>
      <c r="J945" s="416">
        <v>9010601021385</v>
      </c>
      <c r="K945" s="417"/>
      <c r="L945" s="417"/>
      <c r="M945" s="417"/>
      <c r="N945" s="417"/>
      <c r="O945" s="417"/>
      <c r="P945" s="317" t="s">
        <v>781</v>
      </c>
      <c r="Q945" s="317"/>
      <c r="R945" s="317"/>
      <c r="S945" s="317"/>
      <c r="T945" s="317"/>
      <c r="U945" s="317"/>
      <c r="V945" s="317"/>
      <c r="W945" s="317"/>
      <c r="X945" s="317"/>
      <c r="Y945" s="318">
        <v>0.7</v>
      </c>
      <c r="Z945" s="319"/>
      <c r="AA945" s="319"/>
      <c r="AB945" s="320"/>
      <c r="AC945" s="322" t="s">
        <v>376</v>
      </c>
      <c r="AD945" s="323"/>
      <c r="AE945" s="323"/>
      <c r="AF945" s="323"/>
      <c r="AG945" s="323"/>
      <c r="AH945" s="418" t="s">
        <v>734</v>
      </c>
      <c r="AI945" s="419"/>
      <c r="AJ945" s="419"/>
      <c r="AK945" s="419"/>
      <c r="AL945" s="326">
        <v>100</v>
      </c>
      <c r="AM945" s="327"/>
      <c r="AN945" s="327"/>
      <c r="AO945" s="328"/>
      <c r="AP945" s="321"/>
      <c r="AQ945" s="321"/>
      <c r="AR945" s="321"/>
      <c r="AS945" s="321"/>
      <c r="AT945" s="321"/>
      <c r="AU945" s="321"/>
      <c r="AV945" s="321"/>
      <c r="AW945" s="321"/>
      <c r="AX945" s="321"/>
      <c r="AY945">
        <f>COUNTA($C$945)</f>
        <v>1</v>
      </c>
    </row>
    <row r="946" spans="1:51" ht="30" customHeight="1" x14ac:dyDescent="0.15">
      <c r="A946" s="401">
        <v>3</v>
      </c>
      <c r="B946" s="401">
        <v>1</v>
      </c>
      <c r="C946" s="420" t="s">
        <v>778</v>
      </c>
      <c r="D946" s="415"/>
      <c r="E946" s="415"/>
      <c r="F946" s="415"/>
      <c r="G946" s="415"/>
      <c r="H946" s="415"/>
      <c r="I946" s="415"/>
      <c r="J946" s="416">
        <v>9013401005070</v>
      </c>
      <c r="K946" s="417"/>
      <c r="L946" s="417"/>
      <c r="M946" s="417"/>
      <c r="N946" s="417"/>
      <c r="O946" s="417"/>
      <c r="P946" s="421" t="s">
        <v>782</v>
      </c>
      <c r="Q946" s="317"/>
      <c r="R946" s="317"/>
      <c r="S946" s="317"/>
      <c r="T946" s="317"/>
      <c r="U946" s="317"/>
      <c r="V946" s="317"/>
      <c r="W946" s="317"/>
      <c r="X946" s="317"/>
      <c r="Y946" s="318">
        <v>0.3</v>
      </c>
      <c r="Z946" s="319"/>
      <c r="AA946" s="319"/>
      <c r="AB946" s="320"/>
      <c r="AC946" s="322" t="s">
        <v>376</v>
      </c>
      <c r="AD946" s="323"/>
      <c r="AE946" s="323"/>
      <c r="AF946" s="323"/>
      <c r="AG946" s="323"/>
      <c r="AH946" s="324" t="s">
        <v>734</v>
      </c>
      <c r="AI946" s="325"/>
      <c r="AJ946" s="325"/>
      <c r="AK946" s="325"/>
      <c r="AL946" s="326">
        <v>100</v>
      </c>
      <c r="AM946" s="327"/>
      <c r="AN946" s="327"/>
      <c r="AO946" s="328"/>
      <c r="AP946" s="321"/>
      <c r="AQ946" s="321"/>
      <c r="AR946" s="321"/>
      <c r="AS946" s="321"/>
      <c r="AT946" s="321"/>
      <c r="AU946" s="321"/>
      <c r="AV946" s="321"/>
      <c r="AW946" s="321"/>
      <c r="AX946" s="321"/>
      <c r="AY946">
        <f>COUNTA($C$946)</f>
        <v>1</v>
      </c>
    </row>
    <row r="947" spans="1:51" ht="30" customHeight="1" x14ac:dyDescent="0.15">
      <c r="A947" s="401">
        <v>4</v>
      </c>
      <c r="B947" s="401">
        <v>1</v>
      </c>
      <c r="C947" s="420" t="s">
        <v>779</v>
      </c>
      <c r="D947" s="415"/>
      <c r="E947" s="415"/>
      <c r="F947" s="415"/>
      <c r="G947" s="415"/>
      <c r="H947" s="415"/>
      <c r="I947" s="415"/>
      <c r="J947" s="416">
        <v>7011101033773</v>
      </c>
      <c r="K947" s="417"/>
      <c r="L947" s="417"/>
      <c r="M947" s="417"/>
      <c r="N947" s="417"/>
      <c r="O947" s="417"/>
      <c r="P947" s="421" t="s">
        <v>783</v>
      </c>
      <c r="Q947" s="317"/>
      <c r="R947" s="317"/>
      <c r="S947" s="317"/>
      <c r="T947" s="317"/>
      <c r="U947" s="317"/>
      <c r="V947" s="317"/>
      <c r="W947" s="317"/>
      <c r="X947" s="317"/>
      <c r="Y947" s="318">
        <v>0.1</v>
      </c>
      <c r="Z947" s="319"/>
      <c r="AA947" s="319"/>
      <c r="AB947" s="320"/>
      <c r="AC947" s="322" t="s">
        <v>369</v>
      </c>
      <c r="AD947" s="323"/>
      <c r="AE947" s="323"/>
      <c r="AF947" s="323"/>
      <c r="AG947" s="323"/>
      <c r="AH947" s="324">
        <v>3</v>
      </c>
      <c r="AI947" s="325"/>
      <c r="AJ947" s="325"/>
      <c r="AK947" s="325"/>
      <c r="AL947" s="326">
        <v>99.9</v>
      </c>
      <c r="AM947" s="327"/>
      <c r="AN947" s="327"/>
      <c r="AO947" s="328"/>
      <c r="AP947" s="321"/>
      <c r="AQ947" s="321"/>
      <c r="AR947" s="321"/>
      <c r="AS947" s="321"/>
      <c r="AT947" s="321"/>
      <c r="AU947" s="321"/>
      <c r="AV947" s="321"/>
      <c r="AW947" s="321"/>
      <c r="AX947" s="321"/>
      <c r="AY947">
        <f>COUNTA($C$947)</f>
        <v>1</v>
      </c>
    </row>
    <row r="948" spans="1:51" ht="30" customHeight="1" x14ac:dyDescent="0.15">
      <c r="A948" s="401">
        <v>5</v>
      </c>
      <c r="B948" s="401">
        <v>1</v>
      </c>
      <c r="C948" s="415" t="s">
        <v>780</v>
      </c>
      <c r="D948" s="415"/>
      <c r="E948" s="415"/>
      <c r="F948" s="415"/>
      <c r="G948" s="415"/>
      <c r="H948" s="415"/>
      <c r="I948" s="415"/>
      <c r="J948" s="416">
        <v>7010001029774</v>
      </c>
      <c r="K948" s="417"/>
      <c r="L948" s="417"/>
      <c r="M948" s="417"/>
      <c r="N948" s="417"/>
      <c r="O948" s="417"/>
      <c r="P948" s="317" t="s">
        <v>784</v>
      </c>
      <c r="Q948" s="317"/>
      <c r="R948" s="317"/>
      <c r="S948" s="317"/>
      <c r="T948" s="317"/>
      <c r="U948" s="317"/>
      <c r="V948" s="317"/>
      <c r="W948" s="317"/>
      <c r="X948" s="317"/>
      <c r="Y948" s="318">
        <v>0.1</v>
      </c>
      <c r="Z948" s="319"/>
      <c r="AA948" s="319"/>
      <c r="AB948" s="320"/>
      <c r="AC948" s="322" t="s">
        <v>375</v>
      </c>
      <c r="AD948" s="323"/>
      <c r="AE948" s="323"/>
      <c r="AF948" s="323"/>
      <c r="AG948" s="323"/>
      <c r="AH948" s="324" t="s">
        <v>734</v>
      </c>
      <c r="AI948" s="325"/>
      <c r="AJ948" s="325"/>
      <c r="AK948" s="325"/>
      <c r="AL948" s="326">
        <v>100</v>
      </c>
      <c r="AM948" s="327"/>
      <c r="AN948" s="327"/>
      <c r="AO948" s="328"/>
      <c r="AP948" s="321"/>
      <c r="AQ948" s="321"/>
      <c r="AR948" s="321"/>
      <c r="AS948" s="321"/>
      <c r="AT948" s="321"/>
      <c r="AU948" s="321"/>
      <c r="AV948" s="321"/>
      <c r="AW948" s="321"/>
      <c r="AX948" s="321"/>
      <c r="AY948">
        <f>COUNTA($C$948)</f>
        <v>1</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0" customHeight="1" x14ac:dyDescent="0.15">
      <c r="A977" s="401">
        <v>1</v>
      </c>
      <c r="B977" s="401">
        <v>1</v>
      </c>
      <c r="C977" s="415" t="s">
        <v>785</v>
      </c>
      <c r="D977" s="415"/>
      <c r="E977" s="415"/>
      <c r="F977" s="415"/>
      <c r="G977" s="415"/>
      <c r="H977" s="415"/>
      <c r="I977" s="415"/>
      <c r="J977" s="416">
        <v>5010405001703</v>
      </c>
      <c r="K977" s="417"/>
      <c r="L977" s="417"/>
      <c r="M977" s="417"/>
      <c r="N977" s="417"/>
      <c r="O977" s="417"/>
      <c r="P977" s="317" t="s">
        <v>770</v>
      </c>
      <c r="Q977" s="317"/>
      <c r="R977" s="317"/>
      <c r="S977" s="317"/>
      <c r="T977" s="317"/>
      <c r="U977" s="317"/>
      <c r="V977" s="317"/>
      <c r="W977" s="317"/>
      <c r="X977" s="317"/>
      <c r="Y977" s="318">
        <v>2.2000000000000002</v>
      </c>
      <c r="Z977" s="319"/>
      <c r="AA977" s="319"/>
      <c r="AB977" s="320"/>
      <c r="AC977" s="322" t="s">
        <v>376</v>
      </c>
      <c r="AD977" s="323"/>
      <c r="AE977" s="323"/>
      <c r="AF977" s="323"/>
      <c r="AG977" s="323"/>
      <c r="AH977" s="418" t="s">
        <v>734</v>
      </c>
      <c r="AI977" s="419"/>
      <c r="AJ977" s="419"/>
      <c r="AK977" s="419"/>
      <c r="AL977" s="326">
        <v>100</v>
      </c>
      <c r="AM977" s="327"/>
      <c r="AN977" s="327"/>
      <c r="AO977" s="328"/>
      <c r="AP977" s="321"/>
      <c r="AQ977" s="321"/>
      <c r="AR977" s="321"/>
      <c r="AS977" s="321"/>
      <c r="AT977" s="321"/>
      <c r="AU977" s="321"/>
      <c r="AV977" s="321"/>
      <c r="AW977" s="321"/>
      <c r="AX977" s="321"/>
      <c r="AY977">
        <f t="shared" si="121"/>
        <v>1</v>
      </c>
    </row>
    <row r="978" spans="1:51" ht="30" customHeight="1" x14ac:dyDescent="0.15">
      <c r="A978" s="401">
        <v>2</v>
      </c>
      <c r="B978" s="401">
        <v>1</v>
      </c>
      <c r="C978" s="415" t="s">
        <v>786</v>
      </c>
      <c r="D978" s="415"/>
      <c r="E978" s="415"/>
      <c r="F978" s="415"/>
      <c r="G978" s="415"/>
      <c r="H978" s="415"/>
      <c r="I978" s="415"/>
      <c r="J978" s="416">
        <v>3010601032553</v>
      </c>
      <c r="K978" s="417"/>
      <c r="L978" s="417"/>
      <c r="M978" s="417"/>
      <c r="N978" s="417"/>
      <c r="O978" s="417"/>
      <c r="P978" s="317" t="s">
        <v>792</v>
      </c>
      <c r="Q978" s="317"/>
      <c r="R978" s="317"/>
      <c r="S978" s="317"/>
      <c r="T978" s="317"/>
      <c r="U978" s="317"/>
      <c r="V978" s="317"/>
      <c r="W978" s="317"/>
      <c r="X978" s="317"/>
      <c r="Y978" s="318">
        <v>0.6</v>
      </c>
      <c r="Z978" s="319"/>
      <c r="AA978" s="319"/>
      <c r="AB978" s="320"/>
      <c r="AC978" s="322" t="s">
        <v>376</v>
      </c>
      <c r="AD978" s="323"/>
      <c r="AE978" s="323"/>
      <c r="AF978" s="323"/>
      <c r="AG978" s="323"/>
      <c r="AH978" s="418" t="s">
        <v>734</v>
      </c>
      <c r="AI978" s="419"/>
      <c r="AJ978" s="419"/>
      <c r="AK978" s="419"/>
      <c r="AL978" s="326">
        <v>100</v>
      </c>
      <c r="AM978" s="327"/>
      <c r="AN978" s="327"/>
      <c r="AO978" s="328"/>
      <c r="AP978" s="321"/>
      <c r="AQ978" s="321"/>
      <c r="AR978" s="321"/>
      <c r="AS978" s="321"/>
      <c r="AT978" s="321"/>
      <c r="AU978" s="321"/>
      <c r="AV978" s="321"/>
      <c r="AW978" s="321"/>
      <c r="AX978" s="321"/>
      <c r="AY978">
        <f>COUNTA($C$978)</f>
        <v>1</v>
      </c>
    </row>
    <row r="979" spans="1:51" ht="30" customHeight="1" x14ac:dyDescent="0.15">
      <c r="A979" s="401">
        <v>3</v>
      </c>
      <c r="B979" s="401">
        <v>1</v>
      </c>
      <c r="C979" s="420" t="s">
        <v>787</v>
      </c>
      <c r="D979" s="415"/>
      <c r="E979" s="415"/>
      <c r="F979" s="415"/>
      <c r="G979" s="415"/>
      <c r="H979" s="415"/>
      <c r="I979" s="415"/>
      <c r="J979" s="416">
        <v>8010001014437</v>
      </c>
      <c r="K979" s="417"/>
      <c r="L979" s="417"/>
      <c r="M979" s="417"/>
      <c r="N979" s="417"/>
      <c r="O979" s="417"/>
      <c r="P979" s="421" t="s">
        <v>793</v>
      </c>
      <c r="Q979" s="317"/>
      <c r="R979" s="317"/>
      <c r="S979" s="317"/>
      <c r="T979" s="317"/>
      <c r="U979" s="317"/>
      <c r="V979" s="317"/>
      <c r="W979" s="317"/>
      <c r="X979" s="317"/>
      <c r="Y979" s="318">
        <v>0.4</v>
      </c>
      <c r="Z979" s="319"/>
      <c r="AA979" s="319"/>
      <c r="AB979" s="320"/>
      <c r="AC979" s="322" t="s">
        <v>376</v>
      </c>
      <c r="AD979" s="323"/>
      <c r="AE979" s="323"/>
      <c r="AF979" s="323"/>
      <c r="AG979" s="323"/>
      <c r="AH979" s="324" t="s">
        <v>734</v>
      </c>
      <c r="AI979" s="325"/>
      <c r="AJ979" s="325"/>
      <c r="AK979" s="325"/>
      <c r="AL979" s="326">
        <v>100</v>
      </c>
      <c r="AM979" s="327"/>
      <c r="AN979" s="327"/>
      <c r="AO979" s="328"/>
      <c r="AP979" s="321"/>
      <c r="AQ979" s="321"/>
      <c r="AR979" s="321"/>
      <c r="AS979" s="321"/>
      <c r="AT979" s="321"/>
      <c r="AU979" s="321"/>
      <c r="AV979" s="321"/>
      <c r="AW979" s="321"/>
      <c r="AX979" s="321"/>
      <c r="AY979">
        <f>COUNTA($C$979)</f>
        <v>1</v>
      </c>
    </row>
    <row r="980" spans="1:51" ht="30" customHeight="1" x14ac:dyDescent="0.15">
      <c r="A980" s="401">
        <v>4</v>
      </c>
      <c r="B980" s="401">
        <v>1</v>
      </c>
      <c r="C980" s="420" t="s">
        <v>788</v>
      </c>
      <c r="D980" s="415"/>
      <c r="E980" s="415"/>
      <c r="F980" s="415"/>
      <c r="G980" s="415"/>
      <c r="H980" s="415"/>
      <c r="I980" s="415"/>
      <c r="J980" s="416">
        <v>3010601021713</v>
      </c>
      <c r="K980" s="417"/>
      <c r="L980" s="417"/>
      <c r="M980" s="417"/>
      <c r="N980" s="417"/>
      <c r="O980" s="417"/>
      <c r="P980" s="421" t="s">
        <v>794</v>
      </c>
      <c r="Q980" s="317"/>
      <c r="R980" s="317"/>
      <c r="S980" s="317"/>
      <c r="T980" s="317"/>
      <c r="U980" s="317"/>
      <c r="V980" s="317"/>
      <c r="W980" s="317"/>
      <c r="X980" s="317"/>
      <c r="Y980" s="318">
        <v>0.2</v>
      </c>
      <c r="Z980" s="319"/>
      <c r="AA980" s="319"/>
      <c r="AB980" s="320"/>
      <c r="AC980" s="322" t="s">
        <v>376</v>
      </c>
      <c r="AD980" s="323"/>
      <c r="AE980" s="323"/>
      <c r="AF980" s="323"/>
      <c r="AG980" s="323"/>
      <c r="AH980" s="324" t="s">
        <v>734</v>
      </c>
      <c r="AI980" s="325"/>
      <c r="AJ980" s="325"/>
      <c r="AK980" s="325"/>
      <c r="AL980" s="326">
        <v>100</v>
      </c>
      <c r="AM980" s="327"/>
      <c r="AN980" s="327"/>
      <c r="AO980" s="328"/>
      <c r="AP980" s="321"/>
      <c r="AQ980" s="321"/>
      <c r="AR980" s="321"/>
      <c r="AS980" s="321"/>
      <c r="AT980" s="321"/>
      <c r="AU980" s="321"/>
      <c r="AV980" s="321"/>
      <c r="AW980" s="321"/>
      <c r="AX980" s="321"/>
      <c r="AY980">
        <f>COUNTA($C$980)</f>
        <v>1</v>
      </c>
    </row>
    <row r="981" spans="1:51" ht="30" customHeight="1" x14ac:dyDescent="0.15">
      <c r="A981" s="401">
        <v>5</v>
      </c>
      <c r="B981" s="401">
        <v>1</v>
      </c>
      <c r="C981" s="415" t="s">
        <v>789</v>
      </c>
      <c r="D981" s="415"/>
      <c r="E981" s="415"/>
      <c r="F981" s="415"/>
      <c r="G981" s="415"/>
      <c r="H981" s="415"/>
      <c r="I981" s="415"/>
      <c r="J981" s="416">
        <v>9010001034962</v>
      </c>
      <c r="K981" s="417"/>
      <c r="L981" s="417"/>
      <c r="M981" s="417"/>
      <c r="N981" s="417"/>
      <c r="O981" s="417"/>
      <c r="P981" s="317" t="s">
        <v>795</v>
      </c>
      <c r="Q981" s="317"/>
      <c r="R981" s="317"/>
      <c r="S981" s="317"/>
      <c r="T981" s="317"/>
      <c r="U981" s="317"/>
      <c r="V981" s="317"/>
      <c r="W981" s="317"/>
      <c r="X981" s="317"/>
      <c r="Y981" s="318">
        <v>0.1</v>
      </c>
      <c r="Z981" s="319"/>
      <c r="AA981" s="319"/>
      <c r="AB981" s="320"/>
      <c r="AC981" s="322" t="s">
        <v>376</v>
      </c>
      <c r="AD981" s="323"/>
      <c r="AE981" s="323"/>
      <c r="AF981" s="323"/>
      <c r="AG981" s="323"/>
      <c r="AH981" s="324" t="s">
        <v>734</v>
      </c>
      <c r="AI981" s="325"/>
      <c r="AJ981" s="325"/>
      <c r="AK981" s="325"/>
      <c r="AL981" s="326">
        <v>100</v>
      </c>
      <c r="AM981" s="327"/>
      <c r="AN981" s="327"/>
      <c r="AO981" s="328"/>
      <c r="AP981" s="321"/>
      <c r="AQ981" s="321"/>
      <c r="AR981" s="321"/>
      <c r="AS981" s="321"/>
      <c r="AT981" s="321"/>
      <c r="AU981" s="321"/>
      <c r="AV981" s="321"/>
      <c r="AW981" s="321"/>
      <c r="AX981" s="321"/>
      <c r="AY981">
        <f>COUNTA($C$981)</f>
        <v>1</v>
      </c>
    </row>
    <row r="982" spans="1:51" ht="30" customHeight="1" x14ac:dyDescent="0.15">
      <c r="A982" s="401">
        <v>6</v>
      </c>
      <c r="B982" s="401">
        <v>1</v>
      </c>
      <c r="C982" s="415" t="s">
        <v>790</v>
      </c>
      <c r="D982" s="415"/>
      <c r="E982" s="415"/>
      <c r="F982" s="415"/>
      <c r="G982" s="415"/>
      <c r="H982" s="415"/>
      <c r="I982" s="415"/>
      <c r="J982" s="416">
        <v>6010605000116</v>
      </c>
      <c r="K982" s="417"/>
      <c r="L982" s="417"/>
      <c r="M982" s="417"/>
      <c r="N982" s="417"/>
      <c r="O982" s="417"/>
      <c r="P982" s="317" t="s">
        <v>796</v>
      </c>
      <c r="Q982" s="317"/>
      <c r="R982" s="317"/>
      <c r="S982" s="317"/>
      <c r="T982" s="317"/>
      <c r="U982" s="317"/>
      <c r="V982" s="317"/>
      <c r="W982" s="317"/>
      <c r="X982" s="317"/>
      <c r="Y982" s="318">
        <v>0.1</v>
      </c>
      <c r="Z982" s="319"/>
      <c r="AA982" s="319"/>
      <c r="AB982" s="320"/>
      <c r="AC982" s="322" t="s">
        <v>376</v>
      </c>
      <c r="AD982" s="323"/>
      <c r="AE982" s="323"/>
      <c r="AF982" s="323"/>
      <c r="AG982" s="323"/>
      <c r="AH982" s="324" t="s">
        <v>734</v>
      </c>
      <c r="AI982" s="325"/>
      <c r="AJ982" s="325"/>
      <c r="AK982" s="325"/>
      <c r="AL982" s="326">
        <v>100</v>
      </c>
      <c r="AM982" s="327"/>
      <c r="AN982" s="327"/>
      <c r="AO982" s="328"/>
      <c r="AP982" s="321"/>
      <c r="AQ982" s="321"/>
      <c r="AR982" s="321"/>
      <c r="AS982" s="321"/>
      <c r="AT982" s="321"/>
      <c r="AU982" s="321"/>
      <c r="AV982" s="321"/>
      <c r="AW982" s="321"/>
      <c r="AX982" s="321"/>
      <c r="AY982">
        <f>COUNTA($C$982)</f>
        <v>1</v>
      </c>
    </row>
    <row r="983" spans="1:51" ht="30" customHeight="1" x14ac:dyDescent="0.15">
      <c r="A983" s="401">
        <v>7</v>
      </c>
      <c r="B983" s="401">
        <v>1</v>
      </c>
      <c r="C983" s="415" t="s">
        <v>791</v>
      </c>
      <c r="D983" s="415"/>
      <c r="E983" s="415"/>
      <c r="F983" s="415"/>
      <c r="G983" s="415"/>
      <c r="H983" s="415"/>
      <c r="I983" s="415"/>
      <c r="J983" s="416">
        <v>8030001064091</v>
      </c>
      <c r="K983" s="417"/>
      <c r="L983" s="417"/>
      <c r="M983" s="417"/>
      <c r="N983" s="417"/>
      <c r="O983" s="417"/>
      <c r="P983" s="317" t="s">
        <v>797</v>
      </c>
      <c r="Q983" s="317"/>
      <c r="R983" s="317"/>
      <c r="S983" s="317"/>
      <c r="T983" s="317"/>
      <c r="U983" s="317"/>
      <c r="V983" s="317"/>
      <c r="W983" s="317"/>
      <c r="X983" s="317"/>
      <c r="Y983" s="318">
        <v>0.1</v>
      </c>
      <c r="Z983" s="319"/>
      <c r="AA983" s="319"/>
      <c r="AB983" s="320"/>
      <c r="AC983" s="322" t="s">
        <v>375</v>
      </c>
      <c r="AD983" s="323"/>
      <c r="AE983" s="323"/>
      <c r="AF983" s="323"/>
      <c r="AG983" s="323"/>
      <c r="AH983" s="324" t="s">
        <v>734</v>
      </c>
      <c r="AI983" s="325"/>
      <c r="AJ983" s="325"/>
      <c r="AK983" s="325"/>
      <c r="AL983" s="326">
        <v>100</v>
      </c>
      <c r="AM983" s="327"/>
      <c r="AN983" s="327"/>
      <c r="AO983" s="328"/>
      <c r="AP983" s="321"/>
      <c r="AQ983" s="321"/>
      <c r="AR983" s="321"/>
      <c r="AS983" s="321"/>
      <c r="AT983" s="321"/>
      <c r="AU983" s="321"/>
      <c r="AV983" s="321"/>
      <c r="AW983" s="321"/>
      <c r="AX983" s="321"/>
      <c r="AY983">
        <f>COUNTA($C$983)</f>
        <v>1</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326</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341</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3" t="s">
        <v>327</v>
      </c>
      <c r="AQ1109" s="423"/>
      <c r="AR1109" s="423"/>
      <c r="AS1109" s="423"/>
      <c r="AT1109" s="423"/>
      <c r="AU1109" s="423"/>
      <c r="AV1109" s="423"/>
      <c r="AW1109" s="423"/>
      <c r="AX1109" s="423"/>
    </row>
    <row r="1110" spans="1:51" ht="30" customHeight="1" x14ac:dyDescent="0.15">
      <c r="A1110" s="401">
        <v>1</v>
      </c>
      <c r="B1110" s="401">
        <v>1</v>
      </c>
      <c r="C1110" s="892"/>
      <c r="D1110" s="892"/>
      <c r="E1110" s="262" t="s">
        <v>734</v>
      </c>
      <c r="F1110" s="891"/>
      <c r="G1110" s="891"/>
      <c r="H1110" s="891"/>
      <c r="I1110" s="891"/>
      <c r="J1110" s="416" t="s">
        <v>734</v>
      </c>
      <c r="K1110" s="417"/>
      <c r="L1110" s="417"/>
      <c r="M1110" s="417"/>
      <c r="N1110" s="417"/>
      <c r="O1110" s="417"/>
      <c r="P1110" s="421" t="s">
        <v>734</v>
      </c>
      <c r="Q1110" s="317"/>
      <c r="R1110" s="317"/>
      <c r="S1110" s="317"/>
      <c r="T1110" s="317"/>
      <c r="U1110" s="317"/>
      <c r="V1110" s="317"/>
      <c r="W1110" s="317"/>
      <c r="X1110" s="317"/>
      <c r="Y1110" s="318" t="s">
        <v>734</v>
      </c>
      <c r="Z1110" s="319"/>
      <c r="AA1110" s="319"/>
      <c r="AB1110" s="320"/>
      <c r="AC1110" s="322"/>
      <c r="AD1110" s="323"/>
      <c r="AE1110" s="323"/>
      <c r="AF1110" s="323"/>
      <c r="AG1110" s="323"/>
      <c r="AH1110" s="324" t="s">
        <v>734</v>
      </c>
      <c r="AI1110" s="325"/>
      <c r="AJ1110" s="325"/>
      <c r="AK1110" s="325"/>
      <c r="AL1110" s="326" t="s">
        <v>734</v>
      </c>
      <c r="AM1110" s="327"/>
      <c r="AN1110" s="327"/>
      <c r="AO1110" s="328"/>
      <c r="AP1110" s="321" t="s">
        <v>734</v>
      </c>
      <c r="AQ1110" s="321"/>
      <c r="AR1110" s="321"/>
      <c r="AS1110" s="321"/>
      <c r="AT1110" s="321"/>
      <c r="AU1110" s="321"/>
      <c r="AV1110" s="321"/>
      <c r="AW1110" s="321"/>
      <c r="AX1110" s="321"/>
    </row>
    <row r="1111" spans="1:51" ht="30" hidden="1" customHeight="1" x14ac:dyDescent="0.15">
      <c r="A1111" s="401">
        <v>2</v>
      </c>
      <c r="B1111" s="401">
        <v>1</v>
      </c>
      <c r="C1111" s="892"/>
      <c r="D1111" s="892"/>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2"/>
      <c r="D1112" s="892"/>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2"/>
      <c r="D1113" s="892"/>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2"/>
      <c r="D1114" s="892"/>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2"/>
      <c r="D1115" s="892"/>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2"/>
      <c r="D1116" s="892"/>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2"/>
      <c r="D1117" s="892"/>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2"/>
      <c r="D1118" s="892"/>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2"/>
      <c r="D1119" s="892"/>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2"/>
      <c r="D1120" s="892"/>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2"/>
      <c r="D1121" s="892"/>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2"/>
      <c r="D1122" s="892"/>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2"/>
      <c r="D1123" s="892"/>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2"/>
      <c r="D1124" s="892"/>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2"/>
      <c r="D1125" s="892"/>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2"/>
      <c r="D1126" s="892"/>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2"/>
      <c r="D1127" s="892"/>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2"/>
      <c r="D1128" s="892"/>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2"/>
      <c r="D1129" s="892"/>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2"/>
      <c r="D1130" s="892"/>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2"/>
      <c r="D1131" s="892"/>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2"/>
      <c r="D1132" s="892"/>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2"/>
      <c r="D1133" s="892"/>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2"/>
      <c r="D1134" s="892"/>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2"/>
      <c r="D1135" s="892"/>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2"/>
      <c r="D1136" s="892"/>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2"/>
      <c r="D1137" s="892"/>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2"/>
      <c r="D1138" s="892"/>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2"/>
      <c r="D1139" s="892"/>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90">
    <cfRule type="expression" dxfId="2803" priority="13889">
      <formula>IF(RIGHT(TEXT(Y790,"0.#"),1)=".",FALSE,TRUE)</formula>
    </cfRule>
    <cfRule type="expression" dxfId="2802" priority="13890">
      <formula>IF(RIGHT(TEXT(Y790,"0.#"),1)=".",TRUE,FALSE)</formula>
    </cfRule>
  </conditionalFormatting>
  <conditionalFormatting sqref="Y799">
    <cfRule type="expression" dxfId="2801" priority="13885">
      <formula>IF(RIGHT(TEXT(Y799,"0.#"),1)=".",FALSE,TRUE)</formula>
    </cfRule>
    <cfRule type="expression" dxfId="2800" priority="13886">
      <formula>IF(RIGHT(TEXT(Y799,"0.#"),1)=".",TRUE,FALSE)</formula>
    </cfRule>
  </conditionalFormatting>
  <conditionalFormatting sqref="Y830:Y837 Y828 Y817:Y824 Y804:Y811">
    <cfRule type="expression" dxfId="2799" priority="13667">
      <formula>IF(RIGHT(TEXT(Y804,"0.#"),1)=".",FALSE,TRUE)</formula>
    </cfRule>
    <cfRule type="expression" dxfId="2798" priority="13668">
      <formula>IF(RIGHT(TEXT(Y804,"0.#"),1)=".",TRUE,FALSE)</formula>
    </cfRule>
  </conditionalFormatting>
  <conditionalFormatting sqref="P16:AQ17 P15:AX15 P13:AX13">
    <cfRule type="expression" dxfId="2797" priority="13715">
      <formula>IF(RIGHT(TEXT(P13,"0.#"),1)=".",FALSE,TRUE)</formula>
    </cfRule>
    <cfRule type="expression" dxfId="2796" priority="13716">
      <formula>IF(RIGHT(TEXT(P13,"0.#"),1)=".",TRUE,FALSE)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91:Y798 Y789">
    <cfRule type="expression" dxfId="2791" priority="13691">
      <formula>IF(RIGHT(TEXT(Y789,"0.#"),1)=".",FALSE,TRUE)</formula>
    </cfRule>
    <cfRule type="expression" dxfId="2790" priority="13692">
      <formula>IF(RIGHT(TEXT(Y789,"0.#"),1)=".",TRUE,FALSE)</formula>
    </cfRule>
  </conditionalFormatting>
  <conditionalFormatting sqref="AU790">
    <cfRule type="expression" dxfId="2789" priority="13689">
      <formula>IF(RIGHT(TEXT(AU790,"0.#"),1)=".",FALSE,TRUE)</formula>
    </cfRule>
    <cfRule type="expression" dxfId="2788" priority="13690">
      <formula>IF(RIGHT(TEXT(AU790,"0.#"),1)=".",TRUE,FALSE)</formula>
    </cfRule>
  </conditionalFormatting>
  <conditionalFormatting sqref="AU799">
    <cfRule type="expression" dxfId="2787" priority="13687">
      <formula>IF(RIGHT(TEXT(AU799,"0.#"),1)=".",FALSE,TRUE)</formula>
    </cfRule>
    <cfRule type="expression" dxfId="2786" priority="13688">
      <formula>IF(RIGHT(TEXT(AU799,"0.#"),1)=".",TRUE,FALSE)</formula>
    </cfRule>
  </conditionalFormatting>
  <conditionalFormatting sqref="AU791:AU798">
    <cfRule type="expression" dxfId="2785" priority="13685">
      <formula>IF(RIGHT(TEXT(AU791,"0.#"),1)=".",FALSE,TRUE)</formula>
    </cfRule>
    <cfRule type="expression" dxfId="2784" priority="13686">
      <formula>IF(RIGHT(TEXT(AU791,"0.#"),1)=".",TRUE,FALSE)</formula>
    </cfRule>
  </conditionalFormatting>
  <conditionalFormatting sqref="Y829 Y816 Y803">
    <cfRule type="expression" dxfId="2783" priority="13671">
      <formula>IF(RIGHT(TEXT(Y803,"0.#"),1)=".",FALSE,TRUE)</formula>
    </cfRule>
    <cfRule type="expression" dxfId="2782" priority="13672">
      <formula>IF(RIGHT(TEXT(Y803,"0.#"),1)=".",TRUE,FALSE)</formula>
    </cfRule>
  </conditionalFormatting>
  <conditionalFormatting sqref="Y838 Y825 Y812">
    <cfRule type="expression" dxfId="2781" priority="13669">
      <formula>IF(RIGHT(TEXT(Y812,"0.#"),1)=".",FALSE,TRUE)</formula>
    </cfRule>
    <cfRule type="expression" dxfId="2780" priority="13670">
      <formula>IF(RIGHT(TEXT(Y812,"0.#"),1)=".",TRUE,FALSE)</formula>
    </cfRule>
  </conditionalFormatting>
  <conditionalFormatting sqref="AU829 AU816 AU803">
    <cfRule type="expression" dxfId="2779" priority="13665">
      <formula>IF(RIGHT(TEXT(AU803,"0.#"),1)=".",FALSE,TRUE)</formula>
    </cfRule>
    <cfRule type="expression" dxfId="2778" priority="13666">
      <formula>IF(RIGHT(TEXT(AU803,"0.#"),1)=".",TRUE,FALSE)</formula>
    </cfRule>
  </conditionalFormatting>
  <conditionalFormatting sqref="AU838 AU825 AU812">
    <cfRule type="expression" dxfId="2777" priority="13663">
      <formula>IF(RIGHT(TEXT(AU812,"0.#"),1)=".",FALSE,TRUE)</formula>
    </cfRule>
    <cfRule type="expression" dxfId="2776" priority="13664">
      <formula>IF(RIGHT(TEXT(AU812,"0.#"),1)=".",TRUE,FALSE)</formula>
    </cfRule>
  </conditionalFormatting>
  <conditionalFormatting sqref="AU830:AU837 AU828 AU817:AU824 AU815 AU804:AU811">
    <cfRule type="expression" dxfId="2775" priority="13661">
      <formula>IF(RIGHT(TEXT(AU804,"0.#"),1)=".",FALSE,TRUE)</formula>
    </cfRule>
    <cfRule type="expression" dxfId="2774" priority="13662">
      <formula>IF(RIGHT(TEXT(AU804,"0.#"),1)=".",TRUE,FALSE)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47:AO874">
    <cfRule type="expression" dxfId="2509" priority="6639">
      <formula>IF(AND(AL847&gt;=0, RIGHT(TEXT(AL847,"0.#"),1)&lt;&gt;"."),TRUE,FALSE)</formula>
    </cfRule>
    <cfRule type="expression" dxfId="2508" priority="6640">
      <formula>IF(AND(AL847&gt;=0, RIGHT(TEXT(AL847,"0.#"),1)="."),TRUE,FALSE)</formula>
    </cfRule>
    <cfRule type="expression" dxfId="2507" priority="6641">
      <formula>IF(AND(AL847&lt;0, RIGHT(TEXT(AL847,"0.#"),1)&lt;&gt;"."),TRUE,FALSE)</formula>
    </cfRule>
    <cfRule type="expression" dxfId="2506" priority="6642">
      <formula>IF(AND(AL847&lt;0, RIGHT(TEXT(AL847,"0.#"),1)="."),TRUE,FALSE)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47:Y874">
    <cfRule type="expression" dxfId="2435" priority="2967">
      <formula>IF(RIGHT(TEXT(Y847,"0.#"),1)=".",FALSE,TRUE)</formula>
    </cfRule>
    <cfRule type="expression" dxfId="2434" priority="2968">
      <formula>IF(RIGHT(TEXT(Y847,"0.#"),1)=".",TRUE,FALSE)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10:AO1139">
    <cfRule type="expression" dxfId="2405" priority="2873">
      <formula>IF(AND(AL1110&gt;=0, RIGHT(TEXT(AL1110,"0.#"),1)&lt;&gt;"."),TRUE,FALSE)</formula>
    </cfRule>
    <cfRule type="expression" dxfId="2404" priority="2874">
      <formula>IF(AND(AL1110&gt;=0, RIGHT(TEXT(AL1110,"0.#"),1)="."),TRUE,FALSE)</formula>
    </cfRule>
    <cfRule type="expression" dxfId="2403" priority="2875">
      <formula>IF(AND(AL1110&lt;0, RIGHT(TEXT(AL1110,"0.#"),1)&lt;&gt;"."),TRUE,FALSE)</formula>
    </cfRule>
    <cfRule type="expression" dxfId="2402" priority="2876">
      <formula>IF(AND(AL1110&lt;0, RIGHT(TEXT(AL1110,"0.#"),1)="."),TRUE,FALSE)</formula>
    </cfRule>
  </conditionalFormatting>
  <conditionalFormatting sqref="Y1110:Y1139">
    <cfRule type="expression" dxfId="2401" priority="2871">
      <formula>IF(RIGHT(TEXT(Y1110,"0.#"),1)=".",FALSE,TRUE)</formula>
    </cfRule>
    <cfRule type="expression" dxfId="2400" priority="2872">
      <formula>IF(RIGHT(TEXT(Y1110,"0.#"),1)=".",TRUE,FALSE)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45:AO846">
    <cfRule type="expression" dxfId="2391" priority="2825">
      <formula>IF(AND(AL845&gt;=0, RIGHT(TEXT(AL845,"0.#"),1)&lt;&gt;"."),TRUE,FALSE)</formula>
    </cfRule>
    <cfRule type="expression" dxfId="2390" priority="2826">
      <formula>IF(AND(AL845&gt;=0, RIGHT(TEXT(AL845,"0.#"),1)="."),TRUE,FALSE)</formula>
    </cfRule>
    <cfRule type="expression" dxfId="2389" priority="2827">
      <formula>IF(AND(AL845&lt;0, RIGHT(TEXT(AL845,"0.#"),1)&lt;&gt;"."),TRUE,FALSE)</formula>
    </cfRule>
    <cfRule type="expression" dxfId="2388" priority="2828">
      <formula>IF(AND(AL845&lt;0, RIGHT(TEXT(AL845,"0.#"),1)="."),TRUE,FALSE)</formula>
    </cfRule>
  </conditionalFormatting>
  <conditionalFormatting sqref="Y845:Y846">
    <cfRule type="expression" dxfId="2387" priority="2823">
      <formula>IF(RIGHT(TEXT(Y845,"0.#"),1)=".",FALSE,TRUE)</formula>
    </cfRule>
    <cfRule type="expression" dxfId="2386" priority="2824">
      <formula>IF(RIGHT(TEXT(Y845,"0.#"),1)=".",TRUE,FALSE)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80:Y907">
    <cfRule type="expression" dxfId="2069" priority="2083">
      <formula>IF(RIGHT(TEXT(Y880,"0.#"),1)=".",FALSE,TRUE)</formula>
    </cfRule>
    <cfRule type="expression" dxfId="2068" priority="2084">
      <formula>IF(RIGHT(TEXT(Y880,"0.#"),1)=".",TRUE,FALSE)</formula>
    </cfRule>
  </conditionalFormatting>
  <conditionalFormatting sqref="Y878:Y879">
    <cfRule type="expression" dxfId="2067" priority="2077">
      <formula>IF(RIGHT(TEXT(Y878,"0.#"),1)=".",FALSE,TRUE)</formula>
    </cfRule>
    <cfRule type="expression" dxfId="2066" priority="2078">
      <formula>IF(RIGHT(TEXT(Y878,"0.#"),1)=".",TRUE,FALSE)</formula>
    </cfRule>
  </conditionalFormatting>
  <conditionalFormatting sqref="Y913:Y940">
    <cfRule type="expression" dxfId="2065" priority="2071">
      <formula>IF(RIGHT(TEXT(Y913,"0.#"),1)=".",FALSE,TRUE)</formula>
    </cfRule>
    <cfRule type="expression" dxfId="2064" priority="2072">
      <formula>IF(RIGHT(TEXT(Y913,"0.#"),1)=".",TRUE,FALSE)</formula>
    </cfRule>
  </conditionalFormatting>
  <conditionalFormatting sqref="Y912">
    <cfRule type="expression" dxfId="2063" priority="2065">
      <formula>IF(RIGHT(TEXT(Y912,"0.#"),1)=".",FALSE,TRUE)</formula>
    </cfRule>
    <cfRule type="expression" dxfId="2062" priority="2066">
      <formula>IF(RIGHT(TEXT(Y912,"0.#"),1)=".",TRUE,FALSE)</formula>
    </cfRule>
  </conditionalFormatting>
  <conditionalFormatting sqref="Y946:Y973">
    <cfRule type="expression" dxfId="2061" priority="2059">
      <formula>IF(RIGHT(TEXT(Y946,"0.#"),1)=".",FALSE,TRUE)</formula>
    </cfRule>
    <cfRule type="expression" dxfId="2060" priority="2060">
      <formula>IF(RIGHT(TEXT(Y946,"0.#"),1)=".",TRUE,FALSE)</formula>
    </cfRule>
  </conditionalFormatting>
  <conditionalFormatting sqref="Y944:Y945">
    <cfRule type="expression" dxfId="2059" priority="2053">
      <formula>IF(RIGHT(TEXT(Y944,"0.#"),1)=".",FALSE,TRUE)</formula>
    </cfRule>
    <cfRule type="expression" dxfId="2058" priority="2054">
      <formula>IF(RIGHT(TEXT(Y944,"0.#"),1)=".",TRUE,FALSE)</formula>
    </cfRule>
  </conditionalFormatting>
  <conditionalFormatting sqref="Y984:Y1006">
    <cfRule type="expression" dxfId="2057" priority="2047">
      <formula>IF(RIGHT(TEXT(Y984,"0.#"),1)=".",FALSE,TRUE)</formula>
    </cfRule>
    <cfRule type="expression" dxfId="2056" priority="2048">
      <formula>IF(RIGHT(TEXT(Y984,"0.#"),1)=".",TRUE,FALSE)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U789">
    <cfRule type="expression" dxfId="713" priority="13">
      <formula>IF(RIGHT(TEXT(AU789,"0.#"),1)=".",FALSE,TRUE)</formula>
    </cfRule>
    <cfRule type="expression" dxfId="712" priority="14">
      <formula>IF(RIGHT(TEXT(AU789,"0.#"),1)=".",TRUE,FALSE)</formula>
    </cfRule>
  </conditionalFormatting>
  <conditionalFormatting sqref="Y802">
    <cfRule type="expression" dxfId="711" priority="11">
      <formula>IF(RIGHT(TEXT(Y802,"0.#"),1)=".",FALSE,TRUE)</formula>
    </cfRule>
    <cfRule type="expression" dxfId="710" priority="12">
      <formula>IF(RIGHT(TEXT(Y802,"0.#"),1)=".",TRUE,FALSE)</formula>
    </cfRule>
  </conditionalFormatting>
  <conditionalFormatting sqref="AU802">
    <cfRule type="expression" dxfId="709" priority="9">
      <formula>IF(RIGHT(TEXT(AU802,"0.#"),1)=".",FALSE,TRUE)</formula>
    </cfRule>
    <cfRule type="expression" dxfId="708" priority="10">
      <formula>IF(RIGHT(TEXT(AU802,"0.#"),1)=".",TRUE,FALSE)</formula>
    </cfRule>
  </conditionalFormatting>
  <conditionalFormatting sqref="Y815">
    <cfRule type="expression" dxfId="707" priority="7">
      <formula>IF(RIGHT(TEXT(Y815,"0.#"),1)=".",FALSE,TRUE)</formula>
    </cfRule>
    <cfRule type="expression" dxfId="706" priority="8">
      <formula>IF(RIGHT(TEXT(Y815,"0.#"),1)=".",TRUE,FALSE)</formula>
    </cfRule>
  </conditionalFormatting>
  <conditionalFormatting sqref="Y911">
    <cfRule type="expression" dxfId="705" priority="5">
      <formula>IF(RIGHT(TEXT(Y911,"0.#"),1)=".",FALSE,TRUE)</formula>
    </cfRule>
    <cfRule type="expression" dxfId="704" priority="6">
      <formula>IF(RIGHT(TEXT(Y911,"0.#"),1)=".",TRUE,FALSE)</formula>
    </cfRule>
  </conditionalFormatting>
  <conditionalFormatting sqref="Y979:Y983">
    <cfRule type="expression" dxfId="703" priority="3">
      <formula>IF(RIGHT(TEXT(Y979,"0.#"),1)=".",FALSE,TRUE)</formula>
    </cfRule>
    <cfRule type="expression" dxfId="702" priority="4">
      <formula>IF(RIGHT(TEXT(Y979,"0.#"),1)=".",TRUE,FALSE)</formula>
    </cfRule>
  </conditionalFormatting>
  <conditionalFormatting sqref="Y977:Y978">
    <cfRule type="expression" dxfId="701" priority="1">
      <formula>IF(RIGHT(TEXT(Y977,"0.#"),1)=".",FALSE,TRUE)</formula>
    </cfRule>
    <cfRule type="expression" dxfId="700" priority="2">
      <formula>IF(RIGHT(TEXT(Y977,"0.#"),1)=".",TRUE,FALSE)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839" max="49" man="1"/>
  </rowBreaks>
  <colBreaks count="1" manualBreakCount="1">
    <brk id="24"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t="s">
        <v>733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733</v>
      </c>
      <c r="R4" s="13" t="str">
        <f t="shared" si="3"/>
        <v>補助</v>
      </c>
      <c r="S4" s="13" t="str">
        <f t="shared" si="4"/>
        <v>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t="s">
        <v>733</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高齢社会対策</v>
      </c>
      <c r="F10" s="18" t="s">
        <v>117</v>
      </c>
      <c r="G10" s="17"/>
      <c r="H10" s="13" t="str">
        <f t="shared" si="1"/>
        <v/>
      </c>
      <c r="I10" s="13" t="str">
        <f t="shared" si="5"/>
        <v>一般会計</v>
      </c>
      <c r="K10" s="14" t="s">
        <v>328</v>
      </c>
      <c r="L10" s="15"/>
      <c r="M10" s="13" t="str">
        <f t="shared" si="2"/>
        <v/>
      </c>
      <c r="N10" s="13" t="str">
        <f t="shared" si="6"/>
        <v>社会保障</v>
      </c>
      <c r="O10" s="13"/>
      <c r="P10" s="13" t="str">
        <f>S8</f>
        <v>補助</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高齢社会対策</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346</v>
      </c>
      <c r="B2" s="510"/>
      <c r="C2" s="510"/>
      <c r="D2" s="510"/>
      <c r="E2" s="510"/>
      <c r="F2" s="511"/>
      <c r="G2" s="795" t="s">
        <v>146</v>
      </c>
      <c r="H2" s="780"/>
      <c r="I2" s="780"/>
      <c r="J2" s="780"/>
      <c r="K2" s="780"/>
      <c r="L2" s="780"/>
      <c r="M2" s="780"/>
      <c r="N2" s="780"/>
      <c r="O2" s="781"/>
      <c r="P2" s="779" t="s">
        <v>59</v>
      </c>
      <c r="Q2" s="780"/>
      <c r="R2" s="780"/>
      <c r="S2" s="780"/>
      <c r="T2" s="780"/>
      <c r="U2" s="780"/>
      <c r="V2" s="780"/>
      <c r="W2" s="780"/>
      <c r="X2" s="781"/>
      <c r="Y2" s="1003"/>
      <c r="Z2" s="409"/>
      <c r="AA2" s="410"/>
      <c r="AB2" s="1007" t="s">
        <v>11</v>
      </c>
      <c r="AC2" s="1008"/>
      <c r="AD2" s="1009"/>
      <c r="AE2" s="995" t="s">
        <v>387</v>
      </c>
      <c r="AF2" s="995"/>
      <c r="AG2" s="995"/>
      <c r="AH2" s="995"/>
      <c r="AI2" s="995" t="s">
        <v>409</v>
      </c>
      <c r="AJ2" s="995"/>
      <c r="AK2" s="995"/>
      <c r="AL2" s="455"/>
      <c r="AM2" s="995" t="s">
        <v>506</v>
      </c>
      <c r="AN2" s="995"/>
      <c r="AO2" s="995"/>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13"/>
      <c r="I4" s="1013"/>
      <c r="J4" s="1013"/>
      <c r="K4" s="1013"/>
      <c r="L4" s="1013"/>
      <c r="M4" s="1013"/>
      <c r="N4" s="1013"/>
      <c r="O4" s="1014"/>
      <c r="P4" s="191"/>
      <c r="Q4" s="1021"/>
      <c r="R4" s="1021"/>
      <c r="S4" s="1021"/>
      <c r="T4" s="1021"/>
      <c r="U4" s="1021"/>
      <c r="V4" s="1021"/>
      <c r="W4" s="1021"/>
      <c r="X4" s="1022"/>
      <c r="Y4" s="999" t="s">
        <v>12</v>
      </c>
      <c r="Z4" s="1000"/>
      <c r="AA4" s="1001"/>
      <c r="AB4" s="548"/>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5"/>
      <c r="H5" s="1016"/>
      <c r="I5" s="1016"/>
      <c r="J5" s="1016"/>
      <c r="K5" s="1016"/>
      <c r="L5" s="1016"/>
      <c r="M5" s="1016"/>
      <c r="N5" s="1016"/>
      <c r="O5" s="1017"/>
      <c r="P5" s="1023"/>
      <c r="Q5" s="1023"/>
      <c r="R5" s="1023"/>
      <c r="S5" s="1023"/>
      <c r="T5" s="1023"/>
      <c r="U5" s="1023"/>
      <c r="V5" s="1023"/>
      <c r="W5" s="1023"/>
      <c r="X5" s="1024"/>
      <c r="Y5" s="303" t="s">
        <v>54</v>
      </c>
      <c r="Z5" s="996"/>
      <c r="AA5" s="997"/>
      <c r="AB5" s="519"/>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8"/>
      <c r="H6" s="1019"/>
      <c r="I6" s="1019"/>
      <c r="J6" s="1019"/>
      <c r="K6" s="1019"/>
      <c r="L6" s="1019"/>
      <c r="M6" s="1019"/>
      <c r="N6" s="1019"/>
      <c r="O6" s="1020"/>
      <c r="P6" s="1025"/>
      <c r="Q6" s="1025"/>
      <c r="R6" s="1025"/>
      <c r="S6" s="1025"/>
      <c r="T6" s="1025"/>
      <c r="U6" s="1025"/>
      <c r="V6" s="1025"/>
      <c r="W6" s="1025"/>
      <c r="X6" s="1026"/>
      <c r="Y6" s="1027" t="s">
        <v>13</v>
      </c>
      <c r="Z6" s="996"/>
      <c r="AA6" s="997"/>
      <c r="AB6" s="458"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377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09" t="s">
        <v>346</v>
      </c>
      <c r="B9" s="510"/>
      <c r="C9" s="510"/>
      <c r="D9" s="510"/>
      <c r="E9" s="510"/>
      <c r="F9" s="511"/>
      <c r="G9" s="795" t="s">
        <v>146</v>
      </c>
      <c r="H9" s="780"/>
      <c r="I9" s="780"/>
      <c r="J9" s="780"/>
      <c r="K9" s="780"/>
      <c r="L9" s="780"/>
      <c r="M9" s="780"/>
      <c r="N9" s="780"/>
      <c r="O9" s="781"/>
      <c r="P9" s="779" t="s">
        <v>59</v>
      </c>
      <c r="Q9" s="780"/>
      <c r="R9" s="780"/>
      <c r="S9" s="780"/>
      <c r="T9" s="780"/>
      <c r="U9" s="780"/>
      <c r="V9" s="780"/>
      <c r="W9" s="780"/>
      <c r="X9" s="781"/>
      <c r="Y9" s="1003"/>
      <c r="Z9" s="409"/>
      <c r="AA9" s="410"/>
      <c r="AB9" s="1007" t="s">
        <v>11</v>
      </c>
      <c r="AC9" s="1008"/>
      <c r="AD9" s="1009"/>
      <c r="AE9" s="995" t="s">
        <v>387</v>
      </c>
      <c r="AF9" s="995"/>
      <c r="AG9" s="995"/>
      <c r="AH9" s="995"/>
      <c r="AI9" s="995" t="s">
        <v>409</v>
      </c>
      <c r="AJ9" s="995"/>
      <c r="AK9" s="995"/>
      <c r="AL9" s="455"/>
      <c r="AM9" s="995" t="s">
        <v>506</v>
      </c>
      <c r="AN9" s="995"/>
      <c r="AO9" s="995"/>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48"/>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19"/>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8"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377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09" t="s">
        <v>346</v>
      </c>
      <c r="B16" s="510"/>
      <c r="C16" s="510"/>
      <c r="D16" s="510"/>
      <c r="E16" s="510"/>
      <c r="F16" s="511"/>
      <c r="G16" s="795" t="s">
        <v>146</v>
      </c>
      <c r="H16" s="780"/>
      <c r="I16" s="780"/>
      <c r="J16" s="780"/>
      <c r="K16" s="780"/>
      <c r="L16" s="780"/>
      <c r="M16" s="780"/>
      <c r="N16" s="780"/>
      <c r="O16" s="781"/>
      <c r="P16" s="779" t="s">
        <v>59</v>
      </c>
      <c r="Q16" s="780"/>
      <c r="R16" s="780"/>
      <c r="S16" s="780"/>
      <c r="T16" s="780"/>
      <c r="U16" s="780"/>
      <c r="V16" s="780"/>
      <c r="W16" s="780"/>
      <c r="X16" s="781"/>
      <c r="Y16" s="1003"/>
      <c r="Z16" s="409"/>
      <c r="AA16" s="410"/>
      <c r="AB16" s="1007" t="s">
        <v>11</v>
      </c>
      <c r="AC16" s="1008"/>
      <c r="AD16" s="1009"/>
      <c r="AE16" s="995" t="s">
        <v>387</v>
      </c>
      <c r="AF16" s="995"/>
      <c r="AG16" s="995"/>
      <c r="AH16" s="995"/>
      <c r="AI16" s="995" t="s">
        <v>409</v>
      </c>
      <c r="AJ16" s="995"/>
      <c r="AK16" s="995"/>
      <c r="AL16" s="455"/>
      <c r="AM16" s="995" t="s">
        <v>506</v>
      </c>
      <c r="AN16" s="995"/>
      <c r="AO16" s="995"/>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48"/>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19"/>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8"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377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09" t="s">
        <v>346</v>
      </c>
      <c r="B23" s="510"/>
      <c r="C23" s="510"/>
      <c r="D23" s="510"/>
      <c r="E23" s="510"/>
      <c r="F23" s="511"/>
      <c r="G23" s="795" t="s">
        <v>146</v>
      </c>
      <c r="H23" s="780"/>
      <c r="I23" s="780"/>
      <c r="J23" s="780"/>
      <c r="K23" s="780"/>
      <c r="L23" s="780"/>
      <c r="M23" s="780"/>
      <c r="N23" s="780"/>
      <c r="O23" s="781"/>
      <c r="P23" s="779" t="s">
        <v>59</v>
      </c>
      <c r="Q23" s="780"/>
      <c r="R23" s="780"/>
      <c r="S23" s="780"/>
      <c r="T23" s="780"/>
      <c r="U23" s="780"/>
      <c r="V23" s="780"/>
      <c r="W23" s="780"/>
      <c r="X23" s="781"/>
      <c r="Y23" s="1003"/>
      <c r="Z23" s="409"/>
      <c r="AA23" s="410"/>
      <c r="AB23" s="1007" t="s">
        <v>11</v>
      </c>
      <c r="AC23" s="1008"/>
      <c r="AD23" s="1009"/>
      <c r="AE23" s="995" t="s">
        <v>387</v>
      </c>
      <c r="AF23" s="995"/>
      <c r="AG23" s="995"/>
      <c r="AH23" s="995"/>
      <c r="AI23" s="995" t="s">
        <v>409</v>
      </c>
      <c r="AJ23" s="995"/>
      <c r="AK23" s="995"/>
      <c r="AL23" s="455"/>
      <c r="AM23" s="995" t="s">
        <v>506</v>
      </c>
      <c r="AN23" s="995"/>
      <c r="AO23" s="995"/>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48"/>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19"/>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8"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377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09" t="s">
        <v>346</v>
      </c>
      <c r="B30" s="510"/>
      <c r="C30" s="510"/>
      <c r="D30" s="510"/>
      <c r="E30" s="510"/>
      <c r="F30" s="511"/>
      <c r="G30" s="795" t="s">
        <v>146</v>
      </c>
      <c r="H30" s="780"/>
      <c r="I30" s="780"/>
      <c r="J30" s="780"/>
      <c r="K30" s="780"/>
      <c r="L30" s="780"/>
      <c r="M30" s="780"/>
      <c r="N30" s="780"/>
      <c r="O30" s="781"/>
      <c r="P30" s="779" t="s">
        <v>59</v>
      </c>
      <c r="Q30" s="780"/>
      <c r="R30" s="780"/>
      <c r="S30" s="780"/>
      <c r="T30" s="780"/>
      <c r="U30" s="780"/>
      <c r="V30" s="780"/>
      <c r="W30" s="780"/>
      <c r="X30" s="781"/>
      <c r="Y30" s="1003"/>
      <c r="Z30" s="409"/>
      <c r="AA30" s="410"/>
      <c r="AB30" s="1007" t="s">
        <v>11</v>
      </c>
      <c r="AC30" s="1008"/>
      <c r="AD30" s="1009"/>
      <c r="AE30" s="995" t="s">
        <v>387</v>
      </c>
      <c r="AF30" s="995"/>
      <c r="AG30" s="995"/>
      <c r="AH30" s="995"/>
      <c r="AI30" s="995" t="s">
        <v>409</v>
      </c>
      <c r="AJ30" s="995"/>
      <c r="AK30" s="995"/>
      <c r="AL30" s="455"/>
      <c r="AM30" s="995" t="s">
        <v>506</v>
      </c>
      <c r="AN30" s="995"/>
      <c r="AO30" s="995"/>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48"/>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19"/>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8"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377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09" t="s">
        <v>346</v>
      </c>
      <c r="B37" s="510"/>
      <c r="C37" s="510"/>
      <c r="D37" s="510"/>
      <c r="E37" s="510"/>
      <c r="F37" s="511"/>
      <c r="G37" s="795" t="s">
        <v>146</v>
      </c>
      <c r="H37" s="780"/>
      <c r="I37" s="780"/>
      <c r="J37" s="780"/>
      <c r="K37" s="780"/>
      <c r="L37" s="780"/>
      <c r="M37" s="780"/>
      <c r="N37" s="780"/>
      <c r="O37" s="781"/>
      <c r="P37" s="779" t="s">
        <v>59</v>
      </c>
      <c r="Q37" s="780"/>
      <c r="R37" s="780"/>
      <c r="S37" s="780"/>
      <c r="T37" s="780"/>
      <c r="U37" s="780"/>
      <c r="V37" s="780"/>
      <c r="W37" s="780"/>
      <c r="X37" s="781"/>
      <c r="Y37" s="1003"/>
      <c r="Z37" s="409"/>
      <c r="AA37" s="410"/>
      <c r="AB37" s="1007" t="s">
        <v>11</v>
      </c>
      <c r="AC37" s="1008"/>
      <c r="AD37" s="1009"/>
      <c r="AE37" s="995" t="s">
        <v>387</v>
      </c>
      <c r="AF37" s="995"/>
      <c r="AG37" s="995"/>
      <c r="AH37" s="995"/>
      <c r="AI37" s="995" t="s">
        <v>409</v>
      </c>
      <c r="AJ37" s="995"/>
      <c r="AK37" s="995"/>
      <c r="AL37" s="455"/>
      <c r="AM37" s="995" t="s">
        <v>506</v>
      </c>
      <c r="AN37" s="995"/>
      <c r="AO37" s="995"/>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48"/>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19"/>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8"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377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09" t="s">
        <v>346</v>
      </c>
      <c r="B44" s="510"/>
      <c r="C44" s="510"/>
      <c r="D44" s="510"/>
      <c r="E44" s="510"/>
      <c r="F44" s="511"/>
      <c r="G44" s="795" t="s">
        <v>146</v>
      </c>
      <c r="H44" s="780"/>
      <c r="I44" s="780"/>
      <c r="J44" s="780"/>
      <c r="K44" s="780"/>
      <c r="L44" s="780"/>
      <c r="M44" s="780"/>
      <c r="N44" s="780"/>
      <c r="O44" s="781"/>
      <c r="P44" s="779" t="s">
        <v>59</v>
      </c>
      <c r="Q44" s="780"/>
      <c r="R44" s="780"/>
      <c r="S44" s="780"/>
      <c r="T44" s="780"/>
      <c r="U44" s="780"/>
      <c r="V44" s="780"/>
      <c r="W44" s="780"/>
      <c r="X44" s="781"/>
      <c r="Y44" s="1003"/>
      <c r="Z44" s="409"/>
      <c r="AA44" s="410"/>
      <c r="AB44" s="1007" t="s">
        <v>11</v>
      </c>
      <c r="AC44" s="1008"/>
      <c r="AD44" s="1009"/>
      <c r="AE44" s="995" t="s">
        <v>387</v>
      </c>
      <c r="AF44" s="995"/>
      <c r="AG44" s="995"/>
      <c r="AH44" s="995"/>
      <c r="AI44" s="995" t="s">
        <v>409</v>
      </c>
      <c r="AJ44" s="995"/>
      <c r="AK44" s="995"/>
      <c r="AL44" s="455"/>
      <c r="AM44" s="995" t="s">
        <v>506</v>
      </c>
      <c r="AN44" s="995"/>
      <c r="AO44" s="995"/>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48"/>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19"/>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8"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377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09" t="s">
        <v>346</v>
      </c>
      <c r="B51" s="510"/>
      <c r="C51" s="510"/>
      <c r="D51" s="510"/>
      <c r="E51" s="510"/>
      <c r="F51" s="511"/>
      <c r="G51" s="795" t="s">
        <v>146</v>
      </c>
      <c r="H51" s="780"/>
      <c r="I51" s="780"/>
      <c r="J51" s="780"/>
      <c r="K51" s="780"/>
      <c r="L51" s="780"/>
      <c r="M51" s="780"/>
      <c r="N51" s="780"/>
      <c r="O51" s="781"/>
      <c r="P51" s="779" t="s">
        <v>59</v>
      </c>
      <c r="Q51" s="780"/>
      <c r="R51" s="780"/>
      <c r="S51" s="780"/>
      <c r="T51" s="780"/>
      <c r="U51" s="780"/>
      <c r="V51" s="780"/>
      <c r="W51" s="780"/>
      <c r="X51" s="781"/>
      <c r="Y51" s="1003"/>
      <c r="Z51" s="409"/>
      <c r="AA51" s="410"/>
      <c r="AB51" s="455" t="s">
        <v>11</v>
      </c>
      <c r="AC51" s="1008"/>
      <c r="AD51" s="1009"/>
      <c r="AE51" s="995" t="s">
        <v>387</v>
      </c>
      <c r="AF51" s="995"/>
      <c r="AG51" s="995"/>
      <c r="AH51" s="995"/>
      <c r="AI51" s="995" t="s">
        <v>409</v>
      </c>
      <c r="AJ51" s="995"/>
      <c r="AK51" s="995"/>
      <c r="AL51" s="455"/>
      <c r="AM51" s="995" t="s">
        <v>506</v>
      </c>
      <c r="AN51" s="995"/>
      <c r="AO51" s="995"/>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48"/>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19"/>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8"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377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09" t="s">
        <v>346</v>
      </c>
      <c r="B58" s="510"/>
      <c r="C58" s="510"/>
      <c r="D58" s="510"/>
      <c r="E58" s="510"/>
      <c r="F58" s="511"/>
      <c r="G58" s="795" t="s">
        <v>146</v>
      </c>
      <c r="H58" s="780"/>
      <c r="I58" s="780"/>
      <c r="J58" s="780"/>
      <c r="K58" s="780"/>
      <c r="L58" s="780"/>
      <c r="M58" s="780"/>
      <c r="N58" s="780"/>
      <c r="O58" s="781"/>
      <c r="P58" s="779" t="s">
        <v>59</v>
      </c>
      <c r="Q58" s="780"/>
      <c r="R58" s="780"/>
      <c r="S58" s="780"/>
      <c r="T58" s="780"/>
      <c r="U58" s="780"/>
      <c r="V58" s="780"/>
      <c r="W58" s="780"/>
      <c r="X58" s="781"/>
      <c r="Y58" s="1003"/>
      <c r="Z58" s="409"/>
      <c r="AA58" s="410"/>
      <c r="AB58" s="1007" t="s">
        <v>11</v>
      </c>
      <c r="AC58" s="1008"/>
      <c r="AD58" s="1009"/>
      <c r="AE58" s="995" t="s">
        <v>387</v>
      </c>
      <c r="AF58" s="995"/>
      <c r="AG58" s="995"/>
      <c r="AH58" s="995"/>
      <c r="AI58" s="995" t="s">
        <v>409</v>
      </c>
      <c r="AJ58" s="995"/>
      <c r="AK58" s="995"/>
      <c r="AL58" s="455"/>
      <c r="AM58" s="995" t="s">
        <v>506</v>
      </c>
      <c r="AN58" s="995"/>
      <c r="AO58" s="995"/>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48"/>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19"/>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8"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377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09" t="s">
        <v>346</v>
      </c>
      <c r="B65" s="510"/>
      <c r="C65" s="510"/>
      <c r="D65" s="510"/>
      <c r="E65" s="510"/>
      <c r="F65" s="511"/>
      <c r="G65" s="795" t="s">
        <v>146</v>
      </c>
      <c r="H65" s="780"/>
      <c r="I65" s="780"/>
      <c r="J65" s="780"/>
      <c r="K65" s="780"/>
      <c r="L65" s="780"/>
      <c r="M65" s="780"/>
      <c r="N65" s="780"/>
      <c r="O65" s="781"/>
      <c r="P65" s="779" t="s">
        <v>59</v>
      </c>
      <c r="Q65" s="780"/>
      <c r="R65" s="780"/>
      <c r="S65" s="780"/>
      <c r="T65" s="780"/>
      <c r="U65" s="780"/>
      <c r="V65" s="780"/>
      <c r="W65" s="780"/>
      <c r="X65" s="781"/>
      <c r="Y65" s="1003"/>
      <c r="Z65" s="409"/>
      <c r="AA65" s="410"/>
      <c r="AB65" s="1007" t="s">
        <v>11</v>
      </c>
      <c r="AC65" s="1008"/>
      <c r="AD65" s="1009"/>
      <c r="AE65" s="995" t="s">
        <v>387</v>
      </c>
      <c r="AF65" s="995"/>
      <c r="AG65" s="995"/>
      <c r="AH65" s="995"/>
      <c r="AI65" s="995" t="s">
        <v>409</v>
      </c>
      <c r="AJ65" s="995"/>
      <c r="AK65" s="995"/>
      <c r="AL65" s="455"/>
      <c r="AM65" s="995" t="s">
        <v>506</v>
      </c>
      <c r="AN65" s="995"/>
      <c r="AO65" s="995"/>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48"/>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19"/>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377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5"/>
      <c r="B4" s="1036"/>
      <c r="C4" s="1036"/>
      <c r="D4" s="1036"/>
      <c r="E4" s="1036"/>
      <c r="F4" s="1037"/>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5"/>
      <c r="B16" s="1036"/>
      <c r="C16" s="1036"/>
      <c r="D16" s="1036"/>
      <c r="E16" s="1036"/>
      <c r="F16" s="103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5"/>
      <c r="B17" s="1036"/>
      <c r="C17" s="1036"/>
      <c r="D17" s="1036"/>
      <c r="E17" s="1036"/>
      <c r="F17" s="1037"/>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5"/>
      <c r="B29" s="1036"/>
      <c r="C29" s="1036"/>
      <c r="D29" s="1036"/>
      <c r="E29" s="1036"/>
      <c r="F29" s="103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5"/>
      <c r="B30" s="1036"/>
      <c r="C30" s="1036"/>
      <c r="D30" s="1036"/>
      <c r="E30" s="1036"/>
      <c r="F30" s="1037"/>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5"/>
      <c r="B42" s="1036"/>
      <c r="C42" s="1036"/>
      <c r="D42" s="1036"/>
      <c r="E42" s="1036"/>
      <c r="F42" s="103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5"/>
      <c r="B43" s="1036"/>
      <c r="C43" s="1036"/>
      <c r="D43" s="1036"/>
      <c r="E43" s="1036"/>
      <c r="F43" s="1037"/>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5"/>
      <c r="B56" s="1036"/>
      <c r="C56" s="1036"/>
      <c r="D56" s="1036"/>
      <c r="E56" s="1036"/>
      <c r="F56" s="103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5"/>
      <c r="B57" s="1036"/>
      <c r="C57" s="1036"/>
      <c r="D57" s="1036"/>
      <c r="E57" s="1036"/>
      <c r="F57" s="1037"/>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5"/>
      <c r="B69" s="1036"/>
      <c r="C69" s="1036"/>
      <c r="D69" s="1036"/>
      <c r="E69" s="1036"/>
      <c r="F69" s="103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5"/>
      <c r="B70" s="1036"/>
      <c r="C70" s="1036"/>
      <c r="D70" s="1036"/>
      <c r="E70" s="1036"/>
      <c r="F70" s="1037"/>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5"/>
      <c r="B82" s="1036"/>
      <c r="C82" s="1036"/>
      <c r="D82" s="1036"/>
      <c r="E82" s="1036"/>
      <c r="F82" s="103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5"/>
      <c r="B83" s="1036"/>
      <c r="C83" s="1036"/>
      <c r="D83" s="1036"/>
      <c r="E83" s="1036"/>
      <c r="F83" s="1037"/>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5"/>
      <c r="B95" s="1036"/>
      <c r="C95" s="1036"/>
      <c r="D95" s="1036"/>
      <c r="E95" s="1036"/>
      <c r="F95" s="103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5"/>
      <c r="B96" s="1036"/>
      <c r="C96" s="1036"/>
      <c r="D96" s="1036"/>
      <c r="E96" s="1036"/>
      <c r="F96" s="1037"/>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5"/>
      <c r="B109" s="1036"/>
      <c r="C109" s="1036"/>
      <c r="D109" s="1036"/>
      <c r="E109" s="1036"/>
      <c r="F109" s="103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5"/>
      <c r="B110" s="1036"/>
      <c r="C110" s="1036"/>
      <c r="D110" s="1036"/>
      <c r="E110" s="1036"/>
      <c r="F110" s="1037"/>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5"/>
      <c r="B122" s="1036"/>
      <c r="C122" s="1036"/>
      <c r="D122" s="1036"/>
      <c r="E122" s="1036"/>
      <c r="F122" s="103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5"/>
      <c r="B123" s="1036"/>
      <c r="C123" s="1036"/>
      <c r="D123" s="1036"/>
      <c r="E123" s="1036"/>
      <c r="F123" s="1037"/>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5"/>
      <c r="B135" s="1036"/>
      <c r="C135" s="1036"/>
      <c r="D135" s="1036"/>
      <c r="E135" s="1036"/>
      <c r="F135" s="103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5"/>
      <c r="B136" s="1036"/>
      <c r="C136" s="1036"/>
      <c r="D136" s="1036"/>
      <c r="E136" s="1036"/>
      <c r="F136" s="1037"/>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5"/>
      <c r="B148" s="1036"/>
      <c r="C148" s="1036"/>
      <c r="D148" s="1036"/>
      <c r="E148" s="1036"/>
      <c r="F148" s="103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5"/>
      <c r="B149" s="1036"/>
      <c r="C149" s="1036"/>
      <c r="D149" s="1036"/>
      <c r="E149" s="1036"/>
      <c r="F149" s="1037"/>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5"/>
      <c r="B162" s="1036"/>
      <c r="C162" s="1036"/>
      <c r="D162" s="1036"/>
      <c r="E162" s="1036"/>
      <c r="F162" s="103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5"/>
      <c r="B163" s="1036"/>
      <c r="C163" s="1036"/>
      <c r="D163" s="1036"/>
      <c r="E163" s="1036"/>
      <c r="F163" s="1037"/>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5"/>
      <c r="B175" s="1036"/>
      <c r="C175" s="1036"/>
      <c r="D175" s="1036"/>
      <c r="E175" s="1036"/>
      <c r="F175" s="103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5"/>
      <c r="B176" s="1036"/>
      <c r="C176" s="1036"/>
      <c r="D176" s="1036"/>
      <c r="E176" s="1036"/>
      <c r="F176" s="1037"/>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5"/>
      <c r="B188" s="1036"/>
      <c r="C188" s="1036"/>
      <c r="D188" s="1036"/>
      <c r="E188" s="1036"/>
      <c r="F188" s="103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5"/>
      <c r="B189" s="1036"/>
      <c r="C189" s="1036"/>
      <c r="D189" s="1036"/>
      <c r="E189" s="1036"/>
      <c r="F189" s="1037"/>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5"/>
      <c r="B201" s="1036"/>
      <c r="C201" s="1036"/>
      <c r="D201" s="1036"/>
      <c r="E201" s="1036"/>
      <c r="F201" s="103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5"/>
      <c r="B202" s="1036"/>
      <c r="C202" s="1036"/>
      <c r="D202" s="1036"/>
      <c r="E202" s="1036"/>
      <c r="F202" s="1037"/>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5"/>
      <c r="B215" s="1036"/>
      <c r="C215" s="1036"/>
      <c r="D215" s="1036"/>
      <c r="E215" s="1036"/>
      <c r="F215" s="103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5"/>
      <c r="B216" s="1036"/>
      <c r="C216" s="1036"/>
      <c r="D216" s="1036"/>
      <c r="E216" s="1036"/>
      <c r="F216" s="1037"/>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5"/>
      <c r="B228" s="1036"/>
      <c r="C228" s="1036"/>
      <c r="D228" s="1036"/>
      <c r="E228" s="1036"/>
      <c r="F228" s="103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5"/>
      <c r="B229" s="1036"/>
      <c r="C229" s="1036"/>
      <c r="D229" s="1036"/>
      <c r="E229" s="1036"/>
      <c r="F229" s="1037"/>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5"/>
      <c r="B241" s="1036"/>
      <c r="C241" s="1036"/>
      <c r="D241" s="1036"/>
      <c r="E241" s="1036"/>
      <c r="F241" s="103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5"/>
      <c r="B242" s="1036"/>
      <c r="C242" s="1036"/>
      <c r="D242" s="1036"/>
      <c r="E242" s="1036"/>
      <c r="F242" s="1037"/>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5"/>
      <c r="B254" s="1036"/>
      <c r="C254" s="1036"/>
      <c r="D254" s="1036"/>
      <c r="E254" s="1036"/>
      <c r="F254" s="103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5"/>
      <c r="B255" s="1036"/>
      <c r="C255" s="1036"/>
      <c r="D255" s="1036"/>
      <c r="E255" s="1036"/>
      <c r="F255" s="1037"/>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厚生労働省ネットワークシステム</cp:lastModifiedBy>
  <cp:lastPrinted>2021-05-18T00:50:42Z</cp:lastPrinted>
  <dcterms:created xsi:type="dcterms:W3CDTF">2012-03-13T00:50:25Z</dcterms:created>
  <dcterms:modified xsi:type="dcterms:W3CDTF">2021-06-04T01:22:21Z</dcterms:modified>
</cp:coreProperties>
</file>