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8 老健○\"/>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<sst xmlns="http://schemas.openxmlformats.org/spreadsheetml/2006/main" count="2469" uniqueCount="733">
  <si>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</si>
  <si>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</si>
  <si>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</si>
  <si>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</si>
  <si>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</si>
  <si>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</si>
  <si>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</si>
  <si>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</si>
  <si>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</si>
  <si>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</si>
  <si>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</si>
  <si>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</si>
  <si>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</si>
  <si>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</si>
  <si>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</si>
  <si>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</si>
  <si>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</si>
  <si>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</si>
  <si>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</si>
  <si>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</si>
  <si>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</si>
  <si>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</si>
  <si>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</si>
  <si>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</si>
  <si>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</si>
  <si>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</si>
  <si>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</si>
  <si>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</si>
  <si>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</si>
  <si>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</si>
  <si>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</si>
  <si>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</si>
  <si>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</si>
  <si>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</si>
  <si>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</si>
  <si>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</si>
  <si>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</si>
  <si>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</si>
  <si>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</si>
  <si>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</si>
  <si>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</si>
  <si>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</si>
  <si>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</si>
  <si>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</si>
  <si>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</si>
  <si>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</si>
  <si>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</si>
  <si>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</si>
  <si>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</si>
  <si>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</si>
  <si>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</si>
  <si>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</si>
  <si>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</si>
  <si>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</si>
  <si>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</si>
  <si>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</si>
  <si>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</si>
  <si>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</si>
  <si>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</si>
  <si>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</si>
  <si>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</si>
  <si>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</si>
  <si>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</si>
  <si>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</si>
  <si>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</si>
  <si>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</si>
  <si>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</si>
  <si>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</si>
  <si>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</si>
  <si>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</si>
  <si>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</si>
  <si>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</si>
  <si>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</si>
  <si>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</si>
  <si>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</si>
  <si>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</si>
  <si>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</si>
  <si>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</si>
  <si>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</si>
  <si>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</si>
  <si>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</si>
  <si>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</si>
  <si>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</si>
  <si>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</si>
  <si>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</si>
  <si>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</si>
  <si>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</si>
  <si>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</si>
  <si>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</si>
  <si>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</si>
  <si>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</si>
  <si>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</si>
  <si>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</si>
  <si>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</si>
  <si>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</si>
  <si>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</si>
  <si>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</si>
  <si>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</si>
  <si>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</si>
  <si>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</si>
  <si>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</si>
  <si>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</si>
  <si>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</si>
  <si>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</si>
  <si>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</si>
  <si>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</si>
  <si>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</si>
  <si>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</si>
  <si>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</si>
  <si>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</si>
  <si>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</si>
  <si>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</si>
  <si>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</si>
  <si>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</si>
  <si>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</si>
  <si>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</si>
  <si>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</si>
  <si>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</si>
  <si>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</si>
  <si>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</si>
  <si>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</si>
  <si>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</si>
  <si>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</si>
  <si>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</si>
  <si>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</si>
  <si>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</si>
  <si>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</si>
  <si>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</si>
  <si>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</si>
  <si>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</si>
  <si>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</si>
  <si>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</si>
  <si>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</si>
  <si>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</si>
  <si>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</si>
  <si>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</si>
  <si>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</si>
  <si>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</si>
  <si>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</si>
  <si>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</si>
  <si>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</si>
  <si>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</si>
  <si>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</si>
  <si>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</si>
  <si>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</si>
  <si>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</si>
  <si>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</si>
  <si>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</si>
  <si>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</si>
  <si>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</si>
  <si>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</si>
  <si>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</si>
  <si>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</si>
  <si>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</si>
  <si>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</si>
  <si>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</si>
  <si>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</si>
  <si>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</si>
  <si>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</si>
  <si>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</si>
  <si>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</si>
  <si>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</si>
  <si>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</si>
  <si>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</si>
  <si>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</si>
  <si>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</si>
  <si>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</si>
  <si>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</si>
  <si>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</si>
  <si>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</si>
  <si>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</si>
  <si>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</si>
  <si>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</si>
  <si>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</si>
  <si>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</si>
  <si>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</si>
  <si>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</si>
  <si>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</si>
  <si>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</si>
  <si>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</si>
  <si>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</si>
  <si>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</si>
  <si>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</si>
  <si>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</si>
  <si>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</si>
  <si>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</si>
  <si>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</si>
  <si>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</si>
  <si>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</si>
  <si>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</si>
  <si>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</si>
  <si>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</si>
  <si>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</si>
  <si>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</si>
  <si>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</si>
  <si>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</si>
  <si>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</si>
  <si>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</si>
  <si>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</si>
  <si>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</si>
  <si>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</si>
  <si>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</si>
  <si>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</si>
  <si>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</si>
  <si>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</si>
  <si>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</si>
  <si>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</si>
  <si>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</si>
  <si>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</si>
  <si>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</si>
  <si>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</si>
  <si>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</si>
  <si>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</si>
  <si>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</si>
  <si>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</si>
  <si>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</si>
  <si>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</si>
  <si>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</si>
  <si>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</si>
  <si>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</si>
  <si>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</si>
  <si>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</si>
  <si>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</si>
  <si>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</si>
  <si>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</si>
  <si>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</si>
  <si>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</si>
  <si>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</si>
  <si>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</si>
  <si>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</si>
  <si>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</si>
  <si>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</si>
  <si>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</si>
  <si>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</si>
  <si>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</si>
  <si>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</si>
  <si>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</si>
  <si>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</si>
  <si>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</si>
  <si>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</si>
  <si>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</si>
  <si>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</si>
  <si>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</si>
  <si>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</si>
  <si>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</si>
  <si>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</si>
  <si>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</si>
  <si>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</si>
  <si>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</si>
  <si>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</si>
  <si>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</si>
  <si>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</si>
  <si>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</si>
  <si>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</si>
  <si>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</si>
  <si>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</si>
  <si>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</si>
  <si>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</si>
  <si>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</si>
  <si>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</si>
  <si>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</si>
  <si>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</si>
  <si>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</si>
  <si>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</si>
  <si>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</si>
  <si>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</si>
  <si>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</si>
  <si>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</si>
  <si>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</si>
  <si>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</si>
  <si>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</si>
  <si>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</si>
  <si>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</si>
  <si>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</si>
  <si>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</si>
  <si>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</si>
  <si>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</si>
  <si>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</si>
  <si>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</si>
  <si>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</si>
  <si>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</si>
  <si>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</si>
  <si>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</si>
  <si>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</si>
  <si>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</si>
  <si>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</si>
  <si>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</si>
  <si>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</si>
  <si>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</si>
  <si>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</si>
  <si>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</si>
  <si>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</si>
  <si>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</si>
  <si>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</si>
  <si>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</si>
  <si>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</si>
  <si>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</si>
  <si>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</si>
  <si>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</si>
  <si>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</si>
  <si>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</si>
  <si>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</si>
  <si>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</si>
  <si>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</si>
  <si>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</si>
  <si>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</si>
  <si>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</si>
  <si>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</si>
  <si>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</si>
  <si>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</si>
  <si>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</si>
  <si>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</si>
  <si>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</si>
  <si>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</si>
  <si>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</si>
  <si>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</si>
  <si>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</si>
  <si>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</si>
  <si>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</si>
  <si>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</si>
  <si>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</si>
  <si>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</si>
  <si>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</si>
  <si>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</si>
  <si>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</si>
  <si>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</si>
  <si>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</si>
  <si>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</si>
  <si>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</si>
  <si>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</si>
  <si>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</si>
  <si>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</si>
  <si>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</si>
  <si>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</si>
  <si>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</si>
  <si>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</si>
  <si>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</si>
  <si>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</si>
  <si>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</si>
  <si>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</si>
  <si>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</si>
  <si>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</si>
  <si>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</si>
  <si>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</si>
  <si>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</si>
  <si>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</si>
  <si>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</si>
  <si>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</si>
  <si>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</si>
  <si>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</si>
  <si>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</si>
  <si>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</si>
  <si>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</si>
  <si>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</si>
  <si>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</si>
  <si>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</si>
  <si>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</si>
  <si>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</si>
  <si>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</si>
  <si>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</si>
  <si>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</si>
  <si>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</si>
  <si>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</si>
  <si>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</si>
  <si>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</si>
  <si>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</si>
  <si>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</si>
  <si>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</si>
  <si>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</si>
  <si>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</si>
  <si>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</si>
  <si>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</si>
  <si>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</si>
  <si>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</si>
  <si>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</si>
  <si>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</si>
  <si>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</si>
  <si>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</si>
  <si>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</si>
  <si>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</si>
  <si>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</si>
  <si>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</si>
  <si>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</si>
  <si>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</si>
  <si>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</si>
  <si>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</si>
  <si>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</si>
  <si>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</si>
  <si>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</si>
  <si>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</si>
  <si>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</si>
  <si>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</si>
  <si>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</si>
  <si>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</si>
  <si>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</si>
  <si>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</si>
  <si>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</si>
  <si>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</si>
  <si>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</si>
  <si>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</si>
  <si>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</si>
  <si>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</si>
  <si>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</si>
  <si>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</si>
  <si>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</si>
  <si>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</si>
  <si>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</si>
  <si>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</si>
  <si>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</si>
  <si>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</si>
  <si>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</si>
  <si>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</si>
  <si>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</si>
  <si>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</si>
  <si>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</si>
  <si>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</si>
  <si>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</si>
  <si>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</si>
  <si>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</si>
  <si>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</si>
  <si>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</si>
  <si>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</si>
  <si>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</si>
  <si>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</si>
  <si>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</si>
  <si>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</si>
  <si>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</si>
  <si>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</si>
  <si>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</si>
  <si>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</si>
  <si>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</si>
  <si>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</si>
  <si>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</si>
  <si>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</si>
  <si>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</si>
  <si>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</si>
  <si>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</si>
  <si>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</si>
  <si>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</si>
  <si>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</si>
  <si>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</si>
  <si>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</si>
  <si>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</si>
  <si>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</si>
  <si>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</si>
  <si>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</si>
  <si>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</si>
  <si>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</si>
  <si>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</si>
  <si>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</si>
  <si>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</si>
  <si>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</si>
  <si>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</si>
  <si>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</si>
  <si>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</si>
  <si>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</si>
  <si>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</si>
  <si>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</si>
  <si>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</si>
  <si>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</si>
  <si>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</si>
  <si>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</si>
  <si>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</si>
  <si>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</si>
  <si>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</si>
  <si>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</si>
  <si>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</si>
  <si>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</si>
  <si>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</si>
  <si>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</si>
  <si>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</si>
  <si>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</si>
  <si>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</si>
  <si>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</si>
  <si>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</si>
  <si>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</si>
  <si>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</si>
  <si>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</si>
  <si>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</si>
  <si>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</si>
  <si>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</si>
  <si>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</si>
  <si>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</si>
  <si>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</si>
  <si>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</si>
  <si>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</si>
  <si>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</si>
  <si>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</si>
  <si>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</si>
  <si>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</si>
  <si>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</si>
  <si>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</si>
  <si>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</si>
  <si>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</si>
  <si>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</si>
  <si>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</si>
  <si>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</si>
  <si>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</si>
  <si>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</si>
  <si>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</si>
  <si>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</si>
  <si>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</si>
  <si>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</si>
  <si>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</si>
  <si>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</si>
  <si>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</si>
  <si>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</si>
  <si>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</si>
  <si>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</si>
  <si>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</si>
  <si>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</si>
  <si>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</si>
  <si>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</si>
  <si>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</si>
  <si>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</si>
  <si>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</si>
  <si>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</si>
  <si>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</si>
  <si>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</si>
  <si>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</si>
  <si>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</si>
  <si>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</si>
  <si>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</si>
  <si>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</si>
  <si>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</si>
  <si>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</si>
  <si>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</si>
  <si>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</si>
  <si>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</si>
  <si>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</si>
  <si>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</si>
  <si>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</si>
  <si>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</si>
  <si>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</si>
  <si>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</si>
  <si>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</si>
  <si>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</si>
  <si>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</si>
  <si>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</si>
  <si>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</si>
  <si>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</si>
  <si>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</si>
  <si>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</si>
  <si>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</si>
  <si>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</si>
  <si>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</si>
  <si>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</si>
  <si>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</si>
  <si>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</si>
  <si>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</si>
  <si>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</si>
  <si>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</si>
  <si>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</si>
  <si>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</si>
  <si>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</si>
  <si>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</si>
  <si>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</si>
  <si>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</si>
  <si>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</si>
  <si>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</si>
  <si>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</si>
  <si>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</si>
  <si>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</si>
  <si>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</si>
  <si>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</si>
  <si>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</si>
  <si>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</si>
  <si>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</si>
  <si>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</si>
  <si>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</si>
  <si>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</si>
  <si>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</si>
  <si>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</si>
  <si>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</si>
  <si>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</si>
  <si>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</si>
  <si>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</si>
  <si>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</si>
  <si>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</si>
  <si>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</si>
  <si>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</si>
  <si>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</si>
  <si>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</si>
  <si>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</si>
  <si>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</si>
  <si>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</si>
  <si>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</si>
  <si>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</si>
  <si>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</si>
  <si>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</si>
  <si>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</si>
  <si>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</si>
  <si>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</si>
  <si>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</si>
  <si>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</si>
  <si>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</si>
  <si>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</si>
  <si>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</si>
  <si>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</si>
  <si>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</si>
  <si>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</si>
  <si>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</si>
  <si>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</si>
  <si>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</si>
  <si>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</si>
  <si>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</si>
  <si>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</si>
  <si>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</si>
  <si>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</si>
  <si>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</si>
  <si>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</si>
  <si>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</si>
  <si>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</si>
  <si>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</si>
  <si>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</si>
  <si>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</si>
  <si>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</si>
  <si>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</si>
  <si>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</si>
  <si>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</si>
  <si>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</si>
  <si>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</si>
  <si>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</si>
  <si>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</si>
  <si>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</si>
  <si>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</si>
  <si>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</si>
  <si>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国民健康保険中央会施行経費等((項）介護保険制度運営推進費）</t>
  </si>
  <si>
    <t>老健局</t>
  </si>
  <si>
    <t>介護保険計画課長
山口　高志</t>
  </si>
  <si>
    <t>平成12年度</t>
  </si>
  <si>
    <t>終了予定なし</t>
  </si>
  <si>
    <t>介護保険計画課</t>
  </si>
  <si>
    <t>-</t>
  </si>
  <si>
    <t>介護保険事業費補助金の国庫補助について（介護保険事業費補助金交付要綱）</t>
  </si>
  <si>
    <t>介護保険制度の安定的な運営を確保するため、介護報酬の審査支払等が円滑かつ適切に行われるよう、着実なシステム運用等に努める。</t>
  </si>
  <si>
    <t>介護保険事業費補助金</t>
  </si>
  <si>
    <t>介護給付適正化システムの運用経費を上回る成果実績</t>
  </si>
  <si>
    <t>介護給付適正化システムによる過誤調整額（＝効果額）</t>
  </si>
  <si>
    <t>百万円</t>
  </si>
  <si>
    <t>国保中央会調べ</t>
  </si>
  <si>
    <t>介護給付審査支払システムによる審査件数</t>
  </si>
  <si>
    <t>千件</t>
  </si>
  <si>
    <t>　Ｘ/Ｙ</t>
  </si>
  <si>
    <t>単位当たりコスト＝Ｘ／Ｙ
Ｘ：「執行額」
Ｙ：「審査件数」</t>
    <phoneticPr fontId="5"/>
  </si>
  <si>
    <t>円</t>
  </si>
  <si>
    <t>　Ｘ/Ｙ</t>
    <phoneticPr fontId="5"/>
  </si>
  <si>
    <t>482,519千円
/171,918千件</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</si>
  <si>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</si>
  <si>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</si>
  <si>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年齢調整後の要介護度別認定率の地域差【2020年度末までに縮減】</t>
  </si>
  <si>
    <t>540</t>
  </si>
  <si>
    <t>492</t>
  </si>
  <si>
    <t>436</t>
  </si>
  <si>
    <t>823</t>
  </si>
  <si>
    <t>825</t>
  </si>
  <si>
    <t>835</t>
  </si>
  <si>
    <t>805</t>
  </si>
  <si>
    <t>804</t>
  </si>
  <si>
    <t>0800</t>
  </si>
  <si>
    <t>○</t>
  </si>
  <si>
    <t>厚労</t>
  </si>
  <si>
    <t>-</t>
    <phoneticPr fontId="5"/>
  </si>
  <si>
    <t>-</t>
    <phoneticPr fontId="5"/>
  </si>
  <si>
    <t>本事業の実施により、改革項目である市町村による給付費の適正化に向けた取組を促す。</t>
    <phoneticPr fontId="5"/>
  </si>
  <si>
    <t>介護保険における介護報酬の審査支払業務は、介護保険制度の運営に不可欠な事業である。</t>
    <phoneticPr fontId="5"/>
  </si>
  <si>
    <t>介護保険における介護報酬の審査支払業務は、介護保険法第176条に基づき国民健康保険団体連合会が行うこととされている。</t>
    <phoneticPr fontId="5"/>
  </si>
  <si>
    <t>介護保険における介護報酬の審査支払業務は、介護保険制度の運営に不可欠な事業であり、優先度の高い事業である。</t>
    <phoneticPr fontId="5"/>
  </si>
  <si>
    <t>有</t>
  </si>
  <si>
    <t>無</t>
  </si>
  <si>
    <t>・介護保険における介護報酬の審査支払業務は、介護保険法第176条に基づき国民健康保険団体連合会が行うこととされており、支出先として妥当である。
・国民健康保険中央会が行った委託は、広く一般競争入札による公募の結果、一者応札となったものの、価格は予定価格以下であり、業者の提案書は監査人による精査を経て、契約に至ったものである。</t>
    <phoneticPr fontId="5"/>
  </si>
  <si>
    <t>‐</t>
  </si>
  <si>
    <t>国保中央会が行う全国決済業務や適正な審査支払業務の支援は、安定的な制度運営を確保するために重要であり、妥当である。</t>
    <phoneticPr fontId="5"/>
  </si>
  <si>
    <t>毎年安定したコストで推移しており、妥当な水準である。</t>
    <phoneticPr fontId="5"/>
  </si>
  <si>
    <t>業務の遂行に必要な経費として合理的な支出となっている。</t>
    <phoneticPr fontId="5"/>
  </si>
  <si>
    <t>交付要綱に定める範囲で適切に補助を行っている。</t>
    <phoneticPr fontId="5"/>
  </si>
  <si>
    <t>毎年度成果目標を達成した成果実績となっている。</t>
    <phoneticPr fontId="5"/>
  </si>
  <si>
    <t>介護保険における介護報酬の審査支払業務のために必要なシステムであり、活動実績に基づく支出がなされている。</t>
    <phoneticPr fontId="5"/>
  </si>
  <si>
    <t>介護報酬の審査支払業務等に必要不可欠なシステムとして活用されている。</t>
    <phoneticPr fontId="5"/>
  </si>
  <si>
    <t>今後においても、介護保険制度の安定的な運営を確保するため、介護保険審査支払システムの運用等について引き続き効率的・適正な執行に努めてまいりたい。</t>
    <phoneticPr fontId="5"/>
  </si>
  <si>
    <t>委託料</t>
  </si>
  <si>
    <t>委託料</t>
    <rPh sb="0" eb="3">
      <t>イタクリョウ</t>
    </rPh>
    <phoneticPr fontId="5"/>
  </si>
  <si>
    <t>人件費</t>
  </si>
  <si>
    <t>人件費</t>
    <rPh sb="0" eb="3">
      <t>ジンケンヒ</t>
    </rPh>
    <phoneticPr fontId="5"/>
  </si>
  <si>
    <t>使用料及び賃借料</t>
    <rPh sb="0" eb="3">
      <t>シヨウリョウ</t>
    </rPh>
    <rPh sb="3" eb="4">
      <t>オヨ</t>
    </rPh>
    <rPh sb="5" eb="8">
      <t>チンシャクリョウ</t>
    </rPh>
    <phoneticPr fontId="5"/>
  </si>
  <si>
    <t>役務費</t>
  </si>
  <si>
    <t>A.公益社団法人国民健康保険中央会</t>
    <phoneticPr fontId="5"/>
  </si>
  <si>
    <t>B.日本電気㈱</t>
    <phoneticPr fontId="5"/>
  </si>
  <si>
    <t>システム運用委託費</t>
    <rPh sb="4" eb="6">
      <t>ウンヨウ</t>
    </rPh>
    <rPh sb="6" eb="8">
      <t>イタク</t>
    </rPh>
    <rPh sb="8" eb="9">
      <t>ヒ</t>
    </rPh>
    <phoneticPr fontId="5"/>
  </si>
  <si>
    <t>介護保険関係業務に係る人件費</t>
    <rPh sb="0" eb="2">
      <t>カイゴ</t>
    </rPh>
    <rPh sb="2" eb="4">
      <t>ホケン</t>
    </rPh>
    <rPh sb="4" eb="6">
      <t>カンケイ</t>
    </rPh>
    <rPh sb="6" eb="8">
      <t>ギョウム</t>
    </rPh>
    <rPh sb="9" eb="10">
      <t>カカ</t>
    </rPh>
    <rPh sb="11" eb="14">
      <t>ジンケンヒ</t>
    </rPh>
    <phoneticPr fontId="5"/>
  </si>
  <si>
    <t>研修会会場使用料等</t>
    <rPh sb="0" eb="2">
      <t>ケンシュウ</t>
    </rPh>
    <rPh sb="2" eb="3">
      <t>カイ</t>
    </rPh>
    <rPh sb="3" eb="5">
      <t>カイジョウ</t>
    </rPh>
    <rPh sb="5" eb="8">
      <t>シヨウリョウ</t>
    </rPh>
    <rPh sb="8" eb="9">
      <t>トウ</t>
    </rPh>
    <phoneticPr fontId="5"/>
  </si>
  <si>
    <t>雑役務費</t>
    <rPh sb="0" eb="1">
      <t>ザツ</t>
    </rPh>
    <rPh sb="1" eb="4">
      <t>エキムヒ</t>
    </rPh>
    <phoneticPr fontId="5"/>
  </si>
  <si>
    <t>システム運用経費</t>
    <rPh sb="4" eb="6">
      <t>ウンヨウ</t>
    </rPh>
    <rPh sb="6" eb="8">
      <t>ケイヒ</t>
    </rPh>
    <phoneticPr fontId="5"/>
  </si>
  <si>
    <t>C.日本システムウェア㈱</t>
    <phoneticPr fontId="5"/>
  </si>
  <si>
    <t>D.兵庫県国民健康保険団体連合会</t>
    <phoneticPr fontId="5"/>
  </si>
  <si>
    <t>介護保険関係業務に係る人件費</t>
  </si>
  <si>
    <t>システム運用経費</t>
  </si>
  <si>
    <t>通信回線料</t>
  </si>
  <si>
    <t>公益社団法人国民健康保険中央会</t>
    <phoneticPr fontId="5"/>
  </si>
  <si>
    <t>介護報酬の審査支払等が円滑かつ適切に行われるためのシステム運用等業務</t>
  </si>
  <si>
    <t>介護報酬の審査支払等が円滑かつ適切に行われるためのシステム運用等業務</t>
    <phoneticPr fontId="5"/>
  </si>
  <si>
    <t>補助金等交付</t>
  </si>
  <si>
    <t>日本電気㈱</t>
    <phoneticPr fontId="5"/>
  </si>
  <si>
    <t>介護報酬の審査支払等に必要なシステム運用</t>
    <phoneticPr fontId="5"/>
  </si>
  <si>
    <t>日本システムウェア㈱</t>
    <phoneticPr fontId="5"/>
  </si>
  <si>
    <t>兵庫県国民保険団体連合会</t>
  </si>
  <si>
    <t>奈良県国民保険団体連合会</t>
  </si>
  <si>
    <t>熊本県国民保険団体連合会</t>
  </si>
  <si>
    <t>福岡県国民保険団体連合会</t>
  </si>
  <si>
    <t>岡山県国民保険団体連合会</t>
  </si>
  <si>
    <t>三重県国民保険団体連合会</t>
  </si>
  <si>
    <t>福島県国民保険団体連合会</t>
  </si>
  <si>
    <t>愛知県国民保険団体連合会</t>
  </si>
  <si>
    <t>鹿児島県国民保険団体連合会</t>
  </si>
  <si>
    <t>徳島県国民保険団体連合会</t>
  </si>
  <si>
    <t>介護保険制度における介護報酬の審査支払等が、円滑かつ適切に行われるよう、国民健康保険中央会等において、
①全国決済を可能とする統一的な仕様の介護保険審査支払等システムの構築及び運用等を行う。
②通常の介護給付費の審査では検出困難な不正又は不適切な疑いのある請求を抽出し、
　 確認することを可能とする国保連合会介護給付適正化システムの構築及び運用等を行う。
補助率：１０／１０</t>
    <phoneticPr fontId="5"/>
  </si>
  <si>
    <t>役務費</t>
    <rPh sb="0" eb="2">
      <t>エキム</t>
    </rPh>
    <phoneticPr fontId="5"/>
  </si>
  <si>
    <t>通信回線料</t>
    <rPh sb="0" eb="2">
      <t>ツウシン</t>
    </rPh>
    <rPh sb="2" eb="5">
      <t>カイセンリョウ</t>
    </rPh>
    <phoneticPr fontId="5"/>
  </si>
  <si>
    <t>33　ⅰ　地域の実情を踏まえた取組の推進（地域別の取組や成果について進捗管理・見える化を行うとともに、進捗の遅れている地域の要因を分析し、保険者機能の一層の強化を含め、さらなる対応の検討）</t>
    <phoneticPr fontId="5"/>
  </si>
  <si>
    <t>地域差を分析し、介護給付費の適正化の方策を策定した上で、介護給付費適正化の取組を実施した保険者【2020年度末までに100％】</t>
    <phoneticPr fontId="5"/>
  </si>
  <si>
    <t>・介護保険事業の適正かつ円滑な運用を図るため、交付要綱に基づき事業の遂行に必要な事務処理経費が適正に執行されていると評価できる。また、毎事業年度、監査法人による外部監査を実施し、効率的な経費の執行に努めている。
・令和元年度においては、約1.8億件の審査処理を介護保険審査支払等システムで行っており、介護報酬の審査支払等の円滑かつ適切な実施にあたり、不可欠なシステムであると評価できる。また、介護給付適正化システムについても、令和元年度に約62億円の過誤調整を行っており、十分な費用対効果があった。</t>
    <rPh sb="107" eb="109">
      <t>レイワ</t>
    </rPh>
    <rPh sb="109" eb="110">
      <t>モト</t>
    </rPh>
    <rPh sb="213" eb="215">
      <t>レイワ</t>
    </rPh>
    <rPh sb="215" eb="216">
      <t>モト</t>
    </rPh>
    <phoneticPr fontId="5"/>
  </si>
  <si>
    <t>485,358千円
/178,046千件</t>
    <phoneticPr fontId="5"/>
  </si>
  <si>
    <t>兵庫県国民健康保険団体連合会</t>
    <rPh sb="5" eb="7">
      <t>ケンコウ</t>
    </rPh>
    <phoneticPr fontId="5"/>
  </si>
  <si>
    <t>奈良県国民健康保険団体連合会</t>
    <rPh sb="5" eb="7">
      <t>ケンコウ</t>
    </rPh>
    <phoneticPr fontId="5"/>
  </si>
  <si>
    <t>熊本県国民健康保険団体連合会</t>
    <rPh sb="5" eb="7">
      <t>ケンコウ</t>
    </rPh>
    <phoneticPr fontId="5"/>
  </si>
  <si>
    <t>福岡県国民健康保険団体連合会</t>
    <rPh sb="5" eb="7">
      <t>ケンコウ</t>
    </rPh>
    <phoneticPr fontId="5"/>
  </si>
  <si>
    <t>岡山県国民健康保険団体連合会</t>
    <rPh sb="5" eb="7">
      <t>ケンコウ</t>
    </rPh>
    <phoneticPr fontId="5"/>
  </si>
  <si>
    <t>三重県国民健康保険団体連合会</t>
    <rPh sb="5" eb="7">
      <t>ケンコウ</t>
    </rPh>
    <phoneticPr fontId="5"/>
  </si>
  <si>
    <t>福島県国民健康保険団体連合会</t>
    <rPh sb="5" eb="7">
      <t>ケンコウ</t>
    </rPh>
    <phoneticPr fontId="5"/>
  </si>
  <si>
    <t>愛知県国民健康保険団体連合会</t>
    <rPh sb="5" eb="7">
      <t>ケンコウ</t>
    </rPh>
    <phoneticPr fontId="5"/>
  </si>
  <si>
    <t>鹿児島県国民健康保険団体連合会</t>
    <rPh sb="6" eb="8">
      <t>ケンコウ</t>
    </rPh>
    <phoneticPr fontId="5"/>
  </si>
  <si>
    <t>徳島県国民健康保険団体連合会</t>
    <rPh sb="5" eb="7">
      <t>ケンコウ</t>
    </rPh>
    <phoneticPr fontId="5"/>
  </si>
  <si>
    <t>・介護保険制度における介護報酬の審査支払等が、円滑かつ適切に行われるよう、国民健康保険中央会等において、
　①統一的な仕様の介護保険審査支払等システムの構築及び運用等を行う
　②通常の介護報酬の審査では検出困難な不正又は不適切な請求を容易に発見し、解消することを可能とする国保連合会介護給付適正化
　　 システムの構築及び運用等を行う
・介護報酬の審査支払等が円滑かつ適切に行われるよう、着実にシステムを運用することにより、介護保険制度の円滑かつ安定的な運営を
　確保することができる。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</si>
</sst>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56696</xdr:colOff>
      <xdr:row>31</xdr:row>
      <xdr:rowOff>45357</xdr:rowOff>
    </xdr:from>
    <xdr:to>
      <xdr:col>42</xdr:col>
      <xdr:colOff>8921</xdr:colOff>
      <xdr:row>31</xdr:row>
      <xdr:rowOff>270004</xdr:rowOff>
    </xdr:to>
    <xdr:sp macro="" textlink="">
      <xdr:nvSpPr>
        <xdr:cNvPr id="2" name="テキスト ボックス 1"/>
        <xdr:cNvSpPr txBox="1"/>
      </xdr:nvSpPr>
      <xdr:spPr>
        <a:xfrm>
          <a:off x="6950982" y="9955893"/>
          <a:ext cx="677939" cy="224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45357</xdr:colOff>
      <xdr:row>100</xdr:row>
      <xdr:rowOff>34018</xdr:rowOff>
    </xdr:from>
    <xdr:to>
      <xdr:col>41</xdr:col>
      <xdr:colOff>179011</xdr:colOff>
      <xdr:row>100</xdr:row>
      <xdr:rowOff>258665</xdr:rowOff>
    </xdr:to>
    <xdr:sp macro="" textlink="">
      <xdr:nvSpPr>
        <xdr:cNvPr id="3" name="テキスト ボックス 2"/>
        <xdr:cNvSpPr txBox="1"/>
      </xdr:nvSpPr>
      <xdr:spPr>
        <a:xfrm>
          <a:off x="6939643" y="11996964"/>
          <a:ext cx="677939" cy="224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90714</xdr:colOff>
      <xdr:row>458</xdr:row>
      <xdr:rowOff>56696</xdr:rowOff>
    </xdr:from>
    <xdr:to>
      <xdr:col>49</xdr:col>
      <xdr:colOff>380394</xdr:colOff>
      <xdr:row>458</xdr:row>
      <xdr:rowOff>242963</xdr:rowOff>
    </xdr:to>
    <xdr:sp macro="" textlink="">
      <xdr:nvSpPr>
        <xdr:cNvPr id="4" name="正方形/長方形 3"/>
        <xdr:cNvSpPr/>
      </xdr:nvSpPr>
      <xdr:spPr>
        <a:xfrm>
          <a:off x="8436428" y="17734642"/>
          <a:ext cx="833966" cy="18626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twoCellAnchor>
    <xdr:from>
      <xdr:col>7</xdr:col>
      <xdr:colOff>110673</xdr:colOff>
      <xdr:row>747</xdr:row>
      <xdr:rowOff>328840</xdr:rowOff>
    </xdr:from>
    <xdr:to>
      <xdr:col>20</xdr:col>
      <xdr:colOff>130630</xdr:colOff>
      <xdr:row>749</xdr:row>
      <xdr:rowOff>58970</xdr:rowOff>
    </xdr:to>
    <xdr:sp macro="" textlink="">
      <xdr:nvSpPr>
        <xdr:cNvPr id="5" name="テキスト ボックス 4"/>
        <xdr:cNvSpPr txBox="1"/>
      </xdr:nvSpPr>
      <xdr:spPr>
        <a:xfrm>
          <a:off x="1380673" y="37306251"/>
          <a:ext cx="2378528" cy="433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令和２年度交付決定ベース</a:t>
          </a:r>
          <a:r>
            <a:rPr kumimoji="1" lang="en-US" altLang="ja-JP" sz="1200">
              <a:solidFill>
                <a:sysClr val="windowText" lastClr="000000"/>
              </a:solidFill>
            </a:rPr>
            <a:t>】</a:t>
          </a:r>
        </a:p>
      </xdr:txBody>
    </xdr:sp>
    <xdr:clientData/>
  </xdr:twoCellAnchor>
  <xdr:twoCellAnchor>
    <xdr:from>
      <xdr:col>20</xdr:col>
      <xdr:colOff>68036</xdr:colOff>
      <xdr:row>750</xdr:row>
      <xdr:rowOff>182256</xdr:rowOff>
    </xdr:from>
    <xdr:to>
      <xdr:col>22</xdr:col>
      <xdr:colOff>171133</xdr:colOff>
      <xdr:row>752</xdr:row>
      <xdr:rowOff>13607</xdr:rowOff>
    </xdr:to>
    <xdr:cxnSp macro="">
      <xdr:nvCxnSpPr>
        <xdr:cNvPr id="6" name="直線矢印コネクタ 5"/>
        <xdr:cNvCxnSpPr/>
      </xdr:nvCxnSpPr>
      <xdr:spPr>
        <a:xfrm flipH="1">
          <a:off x="3751036" y="38193356"/>
          <a:ext cx="471397" cy="53620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162380</xdr:colOff>
      <xdr:row>748</xdr:row>
      <xdr:rowOff>258262</xdr:rowOff>
    </xdr:from>
    <xdr:to>
      <xdr:col>30</xdr:col>
      <xdr:colOff>176895</xdr:colOff>
      <xdr:row>750</xdr:row>
      <xdr:rowOff>634</xdr:rowOff>
    </xdr:to>
    <xdr:sp macro="" textlink="">
      <xdr:nvSpPr>
        <xdr:cNvPr id="7" name="正方形/長方形 6"/>
        <xdr:cNvSpPr/>
      </xdr:nvSpPr>
      <xdr:spPr>
        <a:xfrm>
          <a:off x="3477080" y="37558162"/>
          <a:ext cx="2224315" cy="45357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22</xdr:col>
      <xdr:colOff>132394</xdr:colOff>
      <xdr:row>748</xdr:row>
      <xdr:rowOff>251537</xdr:rowOff>
    </xdr:from>
    <xdr:to>
      <xdr:col>29</xdr:col>
      <xdr:colOff>68893</xdr:colOff>
      <xdr:row>750</xdr:row>
      <xdr:rowOff>201705</xdr:rowOff>
    </xdr:to>
    <xdr:sp macro="" textlink="">
      <xdr:nvSpPr>
        <xdr:cNvPr id="8" name="テキスト ボックス 7"/>
        <xdr:cNvSpPr txBox="1"/>
      </xdr:nvSpPr>
      <xdr:spPr>
        <a:xfrm>
          <a:off x="4183694" y="37551437"/>
          <a:ext cx="1225549" cy="661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lt"/>
              <a:ea typeface="+mn-ea"/>
              <a:cs typeface="+mn-cs"/>
            </a:rPr>
            <a:t>厚生労働省</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４８８</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35</xdr:col>
      <xdr:colOff>164246</xdr:colOff>
      <xdr:row>750</xdr:row>
      <xdr:rowOff>51914</xdr:rowOff>
    </xdr:from>
    <xdr:to>
      <xdr:col>49</xdr:col>
      <xdr:colOff>189646</xdr:colOff>
      <xdr:row>752</xdr:row>
      <xdr:rowOff>160882</xdr:rowOff>
    </xdr:to>
    <xdr:sp macro="" textlink="">
      <xdr:nvSpPr>
        <xdr:cNvPr id="9" name="テキスト ボックス 8"/>
        <xdr:cNvSpPr txBox="1"/>
      </xdr:nvSpPr>
      <xdr:spPr>
        <a:xfrm>
          <a:off x="6609496" y="38063014"/>
          <a:ext cx="2603500" cy="813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国民健康保険中央会等が行う事務処理を効率的かつ正確に行うために、交付要綱に基づき補助金の交付を行う。</a:t>
          </a:r>
        </a:p>
      </xdr:txBody>
    </xdr:sp>
    <xdr:clientData/>
  </xdr:twoCellAnchor>
  <xdr:twoCellAnchor>
    <xdr:from>
      <xdr:col>35</xdr:col>
      <xdr:colOff>51229</xdr:colOff>
      <xdr:row>750</xdr:row>
      <xdr:rowOff>64589</xdr:rowOff>
    </xdr:from>
    <xdr:to>
      <xdr:col>49</xdr:col>
      <xdr:colOff>190929</xdr:colOff>
      <xdr:row>751</xdr:row>
      <xdr:rowOff>308961</xdr:rowOff>
    </xdr:to>
    <xdr:sp macro="" textlink="">
      <xdr:nvSpPr>
        <xdr:cNvPr id="10" name="大かっこ 9"/>
        <xdr:cNvSpPr/>
      </xdr:nvSpPr>
      <xdr:spPr>
        <a:xfrm>
          <a:off x="6496479" y="38075689"/>
          <a:ext cx="2717800" cy="59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19</xdr:col>
      <xdr:colOff>114781</xdr:colOff>
      <xdr:row>754</xdr:row>
      <xdr:rowOff>207917</xdr:rowOff>
    </xdr:from>
    <xdr:to>
      <xdr:col>34</xdr:col>
      <xdr:colOff>145624</xdr:colOff>
      <xdr:row>757</xdr:row>
      <xdr:rowOff>130629</xdr:rowOff>
    </xdr:to>
    <xdr:sp macro="" textlink="">
      <xdr:nvSpPr>
        <xdr:cNvPr id="11" name="大かっこ 10"/>
        <xdr:cNvSpPr/>
      </xdr:nvSpPr>
      <xdr:spPr>
        <a:xfrm>
          <a:off x="3561924" y="39645953"/>
          <a:ext cx="2752271" cy="977265"/>
        </a:xfrm>
        <a:prstGeom prst="bracketPair">
          <a:avLst>
            <a:gd name="adj" fmla="val 1004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189979</xdr:colOff>
      <xdr:row>755</xdr:row>
      <xdr:rowOff>244453</xdr:rowOff>
    </xdr:from>
    <xdr:to>
      <xdr:col>17</xdr:col>
      <xdr:colOff>190500</xdr:colOff>
      <xdr:row>759</xdr:row>
      <xdr:rowOff>122464</xdr:rowOff>
    </xdr:to>
    <xdr:cxnSp macro="">
      <xdr:nvCxnSpPr>
        <xdr:cNvPr id="12" name="直線矢印コネクタ 11"/>
        <xdr:cNvCxnSpPr/>
      </xdr:nvCxnSpPr>
      <xdr:spPr>
        <a:xfrm>
          <a:off x="3314179" y="40020853"/>
          <a:ext cx="521" cy="13004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177401</xdr:colOff>
      <xdr:row>762</xdr:row>
      <xdr:rowOff>261467</xdr:rowOff>
    </xdr:from>
    <xdr:to>
      <xdr:col>16</xdr:col>
      <xdr:colOff>0</xdr:colOff>
      <xdr:row>764</xdr:row>
      <xdr:rowOff>103254</xdr:rowOff>
    </xdr:to>
    <xdr:sp macro="" textlink="">
      <xdr:nvSpPr>
        <xdr:cNvPr id="13" name="正方形/長方形 12"/>
        <xdr:cNvSpPr/>
      </xdr:nvSpPr>
      <xdr:spPr>
        <a:xfrm>
          <a:off x="1650601" y="42520717"/>
          <a:ext cx="1295799" cy="552987"/>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Ｂ．日本電気㈱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４６１百万円</a:t>
          </a:r>
          <a:endParaRPr kumimoji="1" lang="en-US" altLang="ja-JP" sz="1200">
            <a:solidFill>
              <a:sysClr val="windowText" lastClr="000000"/>
            </a:solidFill>
          </a:endParaRPr>
        </a:p>
      </xdr:txBody>
    </xdr:sp>
    <xdr:clientData/>
  </xdr:twoCellAnchor>
  <xdr:twoCellAnchor>
    <xdr:from>
      <xdr:col>13</xdr:col>
      <xdr:colOff>146361</xdr:colOff>
      <xdr:row>759</xdr:row>
      <xdr:rowOff>281558</xdr:rowOff>
    </xdr:from>
    <xdr:to>
      <xdr:col>22</xdr:col>
      <xdr:colOff>83448</xdr:colOff>
      <xdr:row>760</xdr:row>
      <xdr:rowOff>212911</xdr:rowOff>
    </xdr:to>
    <xdr:sp macro="" textlink="">
      <xdr:nvSpPr>
        <xdr:cNvPr id="14" name="正方形/長方形 13"/>
        <xdr:cNvSpPr/>
      </xdr:nvSpPr>
      <xdr:spPr>
        <a:xfrm>
          <a:off x="2540311" y="41480358"/>
          <a:ext cx="1594437" cy="28695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23</xdr:col>
      <xdr:colOff>104483</xdr:colOff>
      <xdr:row>761</xdr:row>
      <xdr:rowOff>293353</xdr:rowOff>
    </xdr:from>
    <xdr:to>
      <xdr:col>27</xdr:col>
      <xdr:colOff>176281</xdr:colOff>
      <xdr:row>762</xdr:row>
      <xdr:rowOff>151888</xdr:rowOff>
    </xdr:to>
    <xdr:sp macro="" textlink="">
      <xdr:nvSpPr>
        <xdr:cNvPr id="15" name="大かっこ 14"/>
        <xdr:cNvSpPr/>
      </xdr:nvSpPr>
      <xdr:spPr>
        <a:xfrm>
          <a:off x="4339933" y="42197003"/>
          <a:ext cx="808398" cy="21413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lang="ja-JP" altLang="ja-JP">
            <a:solidFill>
              <a:sysClr val="windowText" lastClr="000000"/>
            </a:solidFill>
            <a:effectLst/>
          </a:endParaRPr>
        </a:p>
      </xdr:txBody>
    </xdr:sp>
    <xdr:clientData/>
  </xdr:twoCellAnchor>
  <xdr:twoCellAnchor>
    <xdr:from>
      <xdr:col>10</xdr:col>
      <xdr:colOff>81643</xdr:colOff>
      <xdr:row>764</xdr:row>
      <xdr:rowOff>245835</xdr:rowOff>
    </xdr:from>
    <xdr:to>
      <xdr:col>40</xdr:col>
      <xdr:colOff>136071</xdr:colOff>
      <xdr:row>765</xdr:row>
      <xdr:rowOff>444499</xdr:rowOff>
    </xdr:to>
    <xdr:sp macro="" textlink="">
      <xdr:nvSpPr>
        <xdr:cNvPr id="16" name="大かっこ 15"/>
        <xdr:cNvSpPr/>
      </xdr:nvSpPr>
      <xdr:spPr>
        <a:xfrm>
          <a:off x="1916087" y="43214168"/>
          <a:ext cx="5557762" cy="445609"/>
        </a:xfrm>
        <a:prstGeom prst="bracketPair">
          <a:avLst>
            <a:gd name="adj" fmla="val 563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endParaRPr>
        </a:p>
      </xdr:txBody>
    </xdr:sp>
    <xdr:clientData/>
  </xdr:twoCellAnchor>
  <xdr:twoCellAnchor>
    <xdr:from>
      <xdr:col>14</xdr:col>
      <xdr:colOff>122466</xdr:colOff>
      <xdr:row>761</xdr:row>
      <xdr:rowOff>27215</xdr:rowOff>
    </xdr:from>
    <xdr:to>
      <xdr:col>16</xdr:col>
      <xdr:colOff>108857</xdr:colOff>
      <xdr:row>762</xdr:row>
      <xdr:rowOff>176893</xdr:rowOff>
    </xdr:to>
    <xdr:cxnSp macro="">
      <xdr:nvCxnSpPr>
        <xdr:cNvPr id="17" name="直線矢印コネクタ 16"/>
        <xdr:cNvCxnSpPr/>
      </xdr:nvCxnSpPr>
      <xdr:spPr>
        <a:xfrm flipH="1">
          <a:off x="2700566" y="41930865"/>
          <a:ext cx="354691" cy="505278"/>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762</xdr:row>
      <xdr:rowOff>257736</xdr:rowOff>
    </xdr:from>
    <xdr:to>
      <xdr:col>29</xdr:col>
      <xdr:colOff>40822</xdr:colOff>
      <xdr:row>764</xdr:row>
      <xdr:rowOff>89647</xdr:rowOff>
    </xdr:to>
    <xdr:sp macro="" textlink="">
      <xdr:nvSpPr>
        <xdr:cNvPr id="18" name="正方形/長方形 17"/>
        <xdr:cNvSpPr/>
      </xdr:nvSpPr>
      <xdr:spPr>
        <a:xfrm>
          <a:off x="3498851" y="42516986"/>
          <a:ext cx="1882321" cy="543111"/>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Ｃ．日本システムウエア㈱</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１３３百万円　　</a:t>
          </a:r>
          <a:endParaRPr kumimoji="1" lang="en-US" altLang="ja-JP" sz="1200">
            <a:solidFill>
              <a:sysClr val="windowText" lastClr="000000"/>
            </a:solidFill>
          </a:endParaRPr>
        </a:p>
      </xdr:txBody>
    </xdr:sp>
    <xdr:clientData/>
  </xdr:twoCellAnchor>
  <xdr:twoCellAnchor>
    <xdr:from>
      <xdr:col>20</xdr:col>
      <xdr:colOff>27214</xdr:colOff>
      <xdr:row>761</xdr:row>
      <xdr:rowOff>40822</xdr:rowOff>
    </xdr:from>
    <xdr:to>
      <xdr:col>22</xdr:col>
      <xdr:colOff>54429</xdr:colOff>
      <xdr:row>762</xdr:row>
      <xdr:rowOff>122464</xdr:rowOff>
    </xdr:to>
    <xdr:cxnSp macro="">
      <xdr:nvCxnSpPr>
        <xdr:cNvPr id="19" name="直線矢印コネクタ 18"/>
        <xdr:cNvCxnSpPr/>
      </xdr:nvCxnSpPr>
      <xdr:spPr>
        <a:xfrm>
          <a:off x="3710214" y="41944472"/>
          <a:ext cx="395515" cy="437242"/>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46773</xdr:colOff>
      <xdr:row>761</xdr:row>
      <xdr:rowOff>268940</xdr:rowOff>
    </xdr:from>
    <xdr:to>
      <xdr:col>13</xdr:col>
      <xdr:colOff>116170</xdr:colOff>
      <xdr:row>762</xdr:row>
      <xdr:rowOff>145678</xdr:rowOff>
    </xdr:to>
    <xdr:sp macro="" textlink="">
      <xdr:nvSpPr>
        <xdr:cNvPr id="20" name="大かっこ 19"/>
        <xdr:cNvSpPr/>
      </xdr:nvSpPr>
      <xdr:spPr>
        <a:xfrm>
          <a:off x="1704123" y="42172590"/>
          <a:ext cx="805997" cy="23233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163875</xdr:colOff>
      <xdr:row>753</xdr:row>
      <xdr:rowOff>37095</xdr:rowOff>
    </xdr:from>
    <xdr:to>
      <xdr:col>23</xdr:col>
      <xdr:colOff>178390</xdr:colOff>
      <xdr:row>754</xdr:row>
      <xdr:rowOff>145676</xdr:rowOff>
    </xdr:to>
    <xdr:sp macro="" textlink="">
      <xdr:nvSpPr>
        <xdr:cNvPr id="21" name="正方形/長方形 20"/>
        <xdr:cNvSpPr/>
      </xdr:nvSpPr>
      <xdr:spPr>
        <a:xfrm>
          <a:off x="2189525" y="39108645"/>
          <a:ext cx="2224315" cy="464181"/>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14</xdr:col>
      <xdr:colOff>176388</xdr:colOff>
      <xdr:row>752</xdr:row>
      <xdr:rowOff>49962</xdr:rowOff>
    </xdr:from>
    <xdr:to>
      <xdr:col>22</xdr:col>
      <xdr:colOff>193622</xdr:colOff>
      <xdr:row>753</xdr:row>
      <xdr:rowOff>47038</xdr:rowOff>
    </xdr:to>
    <xdr:sp macro="" textlink="">
      <xdr:nvSpPr>
        <xdr:cNvPr id="22" name="テキスト ボックス 21"/>
        <xdr:cNvSpPr txBox="1"/>
      </xdr:nvSpPr>
      <xdr:spPr>
        <a:xfrm>
          <a:off x="2975092" y="41289684"/>
          <a:ext cx="1616493" cy="349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17348</xdr:colOff>
      <xdr:row>753</xdr:row>
      <xdr:rowOff>30172</xdr:rowOff>
    </xdr:from>
    <xdr:to>
      <xdr:col>23</xdr:col>
      <xdr:colOff>60891</xdr:colOff>
      <xdr:row>754</xdr:row>
      <xdr:rowOff>235322</xdr:rowOff>
    </xdr:to>
    <xdr:sp macro="" textlink="">
      <xdr:nvSpPr>
        <xdr:cNvPr id="23" name="テキスト ボックス 22"/>
        <xdr:cNvSpPr txBox="1"/>
      </xdr:nvSpPr>
      <xdr:spPr>
        <a:xfrm>
          <a:off x="2779598" y="39101722"/>
          <a:ext cx="1516743" cy="56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４８２</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27</xdr:col>
      <xdr:colOff>7848</xdr:colOff>
      <xdr:row>750</xdr:row>
      <xdr:rowOff>231320</xdr:rowOff>
    </xdr:from>
    <xdr:to>
      <xdr:col>29</xdr:col>
      <xdr:colOff>163286</xdr:colOff>
      <xdr:row>752</xdr:row>
      <xdr:rowOff>27214</xdr:rowOff>
    </xdr:to>
    <xdr:cxnSp macro="">
      <xdr:nvCxnSpPr>
        <xdr:cNvPr id="24" name="直線矢印コネクタ 23"/>
        <xdr:cNvCxnSpPr/>
      </xdr:nvCxnSpPr>
      <xdr:spPr>
        <a:xfrm>
          <a:off x="4979898" y="38242420"/>
          <a:ext cx="523738" cy="50074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163875</xdr:colOff>
      <xdr:row>753</xdr:row>
      <xdr:rowOff>37095</xdr:rowOff>
    </xdr:from>
    <xdr:to>
      <xdr:col>40</xdr:col>
      <xdr:colOff>178390</xdr:colOff>
      <xdr:row>754</xdr:row>
      <xdr:rowOff>145676</xdr:rowOff>
    </xdr:to>
    <xdr:sp macro="" textlink="">
      <xdr:nvSpPr>
        <xdr:cNvPr id="25" name="正方形/長方形 24"/>
        <xdr:cNvSpPr/>
      </xdr:nvSpPr>
      <xdr:spPr>
        <a:xfrm>
          <a:off x="5320075" y="39108645"/>
          <a:ext cx="2224315" cy="464181"/>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31</xdr:col>
      <xdr:colOff>58797</xdr:colOff>
      <xdr:row>752</xdr:row>
      <xdr:rowOff>47036</xdr:rowOff>
    </xdr:from>
    <xdr:to>
      <xdr:col>40</xdr:col>
      <xdr:colOff>23519</xdr:colOff>
      <xdr:row>753</xdr:row>
      <xdr:rowOff>35277</xdr:rowOff>
    </xdr:to>
    <xdr:sp macro="" textlink="">
      <xdr:nvSpPr>
        <xdr:cNvPr id="26" name="テキスト ボックス 25"/>
        <xdr:cNvSpPr txBox="1"/>
      </xdr:nvSpPr>
      <xdr:spPr>
        <a:xfrm>
          <a:off x="6255927" y="41286758"/>
          <a:ext cx="1763888" cy="341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59231</xdr:colOff>
      <xdr:row>753</xdr:row>
      <xdr:rowOff>18966</xdr:rowOff>
    </xdr:from>
    <xdr:to>
      <xdr:col>41</xdr:col>
      <xdr:colOff>18409</xdr:colOff>
      <xdr:row>754</xdr:row>
      <xdr:rowOff>224116</xdr:rowOff>
    </xdr:to>
    <xdr:sp macro="" textlink="">
      <xdr:nvSpPr>
        <xdr:cNvPr id="27" name="テキスト ボックス 26"/>
        <xdr:cNvSpPr txBox="1"/>
      </xdr:nvSpPr>
      <xdr:spPr>
        <a:xfrm>
          <a:off x="5399581" y="39090516"/>
          <a:ext cx="2168978" cy="56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Ｄ．３５都道府県国保連合会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６</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36</xdr:col>
      <xdr:colOff>0</xdr:colOff>
      <xdr:row>755</xdr:row>
      <xdr:rowOff>272144</xdr:rowOff>
    </xdr:from>
    <xdr:to>
      <xdr:col>36</xdr:col>
      <xdr:colOff>521</xdr:colOff>
      <xdr:row>759</xdr:row>
      <xdr:rowOff>150155</xdr:rowOff>
    </xdr:to>
    <xdr:cxnSp macro="">
      <xdr:nvCxnSpPr>
        <xdr:cNvPr id="28" name="直線矢印コネクタ 27"/>
        <xdr:cNvCxnSpPr/>
      </xdr:nvCxnSpPr>
      <xdr:spPr>
        <a:xfrm>
          <a:off x="6629400" y="40048544"/>
          <a:ext cx="521" cy="13004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759</xdr:row>
      <xdr:rowOff>258536</xdr:rowOff>
    </xdr:from>
    <xdr:to>
      <xdr:col>38</xdr:col>
      <xdr:colOff>149679</xdr:colOff>
      <xdr:row>760</xdr:row>
      <xdr:rowOff>217714</xdr:rowOff>
    </xdr:to>
    <xdr:sp macro="" textlink="">
      <xdr:nvSpPr>
        <xdr:cNvPr id="29" name="正方形/長方形 28"/>
        <xdr:cNvSpPr/>
      </xdr:nvSpPr>
      <xdr:spPr>
        <a:xfrm>
          <a:off x="6261100" y="41457336"/>
          <a:ext cx="886279" cy="31477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32</xdr:col>
      <xdr:colOff>75239</xdr:colOff>
      <xdr:row>763</xdr:row>
      <xdr:rowOff>3202</xdr:rowOff>
    </xdr:from>
    <xdr:to>
      <xdr:col>39</xdr:col>
      <xdr:colOff>145675</xdr:colOff>
      <xdr:row>764</xdr:row>
      <xdr:rowOff>0</xdr:rowOff>
    </xdr:to>
    <xdr:sp macro="" textlink="">
      <xdr:nvSpPr>
        <xdr:cNvPr id="30" name="正方形/長方形 29"/>
        <xdr:cNvSpPr/>
      </xdr:nvSpPr>
      <xdr:spPr>
        <a:xfrm>
          <a:off x="5968039" y="42618052"/>
          <a:ext cx="1359486" cy="352398"/>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　</a:t>
          </a:r>
          <a:endParaRPr kumimoji="1" lang="en-US" altLang="ja-JP" sz="1200">
            <a:solidFill>
              <a:sysClr val="windowText" lastClr="000000"/>
            </a:solidFill>
          </a:endParaRPr>
        </a:p>
      </xdr:txBody>
    </xdr:sp>
    <xdr:clientData/>
  </xdr:twoCellAnchor>
  <xdr:twoCellAnchor>
    <xdr:from>
      <xdr:col>36</xdr:col>
      <xdr:colOff>0</xdr:colOff>
      <xdr:row>760</xdr:row>
      <xdr:rowOff>326571</xdr:rowOff>
    </xdr:from>
    <xdr:to>
      <xdr:col>36</xdr:col>
      <xdr:colOff>1</xdr:colOff>
      <xdr:row>762</xdr:row>
      <xdr:rowOff>176893</xdr:rowOff>
    </xdr:to>
    <xdr:cxnSp macro="">
      <xdr:nvCxnSpPr>
        <xdr:cNvPr id="31" name="直線矢印コネクタ 30"/>
        <xdr:cNvCxnSpPr/>
      </xdr:nvCxnSpPr>
      <xdr:spPr>
        <a:xfrm flipH="1">
          <a:off x="6629400" y="41880971"/>
          <a:ext cx="1" cy="55517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54428</xdr:colOff>
      <xdr:row>755</xdr:row>
      <xdr:rowOff>108857</xdr:rowOff>
    </xdr:from>
    <xdr:to>
      <xdr:col>17</xdr:col>
      <xdr:colOff>65685</xdr:colOff>
      <xdr:row>758</xdr:row>
      <xdr:rowOff>205952</xdr:rowOff>
    </xdr:to>
    <xdr:sp macro="" textlink="">
      <xdr:nvSpPr>
        <xdr:cNvPr id="32" name="テキスト ボックス 31"/>
        <xdr:cNvSpPr txBox="1"/>
      </xdr:nvSpPr>
      <xdr:spPr>
        <a:xfrm>
          <a:off x="1159328" y="39885257"/>
          <a:ext cx="2036907" cy="116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ただし、本事業に要する総事業費は６７９百万円のため、差額１９７百万円は国保中央会において補填している。</a:t>
          </a:r>
        </a:p>
      </xdr:txBody>
    </xdr:sp>
    <xdr:clientData/>
  </xdr:twoCellAnchor>
  <xdr:twoCellAnchor>
    <xdr:from>
      <xdr:col>34</xdr:col>
      <xdr:colOff>51171</xdr:colOff>
      <xdr:row>458</xdr:row>
      <xdr:rowOff>72196</xdr:rowOff>
    </xdr:from>
    <xdr:to>
      <xdr:col>37</xdr:col>
      <xdr:colOff>175065</xdr:colOff>
      <xdr:row>458</xdr:row>
      <xdr:rowOff>258463</xdr:rowOff>
    </xdr:to>
    <xdr:sp macro="" textlink="">
      <xdr:nvSpPr>
        <xdr:cNvPr id="34" name="正方形/長方形 33"/>
        <xdr:cNvSpPr/>
      </xdr:nvSpPr>
      <xdr:spPr>
        <a:xfrm>
          <a:off x="6331898" y="20467241"/>
          <a:ext cx="678076" cy="18626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twoCellAnchor>
    <xdr:from>
      <xdr:col>34</xdr:col>
      <xdr:colOff>69273</xdr:colOff>
      <xdr:row>457</xdr:row>
      <xdr:rowOff>40409</xdr:rowOff>
    </xdr:from>
    <xdr:to>
      <xdr:col>37</xdr:col>
      <xdr:colOff>167023</xdr:colOff>
      <xdr:row>457</xdr:row>
      <xdr:rowOff>235142</xdr:rowOff>
    </xdr:to>
    <xdr:sp macro="" textlink="">
      <xdr:nvSpPr>
        <xdr:cNvPr id="35" name="正方形/長方形 34"/>
        <xdr:cNvSpPr/>
      </xdr:nvSpPr>
      <xdr:spPr>
        <a:xfrm>
          <a:off x="6350000" y="20141045"/>
          <a:ext cx="651932"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twoCellAnchor>
    <xdr:from>
      <xdr:col>47</xdr:col>
      <xdr:colOff>17319</xdr:colOff>
      <xdr:row>457</xdr:row>
      <xdr:rowOff>46183</xdr:rowOff>
    </xdr:from>
    <xdr:to>
      <xdr:col>49</xdr:col>
      <xdr:colOff>299797</xdr:colOff>
      <xdr:row>457</xdr:row>
      <xdr:rowOff>240916</xdr:rowOff>
    </xdr:to>
    <xdr:sp macro="" textlink="">
      <xdr:nvSpPr>
        <xdr:cNvPr id="36" name="正方形/長方形 35"/>
        <xdr:cNvSpPr/>
      </xdr:nvSpPr>
      <xdr:spPr>
        <a:xfrm>
          <a:off x="8699501" y="20146819"/>
          <a:ext cx="651932"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twoCellAnchor>
    <xdr:from>
      <xdr:col>34</xdr:col>
      <xdr:colOff>63500</xdr:colOff>
      <xdr:row>432</xdr:row>
      <xdr:rowOff>52916</xdr:rowOff>
    </xdr:from>
    <xdr:to>
      <xdr:col>37</xdr:col>
      <xdr:colOff>161250</xdr:colOff>
      <xdr:row>432</xdr:row>
      <xdr:rowOff>247649</xdr:rowOff>
    </xdr:to>
    <xdr:sp macro="" textlink="">
      <xdr:nvSpPr>
        <xdr:cNvPr id="37" name="正方形/長方形 36"/>
        <xdr:cNvSpPr/>
      </xdr:nvSpPr>
      <xdr:spPr>
        <a:xfrm>
          <a:off x="6900333" y="19272249"/>
          <a:ext cx="701000"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twoCellAnchor>
    <xdr:from>
      <xdr:col>47</xdr:col>
      <xdr:colOff>31749</xdr:colOff>
      <xdr:row>432</xdr:row>
      <xdr:rowOff>63500</xdr:rowOff>
    </xdr:from>
    <xdr:to>
      <xdr:col>49</xdr:col>
      <xdr:colOff>314227</xdr:colOff>
      <xdr:row>432</xdr:row>
      <xdr:rowOff>258233</xdr:rowOff>
    </xdr:to>
    <xdr:sp macro="" textlink="">
      <xdr:nvSpPr>
        <xdr:cNvPr id="38" name="正方形/長方形 37"/>
        <xdr:cNvSpPr/>
      </xdr:nvSpPr>
      <xdr:spPr>
        <a:xfrm>
          <a:off x="9482666" y="19282833"/>
          <a:ext cx="684644"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29" zoomScale="90" zoomScaleNormal="75" zoomScaleSheetLayoutView="90" zoomScalePageLayoutView="85" workbookViewId="0">
      <selection activeCell="AM456" sqref="AM456:AP4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322</v>
      </c>
      <c r="AJ2" s="926" t="s">
        <v>661</v>
      </c>
      <c r="AK2" s="926"/>
      <c r="AL2" s="926"/>
      <c r="AM2" s="926"/>
      <c r="AN2" s="83" t="s">
        <v>322</v>
      </c>
      <c r="AO2" s="926">
        <v>20</v>
      </c>
      <c r="AP2" s="926"/>
      <c r="AQ2" s="926"/>
      <c r="AR2" s="84" t="s">
        <v>625</v>
      </c>
      <c r="AS2" s="932">
        <v>908</v>
      </c>
      <c r="AT2" s="932"/>
      <c r="AU2" s="932"/>
      <c r="AV2" s="83" t="str">
        <f>IF(AW2="","","-")</f>
        <v/>
      </c>
      <c r="AW2" s="892"/>
      <c r="AX2" s="892"/>
    </row>
    <row r="3" spans="1:50" ht="21" customHeight="1" thickBot="1" x14ac:dyDescent="0.2">
      <c r="A3" s="848" t="s">
        <v>618</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626</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627</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628</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630</v>
      </c>
      <c r="H5" s="821"/>
      <c r="I5" s="821"/>
      <c r="J5" s="821"/>
      <c r="K5" s="821"/>
      <c r="L5" s="821"/>
      <c r="M5" s="822" t="s">
        <v>65</v>
      </c>
      <c r="N5" s="823"/>
      <c r="O5" s="823"/>
      <c r="P5" s="823"/>
      <c r="Q5" s="823"/>
      <c r="R5" s="824"/>
      <c r="S5" s="825" t="s">
        <v>631</v>
      </c>
      <c r="T5" s="821"/>
      <c r="U5" s="821"/>
      <c r="V5" s="821"/>
      <c r="W5" s="821"/>
      <c r="X5" s="826"/>
      <c r="Y5" s="682" t="s">
        <v>3</v>
      </c>
      <c r="Z5" s="527"/>
      <c r="AA5" s="527"/>
      <c r="AB5" s="527"/>
      <c r="AC5" s="527"/>
      <c r="AD5" s="528"/>
      <c r="AE5" s="683" t="s">
        <v>632</v>
      </c>
      <c r="AF5" s="683"/>
      <c r="AG5" s="683"/>
      <c r="AH5" s="683"/>
      <c r="AI5" s="683"/>
      <c r="AJ5" s="683"/>
      <c r="AK5" s="683"/>
      <c r="AL5" s="683"/>
      <c r="AM5" s="683"/>
      <c r="AN5" s="683"/>
      <c r="AO5" s="683"/>
      <c r="AP5" s="684"/>
      <c r="AQ5" s="685" t="s">
        <v>629</v>
      </c>
      <c r="AR5" s="686"/>
      <c r="AS5" s="686"/>
      <c r="AT5" s="686"/>
      <c r="AU5" s="686"/>
      <c r="AV5" s="686"/>
      <c r="AW5" s="686"/>
      <c r="AX5" s="687"/>
    </row>
    <row r="6" spans="1:50" ht="39"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04" t="s">
        <v>305</v>
      </c>
      <c r="Z7" s="424"/>
      <c r="AA7" s="424"/>
      <c r="AB7" s="424"/>
      <c r="AC7" s="424"/>
      <c r="AD7" s="905"/>
      <c r="AE7" s="893" t="s">
        <v>634</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高齢社会対策</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635</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715</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306</v>
      </c>
      <c r="Q12" s="426"/>
      <c r="R12" s="426"/>
      <c r="S12" s="426"/>
      <c r="T12" s="426"/>
      <c r="U12" s="426"/>
      <c r="V12" s="427"/>
      <c r="W12" s="431" t="s">
        <v>328</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509</v>
      </c>
      <c r="Q13" s="642"/>
      <c r="R13" s="642"/>
      <c r="S13" s="642"/>
      <c r="T13" s="642"/>
      <c r="U13" s="642"/>
      <c r="V13" s="643"/>
      <c r="W13" s="641">
        <v>492</v>
      </c>
      <c r="X13" s="642"/>
      <c r="Y13" s="642"/>
      <c r="Z13" s="642"/>
      <c r="AA13" s="642"/>
      <c r="AB13" s="642"/>
      <c r="AC13" s="643"/>
      <c r="AD13" s="641">
        <v>492</v>
      </c>
      <c r="AE13" s="642"/>
      <c r="AF13" s="642"/>
      <c r="AG13" s="642"/>
      <c r="AH13" s="642"/>
      <c r="AI13" s="642"/>
      <c r="AJ13" s="643"/>
      <c r="AK13" s="641">
        <v>492</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633</v>
      </c>
      <c r="Q14" s="642"/>
      <c r="R14" s="642"/>
      <c r="S14" s="642"/>
      <c r="T14" s="642"/>
      <c r="U14" s="642"/>
      <c r="V14" s="643"/>
      <c r="W14" s="641" t="s">
        <v>633</v>
      </c>
      <c r="X14" s="642"/>
      <c r="Y14" s="642"/>
      <c r="Z14" s="642"/>
      <c r="AA14" s="642"/>
      <c r="AB14" s="642"/>
      <c r="AC14" s="643"/>
      <c r="AD14" s="641" t="s">
        <v>633</v>
      </c>
      <c r="AE14" s="642"/>
      <c r="AF14" s="642"/>
      <c r="AG14" s="642"/>
      <c r="AH14" s="642"/>
      <c r="AI14" s="642"/>
      <c r="AJ14" s="643"/>
      <c r="AK14" s="641" t="s">
        <v>662</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633</v>
      </c>
      <c r="Q15" s="642"/>
      <c r="R15" s="642"/>
      <c r="S15" s="642"/>
      <c r="T15" s="642"/>
      <c r="U15" s="642"/>
      <c r="V15" s="643"/>
      <c r="W15" s="641" t="s">
        <v>633</v>
      </c>
      <c r="X15" s="642"/>
      <c r="Y15" s="642"/>
      <c r="Z15" s="642"/>
      <c r="AA15" s="642"/>
      <c r="AB15" s="642"/>
      <c r="AC15" s="643"/>
      <c r="AD15" s="641" t="s">
        <v>633</v>
      </c>
      <c r="AE15" s="642"/>
      <c r="AF15" s="642"/>
      <c r="AG15" s="642"/>
      <c r="AH15" s="642"/>
      <c r="AI15" s="642"/>
      <c r="AJ15" s="643"/>
      <c r="AK15" s="641" t="s">
        <v>662</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633</v>
      </c>
      <c r="Q16" s="642"/>
      <c r="R16" s="642"/>
      <c r="S16" s="642"/>
      <c r="T16" s="642"/>
      <c r="U16" s="642"/>
      <c r="V16" s="643"/>
      <c r="W16" s="641" t="s">
        <v>633</v>
      </c>
      <c r="X16" s="642"/>
      <c r="Y16" s="642"/>
      <c r="Z16" s="642"/>
      <c r="AA16" s="642"/>
      <c r="AB16" s="642"/>
      <c r="AC16" s="643"/>
      <c r="AD16" s="641" t="s">
        <v>633</v>
      </c>
      <c r="AE16" s="642"/>
      <c r="AF16" s="642"/>
      <c r="AG16" s="642"/>
      <c r="AH16" s="642"/>
      <c r="AI16" s="642"/>
      <c r="AJ16" s="643"/>
      <c r="AK16" s="641" t="s">
        <v>662</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633</v>
      </c>
      <c r="Q17" s="642"/>
      <c r="R17" s="642"/>
      <c r="S17" s="642"/>
      <c r="T17" s="642"/>
      <c r="U17" s="642"/>
      <c r="V17" s="643"/>
      <c r="W17" s="641" t="s">
        <v>633</v>
      </c>
      <c r="X17" s="642"/>
      <c r="Y17" s="642"/>
      <c r="Z17" s="642"/>
      <c r="AA17" s="642"/>
      <c r="AB17" s="642"/>
      <c r="AC17" s="643"/>
      <c r="AD17" s="641" t="s">
        <v>633</v>
      </c>
      <c r="AE17" s="642"/>
      <c r="AF17" s="642"/>
      <c r="AG17" s="642"/>
      <c r="AH17" s="642"/>
      <c r="AI17" s="642"/>
      <c r="AJ17" s="643"/>
      <c r="AK17" s="641" t="s">
        <v>662</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509</v>
      </c>
      <c r="Q18" s="860"/>
      <c r="R18" s="860"/>
      <c r="S18" s="860"/>
      <c r="T18" s="860"/>
      <c r="U18" s="860"/>
      <c r="V18" s="861"/>
      <c r="W18" s="859">
        <f>SUM(W13:AC17)</f>
        <v>492</v>
      </c>
      <c r="X18" s="860"/>
      <c r="Y18" s="860"/>
      <c r="Z18" s="860"/>
      <c r="AA18" s="860"/>
      <c r="AB18" s="860"/>
      <c r="AC18" s="861"/>
      <c r="AD18" s="859">
        <f>SUM(AD13:AJ17)</f>
        <v>492</v>
      </c>
      <c r="AE18" s="860"/>
      <c r="AF18" s="860"/>
      <c r="AG18" s="860"/>
      <c r="AH18" s="860"/>
      <c r="AI18" s="860"/>
      <c r="AJ18" s="861"/>
      <c r="AK18" s="859">
        <f>SUM(AK13:AQ17)</f>
        <v>492</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483</v>
      </c>
      <c r="Q19" s="642"/>
      <c r="R19" s="642"/>
      <c r="S19" s="642"/>
      <c r="T19" s="642"/>
      <c r="U19" s="642"/>
      <c r="V19" s="643"/>
      <c r="W19" s="641">
        <v>485</v>
      </c>
      <c r="X19" s="642"/>
      <c r="Y19" s="642"/>
      <c r="Z19" s="642"/>
      <c r="AA19" s="642"/>
      <c r="AB19" s="642"/>
      <c r="AC19" s="643"/>
      <c r="AD19" s="641">
        <v>488</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0.94891944990176813</v>
      </c>
      <c r="Q20" s="301"/>
      <c r="R20" s="301"/>
      <c r="S20" s="301"/>
      <c r="T20" s="301"/>
      <c r="U20" s="301"/>
      <c r="V20" s="301"/>
      <c r="W20" s="301">
        <f t="shared" ref="W20" si="0">IF(W18=0, "-", SUM(W19)/W18)</f>
        <v>0.98577235772357719</v>
      </c>
      <c r="X20" s="301"/>
      <c r="Y20" s="301"/>
      <c r="Z20" s="301"/>
      <c r="AA20" s="301"/>
      <c r="AB20" s="301"/>
      <c r="AC20" s="301"/>
      <c r="AD20" s="301">
        <f t="shared" ref="AD20" si="1">IF(AD18=0, "-", SUM(AD19)/AD18)</f>
        <v>0.99186991869918695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272</v>
      </c>
      <c r="H21" s="300"/>
      <c r="I21" s="300"/>
      <c r="J21" s="300"/>
      <c r="K21" s="300"/>
      <c r="L21" s="300"/>
      <c r="M21" s="300"/>
      <c r="N21" s="300"/>
      <c r="O21" s="300"/>
      <c r="P21" s="301">
        <f>IF(P19=0, "-", SUM(P19)/SUM(P13,P14))</f>
        <v>0.94891944990176813</v>
      </c>
      <c r="Q21" s="301"/>
      <c r="R21" s="301"/>
      <c r="S21" s="301"/>
      <c r="T21" s="301"/>
      <c r="U21" s="301"/>
      <c r="V21" s="301"/>
      <c r="W21" s="301">
        <f t="shared" ref="W21" si="2">IF(W19=0, "-", SUM(W19)/SUM(W13,W14))</f>
        <v>0.98577235772357719</v>
      </c>
      <c r="X21" s="301"/>
      <c r="Y21" s="301"/>
      <c r="Z21" s="301"/>
      <c r="AA21" s="301"/>
      <c r="AB21" s="301"/>
      <c r="AC21" s="301"/>
      <c r="AD21" s="301">
        <f t="shared" ref="AD21" si="3">IF(AD19=0, "-", SUM(AD19)/SUM(AD13,AD14))</f>
        <v>0.99186991869918695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623</v>
      </c>
      <c r="B22" s="955"/>
      <c r="C22" s="955"/>
      <c r="D22" s="955"/>
      <c r="E22" s="955"/>
      <c r="F22" s="956"/>
      <c r="G22" s="950" t="s">
        <v>252</v>
      </c>
      <c r="H22" s="207"/>
      <c r="I22" s="207"/>
      <c r="J22" s="207"/>
      <c r="K22" s="207"/>
      <c r="L22" s="207"/>
      <c r="M22" s="207"/>
      <c r="N22" s="207"/>
      <c r="O22" s="208"/>
      <c r="P22" s="915" t="s">
        <v>621</v>
      </c>
      <c r="Q22" s="207"/>
      <c r="R22" s="207"/>
      <c r="S22" s="207"/>
      <c r="T22" s="207"/>
      <c r="U22" s="207"/>
      <c r="V22" s="208"/>
      <c r="W22" s="915" t="s">
        <v>622</v>
      </c>
      <c r="X22" s="207"/>
      <c r="Y22" s="207"/>
      <c r="Z22" s="207"/>
      <c r="AA22" s="207"/>
      <c r="AB22" s="207"/>
      <c r="AC22" s="208"/>
      <c r="AD22" s="915" t="s">
        <v>251</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636</v>
      </c>
      <c r="H23" s="952"/>
      <c r="I23" s="952"/>
      <c r="J23" s="952"/>
      <c r="K23" s="952"/>
      <c r="L23" s="952"/>
      <c r="M23" s="952"/>
      <c r="N23" s="952"/>
      <c r="O23" s="953"/>
      <c r="P23" s="901">
        <v>492</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17"/>
      <c r="H24" s="918"/>
      <c r="I24" s="918"/>
      <c r="J24" s="918"/>
      <c r="K24" s="918"/>
      <c r="L24" s="918"/>
      <c r="M24" s="918"/>
      <c r="N24" s="918"/>
      <c r="O24" s="919"/>
      <c r="P24" s="641"/>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256</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253</v>
      </c>
      <c r="H29" s="924"/>
      <c r="I29" s="924"/>
      <c r="J29" s="924"/>
      <c r="K29" s="924"/>
      <c r="L29" s="924"/>
      <c r="M29" s="924"/>
      <c r="N29" s="924"/>
      <c r="O29" s="925"/>
      <c r="P29" s="641">
        <f>AK13</f>
        <v>492</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268</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306</v>
      </c>
      <c r="AF30" s="840"/>
      <c r="AG30" s="840"/>
      <c r="AH30" s="841"/>
      <c r="AI30" s="896" t="s">
        <v>328</v>
      </c>
      <c r="AJ30" s="896"/>
      <c r="AK30" s="896"/>
      <c r="AL30" s="839"/>
      <c r="AM30" s="896" t="s">
        <v>425</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633</v>
      </c>
      <c r="AR31" s="186"/>
      <c r="AS31" s="121" t="s">
        <v>185</v>
      </c>
      <c r="AT31" s="122"/>
      <c r="AU31" s="185">
        <v>3</v>
      </c>
      <c r="AV31" s="185"/>
      <c r="AW31" s="377" t="s">
        <v>175</v>
      </c>
      <c r="AX31" s="378"/>
    </row>
    <row r="32" spans="1:50" ht="23.25" customHeight="1" x14ac:dyDescent="0.15">
      <c r="A32" s="382"/>
      <c r="B32" s="380"/>
      <c r="C32" s="380"/>
      <c r="D32" s="380"/>
      <c r="E32" s="380"/>
      <c r="F32" s="381"/>
      <c r="G32" s="548" t="s">
        <v>637</v>
      </c>
      <c r="H32" s="549"/>
      <c r="I32" s="549"/>
      <c r="J32" s="549"/>
      <c r="K32" s="549"/>
      <c r="L32" s="549"/>
      <c r="M32" s="549"/>
      <c r="N32" s="549"/>
      <c r="O32" s="550"/>
      <c r="P32" s="93" t="s">
        <v>638</v>
      </c>
      <c r="Q32" s="93"/>
      <c r="R32" s="93"/>
      <c r="S32" s="93"/>
      <c r="T32" s="93"/>
      <c r="U32" s="93"/>
      <c r="V32" s="93"/>
      <c r="W32" s="93"/>
      <c r="X32" s="94"/>
      <c r="Y32" s="455" t="s">
        <v>12</v>
      </c>
      <c r="Z32" s="515"/>
      <c r="AA32" s="516"/>
      <c r="AB32" s="445" t="s">
        <v>639</v>
      </c>
      <c r="AC32" s="445"/>
      <c r="AD32" s="445"/>
      <c r="AE32" s="203">
        <v>6000</v>
      </c>
      <c r="AF32" s="204"/>
      <c r="AG32" s="204"/>
      <c r="AH32" s="204"/>
      <c r="AI32" s="203">
        <v>6282</v>
      </c>
      <c r="AJ32" s="204"/>
      <c r="AK32" s="204"/>
      <c r="AL32" s="204"/>
      <c r="AM32" s="203"/>
      <c r="AN32" s="204"/>
      <c r="AO32" s="204"/>
      <c r="AP32" s="204"/>
      <c r="AQ32" s="321" t="s">
        <v>633</v>
      </c>
      <c r="AR32" s="193"/>
      <c r="AS32" s="193"/>
      <c r="AT32" s="322"/>
      <c r="AU32" s="204" t="s">
        <v>633</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v>157</v>
      </c>
      <c r="AF33" s="204"/>
      <c r="AG33" s="204"/>
      <c r="AH33" s="204"/>
      <c r="AI33" s="203">
        <v>157</v>
      </c>
      <c r="AJ33" s="204"/>
      <c r="AK33" s="204"/>
      <c r="AL33" s="204"/>
      <c r="AM33" s="203">
        <v>140</v>
      </c>
      <c r="AN33" s="204"/>
      <c r="AO33" s="204"/>
      <c r="AP33" s="204"/>
      <c r="AQ33" s="321" t="s">
        <v>633</v>
      </c>
      <c r="AR33" s="193"/>
      <c r="AS33" s="193"/>
      <c r="AT33" s="322"/>
      <c r="AU33" s="204">
        <v>140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3822</v>
      </c>
      <c r="AF34" s="204"/>
      <c r="AG34" s="204"/>
      <c r="AH34" s="204"/>
      <c r="AI34" s="203">
        <v>4001</v>
      </c>
      <c r="AJ34" s="204"/>
      <c r="AK34" s="204"/>
      <c r="AL34" s="204"/>
      <c r="AM34" s="203" t="s">
        <v>663</v>
      </c>
      <c r="AN34" s="204"/>
      <c r="AO34" s="204"/>
      <c r="AP34" s="204"/>
      <c r="AQ34" s="321" t="s">
        <v>633</v>
      </c>
      <c r="AR34" s="193"/>
      <c r="AS34" s="193"/>
      <c r="AT34" s="322"/>
      <c r="AU34" s="204" t="s">
        <v>633</v>
      </c>
      <c r="AV34" s="204"/>
      <c r="AW34" s="204"/>
      <c r="AX34" s="206"/>
    </row>
    <row r="35" spans="1:51" ht="30" customHeight="1" x14ac:dyDescent="0.15">
      <c r="A35" s="213" t="s">
        <v>296</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0"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268</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306</v>
      </c>
      <c r="AF37" s="232"/>
      <c r="AG37" s="232"/>
      <c r="AH37" s="232"/>
      <c r="AI37" s="232" t="s">
        <v>328</v>
      </c>
      <c r="AJ37" s="232"/>
      <c r="AK37" s="232"/>
      <c r="AL37" s="232"/>
      <c r="AM37" s="232" t="s">
        <v>425</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268</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306</v>
      </c>
      <c r="AF44" s="232"/>
      <c r="AG44" s="232"/>
      <c r="AH44" s="232"/>
      <c r="AI44" s="232" t="s">
        <v>328</v>
      </c>
      <c r="AJ44" s="232"/>
      <c r="AK44" s="232"/>
      <c r="AL44" s="232"/>
      <c r="AM44" s="232" t="s">
        <v>425</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306</v>
      </c>
      <c r="AF51" s="232"/>
      <c r="AG51" s="232"/>
      <c r="AH51" s="232"/>
      <c r="AI51" s="232" t="s">
        <v>328</v>
      </c>
      <c r="AJ51" s="232"/>
      <c r="AK51" s="232"/>
      <c r="AL51" s="232"/>
      <c r="AM51" s="232" t="s">
        <v>425</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306</v>
      </c>
      <c r="AF58" s="232"/>
      <c r="AG58" s="232"/>
      <c r="AH58" s="232"/>
      <c r="AI58" s="232" t="s">
        <v>328</v>
      </c>
      <c r="AJ58" s="232"/>
      <c r="AK58" s="232"/>
      <c r="AL58" s="232"/>
      <c r="AM58" s="232" t="s">
        <v>425</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269</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264</v>
      </c>
      <c r="X65" s="472"/>
      <c r="Y65" s="475"/>
      <c r="Z65" s="475"/>
      <c r="AA65" s="476"/>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273</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269</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299</v>
      </c>
      <c r="B78" s="315"/>
      <c r="C78" s="315"/>
      <c r="D78" s="315"/>
      <c r="E78" s="312" t="s">
        <v>247</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263</v>
      </c>
      <c r="AP79" s="259"/>
      <c r="AQ79" s="259"/>
      <c r="AR79" s="62" t="s">
        <v>261</v>
      </c>
      <c r="AS79" s="258"/>
      <c r="AT79" s="259"/>
      <c r="AU79" s="259"/>
      <c r="AV79" s="259"/>
      <c r="AW79" s="259"/>
      <c r="AX79" s="949"/>
      <c r="AY79">
        <f>COUNTIF($AR$79,"☑")</f>
        <v>0</v>
      </c>
    </row>
    <row r="80" spans="1:51" ht="18.75" hidden="1" customHeight="1" x14ac:dyDescent="0.15">
      <c r="A80" s="845"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306</v>
      </c>
      <c r="AF85" s="232"/>
      <c r="AG85" s="232"/>
      <c r="AH85" s="232"/>
      <c r="AI85" s="232" t="s">
        <v>328</v>
      </c>
      <c r="AJ85" s="232"/>
      <c r="AK85" s="232"/>
      <c r="AL85" s="232"/>
      <c r="AM85" s="232" t="s">
        <v>425</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306</v>
      </c>
      <c r="AF90" s="232"/>
      <c r="AG90" s="232"/>
      <c r="AH90" s="232"/>
      <c r="AI90" s="232" t="s">
        <v>328</v>
      </c>
      <c r="AJ90" s="232"/>
      <c r="AK90" s="232"/>
      <c r="AL90" s="232"/>
      <c r="AM90" s="232" t="s">
        <v>425</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306</v>
      </c>
      <c r="AF95" s="232"/>
      <c r="AG95" s="232"/>
      <c r="AH95" s="232"/>
      <c r="AI95" s="232" t="s">
        <v>328</v>
      </c>
      <c r="AJ95" s="232"/>
      <c r="AK95" s="232"/>
      <c r="AL95" s="232"/>
      <c r="AM95" s="232" t="s">
        <v>425</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306</v>
      </c>
      <c r="AF100" s="524"/>
      <c r="AG100" s="524"/>
      <c r="AH100" s="525"/>
      <c r="AI100" s="523" t="s">
        <v>328</v>
      </c>
      <c r="AJ100" s="524"/>
      <c r="AK100" s="524"/>
      <c r="AL100" s="525"/>
      <c r="AM100" s="523" t="s">
        <v>425</v>
      </c>
      <c r="AN100" s="524"/>
      <c r="AO100" s="524"/>
      <c r="AP100" s="525"/>
      <c r="AQ100" s="302" t="s">
        <v>333</v>
      </c>
      <c r="AR100" s="303"/>
      <c r="AS100" s="303"/>
      <c r="AT100" s="304"/>
      <c r="AU100" s="302" t="s">
        <v>457</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v>171918</v>
      </c>
      <c r="AF101" s="267"/>
      <c r="AG101" s="267"/>
      <c r="AH101" s="267"/>
      <c r="AI101" s="267">
        <v>178046</v>
      </c>
      <c r="AJ101" s="267"/>
      <c r="AK101" s="267"/>
      <c r="AL101" s="267"/>
      <c r="AM101" s="267"/>
      <c r="AN101" s="267"/>
      <c r="AO101" s="267"/>
      <c r="AP101" s="267"/>
      <c r="AQ101" s="267" t="s">
        <v>663</v>
      </c>
      <c r="AR101" s="267"/>
      <c r="AS101" s="267"/>
      <c r="AT101" s="267"/>
      <c r="AU101" s="203" t="s">
        <v>663</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633</v>
      </c>
      <c r="AC102" s="445"/>
      <c r="AD102" s="445"/>
      <c r="AE102" s="267" t="s">
        <v>633</v>
      </c>
      <c r="AF102" s="267"/>
      <c r="AG102" s="267"/>
      <c r="AH102" s="267"/>
      <c r="AI102" s="267" t="s">
        <v>633</v>
      </c>
      <c r="AJ102" s="267"/>
      <c r="AK102" s="267"/>
      <c r="AL102" s="267"/>
      <c r="AM102" s="267" t="s">
        <v>663</v>
      </c>
      <c r="AN102" s="267"/>
      <c r="AO102" s="267"/>
      <c r="AP102" s="267"/>
      <c r="AQ102" s="267" t="s">
        <v>663</v>
      </c>
      <c r="AR102" s="267"/>
      <c r="AS102" s="267"/>
      <c r="AT102" s="267"/>
      <c r="AU102" s="210" t="s">
        <v>663</v>
      </c>
      <c r="AV102" s="211"/>
      <c r="AW102" s="211"/>
      <c r="AX102" s="306"/>
    </row>
    <row r="103" spans="1:60" ht="31.5" hidden="1" customHeight="1" x14ac:dyDescent="0.15">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643</v>
      </c>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306</v>
      </c>
      <c r="AF115" s="232"/>
      <c r="AG115" s="232"/>
      <c r="AH115" s="232"/>
      <c r="AI115" s="232" t="s">
        <v>328</v>
      </c>
      <c r="AJ115" s="232"/>
      <c r="AK115" s="232"/>
      <c r="AL115" s="232"/>
      <c r="AM115" s="232" t="s">
        <v>425</v>
      </c>
      <c r="AN115" s="232"/>
      <c r="AO115" s="232"/>
      <c r="AP115" s="232"/>
      <c r="AQ115" s="575" t="s">
        <v>458</v>
      </c>
      <c r="AR115" s="576"/>
      <c r="AS115" s="576"/>
      <c r="AT115" s="576"/>
      <c r="AU115" s="576"/>
      <c r="AV115" s="576"/>
      <c r="AW115" s="576"/>
      <c r="AX115" s="577"/>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2.8</v>
      </c>
      <c r="AF116" s="267"/>
      <c r="AG116" s="267"/>
      <c r="AH116" s="267"/>
      <c r="AI116" s="267">
        <v>2.7</v>
      </c>
      <c r="AJ116" s="267"/>
      <c r="AK116" s="267"/>
      <c r="AL116" s="267"/>
      <c r="AM116" s="267" t="s">
        <v>663</v>
      </c>
      <c r="AN116" s="267"/>
      <c r="AO116" s="267"/>
      <c r="AP116" s="267"/>
      <c r="AQ116" s="203" t="s">
        <v>663</v>
      </c>
      <c r="AR116" s="204"/>
      <c r="AS116" s="204"/>
      <c r="AT116" s="204"/>
      <c r="AU116" s="204"/>
      <c r="AV116" s="204"/>
      <c r="AW116" s="204"/>
      <c r="AX116" s="206"/>
    </row>
    <row r="117" spans="1:51" ht="59.1"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74" t="s">
        <v>647</v>
      </c>
      <c r="AF117" s="535"/>
      <c r="AG117" s="535"/>
      <c r="AH117" s="535"/>
      <c r="AI117" s="574" t="s">
        <v>721</v>
      </c>
      <c r="AJ117" s="535"/>
      <c r="AK117" s="535"/>
      <c r="AL117" s="535"/>
      <c r="AM117" s="535" t="s">
        <v>663</v>
      </c>
      <c r="AN117" s="535"/>
      <c r="AO117" s="535"/>
      <c r="AP117" s="535"/>
      <c r="AQ117" s="535" t="s">
        <v>663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306</v>
      </c>
      <c r="AF118" s="232"/>
      <c r="AG118" s="232"/>
      <c r="AH118" s="232"/>
      <c r="AI118" s="232" t="s">
        <v>328</v>
      </c>
      <c r="AJ118" s="232"/>
      <c r="AK118" s="232"/>
      <c r="AL118" s="232"/>
      <c r="AM118" s="232" t="s">
        <v>425</v>
      </c>
      <c r="AN118" s="232"/>
      <c r="AO118" s="232"/>
      <c r="AP118" s="232"/>
      <c r="AQ118" s="575" t="s">
        <v>458</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276</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306</v>
      </c>
      <c r="AF121" s="232"/>
      <c r="AG121" s="232"/>
      <c r="AH121" s="232"/>
      <c r="AI121" s="232" t="s">
        <v>328</v>
      </c>
      <c r="AJ121" s="232"/>
      <c r="AK121" s="232"/>
      <c r="AL121" s="232"/>
      <c r="AM121" s="232" t="s">
        <v>425</v>
      </c>
      <c r="AN121" s="232"/>
      <c r="AO121" s="232"/>
      <c r="AP121" s="232"/>
      <c r="AQ121" s="575" t="s">
        <v>458</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276</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306</v>
      </c>
      <c r="AF124" s="232"/>
      <c r="AG124" s="232"/>
      <c r="AH124" s="232"/>
      <c r="AI124" s="232" t="s">
        <v>328</v>
      </c>
      <c r="AJ124" s="232"/>
      <c r="AK124" s="232"/>
      <c r="AL124" s="232"/>
      <c r="AM124" s="232" t="s">
        <v>425</v>
      </c>
      <c r="AN124" s="232"/>
      <c r="AO124" s="232"/>
      <c r="AP124" s="232"/>
      <c r="AQ124" s="575" t="s">
        <v>458</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278</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276</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306</v>
      </c>
      <c r="AF127" s="232"/>
      <c r="AG127" s="232"/>
      <c r="AH127" s="232"/>
      <c r="AI127" s="232" t="s">
        <v>328</v>
      </c>
      <c r="AJ127" s="232"/>
      <c r="AK127" s="232"/>
      <c r="AL127" s="232"/>
      <c r="AM127" s="232" t="s">
        <v>425</v>
      </c>
      <c r="AN127" s="232"/>
      <c r="AO127" s="232"/>
      <c r="AP127" s="232"/>
      <c r="AQ127" s="575" t="s">
        <v>458</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278</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276</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321</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t="s">
        <v>633</v>
      </c>
      <c r="AV133" s="186"/>
      <c r="AW133" s="121" t="s">
        <v>175</v>
      </c>
      <c r="AX133" s="181"/>
      <c r="AY133">
        <f>$AY$132</f>
        <v>1</v>
      </c>
    </row>
    <row r="134" spans="1:51" ht="39.75" customHeight="1" x14ac:dyDescent="0.15">
      <c r="A134" s="175"/>
      <c r="B134" s="172"/>
      <c r="C134" s="166"/>
      <c r="D134" s="172"/>
      <c r="E134" s="166"/>
      <c r="F134" s="167"/>
      <c r="G134" s="92" t="s">
        <v>633</v>
      </c>
      <c r="H134" s="93"/>
      <c r="I134" s="93"/>
      <c r="J134" s="93"/>
      <c r="K134" s="93"/>
      <c r="L134" s="93"/>
      <c r="M134" s="93"/>
      <c r="N134" s="93"/>
      <c r="O134" s="93"/>
      <c r="P134" s="93"/>
      <c r="Q134" s="93"/>
      <c r="R134" s="93"/>
      <c r="S134" s="93"/>
      <c r="T134" s="93"/>
      <c r="U134" s="93"/>
      <c r="V134" s="93"/>
      <c r="W134" s="93"/>
      <c r="X134" s="94"/>
      <c r="Y134" s="187" t="s">
        <v>199</v>
      </c>
      <c r="Z134" s="188"/>
      <c r="AA134" s="189"/>
      <c r="AB134" s="190" t="s">
        <v>633</v>
      </c>
      <c r="AC134" s="191"/>
      <c r="AD134" s="191"/>
      <c r="AE134" s="192" t="s">
        <v>633</v>
      </c>
      <c r="AF134" s="193"/>
      <c r="AG134" s="193"/>
      <c r="AH134" s="193"/>
      <c r="AI134" s="192" t="s">
        <v>633</v>
      </c>
      <c r="AJ134" s="193"/>
      <c r="AK134" s="193"/>
      <c r="AL134" s="193"/>
      <c r="AM134" s="192" t="s">
        <v>663</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633</v>
      </c>
      <c r="AC135" s="199"/>
      <c r="AD135" s="199"/>
      <c r="AE135" s="192" t="s">
        <v>633</v>
      </c>
      <c r="AF135" s="193"/>
      <c r="AG135" s="193"/>
      <c r="AH135" s="193"/>
      <c r="AI135" s="192" t="s">
        <v>633</v>
      </c>
      <c r="AJ135" s="193"/>
      <c r="AK135" s="193"/>
      <c r="AL135" s="193"/>
      <c r="AM135" s="192" t="s">
        <v>663</v>
      </c>
      <c r="AN135" s="193"/>
      <c r="AO135" s="193"/>
      <c r="AP135" s="193"/>
      <c r="AQ135" s="192" t="s">
        <v>633</v>
      </c>
      <c r="AR135" s="193"/>
      <c r="AS135" s="193"/>
      <c r="AT135" s="193"/>
      <c r="AU135" s="192" t="s">
        <v>633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54" customHeight="1" x14ac:dyDescent="0.15">
      <c r="A428" s="175"/>
      <c r="B428" s="172"/>
      <c r="C428" s="166"/>
      <c r="D428" s="172"/>
      <c r="E428" s="113" t="s">
        <v>732</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53.4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41.1" customHeight="1" x14ac:dyDescent="0.15">
      <c r="A430" s="175"/>
      <c r="B430" s="172"/>
      <c r="C430" s="164" t="s">
        <v>587</v>
      </c>
      <c r="D430" s="913"/>
      <c r="E430" s="160" t="s">
        <v>315</v>
      </c>
      <c r="F430" s="879"/>
      <c r="G430" s="880" t="s">
        <v>204</v>
      </c>
      <c r="H430" s="111"/>
      <c r="I430" s="111"/>
      <c r="J430" s="881" t="s">
        <v>102</v>
      </c>
      <c r="K430" s="882"/>
      <c r="L430" s="882"/>
      <c r="M430" s="882"/>
      <c r="N430" s="882"/>
      <c r="O430" s="882"/>
      <c r="P430" s="882"/>
      <c r="Q430" s="882"/>
      <c r="R430" s="882"/>
      <c r="S430" s="882"/>
      <c r="T430" s="883"/>
      <c r="U430" s="572" t="s">
        <v>718</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1</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v>29</v>
      </c>
      <c r="AF432" s="186"/>
      <c r="AG432" s="121" t="s">
        <v>185</v>
      </c>
      <c r="AH432" s="122"/>
      <c r="AI432" s="320"/>
      <c r="AJ432" s="320"/>
      <c r="AK432" s="320"/>
      <c r="AL432" s="142"/>
      <c r="AM432" s="320"/>
      <c r="AN432" s="320"/>
      <c r="AO432" s="320"/>
      <c r="AP432" s="142"/>
      <c r="AQ432" s="235" t="s">
        <v>633</v>
      </c>
      <c r="AR432" s="186"/>
      <c r="AS432" s="121" t="s">
        <v>185</v>
      </c>
      <c r="AT432" s="122"/>
      <c r="AU432" s="186">
        <v>2</v>
      </c>
      <c r="AV432" s="186"/>
      <c r="AW432" s="121" t="s">
        <v>175</v>
      </c>
      <c r="AX432" s="181"/>
      <c r="AY432">
        <f>$AY$431</f>
        <v>1</v>
      </c>
    </row>
    <row r="433" spans="1:51" ht="23.25" customHeight="1" x14ac:dyDescent="0.15">
      <c r="A433" s="175"/>
      <c r="B433" s="172"/>
      <c r="C433" s="166"/>
      <c r="D433" s="172"/>
      <c r="E433" s="323"/>
      <c r="F433" s="324"/>
      <c r="G433" s="92" t="s">
        <v>719</v>
      </c>
      <c r="H433" s="93"/>
      <c r="I433" s="93"/>
      <c r="J433" s="93"/>
      <c r="K433" s="93"/>
      <c r="L433" s="93"/>
      <c r="M433" s="93"/>
      <c r="N433" s="93"/>
      <c r="O433" s="93"/>
      <c r="P433" s="93"/>
      <c r="Q433" s="93"/>
      <c r="R433" s="93"/>
      <c r="S433" s="93"/>
      <c r="T433" s="93"/>
      <c r="U433" s="93"/>
      <c r="V433" s="93"/>
      <c r="W433" s="93"/>
      <c r="X433" s="94"/>
      <c r="Y433" s="187" t="s">
        <v>12</v>
      </c>
      <c r="Z433" s="188"/>
      <c r="AA433" s="189"/>
      <c r="AB433" s="199" t="s">
        <v>287</v>
      </c>
      <c r="AC433" s="199"/>
      <c r="AD433" s="199"/>
      <c r="AE433" s="321">
        <v>91.7</v>
      </c>
      <c r="AF433" s="193"/>
      <c r="AG433" s="193"/>
      <c r="AH433" s="193"/>
      <c r="AI433" s="321"/>
      <c r="AJ433" s="193"/>
      <c r="AK433" s="193"/>
      <c r="AL433" s="193"/>
      <c r="AM433" s="321" t="s">
        <v>663</v>
      </c>
      <c r="AN433" s="193"/>
      <c r="AO433" s="193"/>
      <c r="AP433" s="322"/>
      <c r="AQ433" s="321" t="s">
        <v>633</v>
      </c>
      <c r="AR433" s="193"/>
      <c r="AS433" s="193"/>
      <c r="AT433" s="322"/>
      <c r="AU433" s="193"/>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287</v>
      </c>
      <c r="AC434" s="191"/>
      <c r="AD434" s="191"/>
      <c r="AE434" s="321" t="s">
        <v>633</v>
      </c>
      <c r="AF434" s="193"/>
      <c r="AG434" s="193"/>
      <c r="AH434" s="322"/>
      <c r="AI434" s="321">
        <v>100</v>
      </c>
      <c r="AJ434" s="193"/>
      <c r="AK434" s="193"/>
      <c r="AL434" s="193"/>
      <c r="AM434" s="321" t="s">
        <v>663</v>
      </c>
      <c r="AN434" s="193"/>
      <c r="AO434" s="193"/>
      <c r="AP434" s="322"/>
      <c r="AQ434" s="321" t="s">
        <v>633</v>
      </c>
      <c r="AR434" s="193"/>
      <c r="AS434" s="193"/>
      <c r="AT434" s="322"/>
      <c r="AU434" s="193">
        <v>100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633</v>
      </c>
      <c r="AF435" s="193"/>
      <c r="AG435" s="193"/>
      <c r="AH435" s="322"/>
      <c r="AI435" s="321" t="s">
        <v>633</v>
      </c>
      <c r="AJ435" s="193"/>
      <c r="AK435" s="193"/>
      <c r="AL435" s="193"/>
      <c r="AM435" s="321" t="s">
        <v>633</v>
      </c>
      <c r="AN435" s="193"/>
      <c r="AO435" s="193"/>
      <c r="AP435" s="322"/>
      <c r="AQ435" s="321" t="s">
        <v>633</v>
      </c>
      <c r="AR435" s="193"/>
      <c r="AS435" s="193"/>
      <c r="AT435" s="322"/>
      <c r="AU435" s="193" t="s">
        <v>633</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20"/>
      <c r="AJ457" s="320"/>
      <c r="AK457" s="320"/>
      <c r="AL457" s="142"/>
      <c r="AM457" s="320"/>
      <c r="AN457" s="320"/>
      <c r="AO457" s="320"/>
      <c r="AP457" s="142"/>
      <c r="AQ457" s="235" t="s">
        <v>633</v>
      </c>
      <c r="AR457" s="186"/>
      <c r="AS457" s="121" t="s">
        <v>185</v>
      </c>
      <c r="AT457" s="122"/>
      <c r="AU457" s="186">
        <v>2</v>
      </c>
      <c r="AV457" s="186"/>
      <c r="AW457" s="121" t="s">
        <v>175</v>
      </c>
      <c r="AX457" s="181"/>
      <c r="AY457">
        <f>$AY$456</f>
        <v>1</v>
      </c>
    </row>
    <row r="458" spans="1:51" ht="23.25" customHeight="1" x14ac:dyDescent="0.15">
      <c r="A458" s="175"/>
      <c r="B458" s="172"/>
      <c r="C458" s="166"/>
      <c r="D458" s="172"/>
      <c r="E458" s="323"/>
      <c r="F458" s="324"/>
      <c r="G458" s="92" t="s">
        <v>650</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1" t="s">
        <v>633</v>
      </c>
      <c r="AF458" s="193"/>
      <c r="AG458" s="193"/>
      <c r="AH458" s="193"/>
      <c r="AI458" s="321" t="s">
        <v>633</v>
      </c>
      <c r="AJ458" s="193"/>
      <c r="AK458" s="193"/>
      <c r="AL458" s="193"/>
      <c r="AM458" s="321" t="s">
        <v>663</v>
      </c>
      <c r="AN458" s="193"/>
      <c r="AO458" s="193"/>
      <c r="AP458" s="322"/>
      <c r="AQ458" s="321" t="s">
        <v>633</v>
      </c>
      <c r="AR458" s="193"/>
      <c r="AS458" s="193"/>
      <c r="AT458" s="322"/>
      <c r="AU458" s="193" t="s">
        <v>633</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633</v>
      </c>
      <c r="AC459" s="191"/>
      <c r="AD459" s="191"/>
      <c r="AE459" s="321" t="s">
        <v>633</v>
      </c>
      <c r="AF459" s="193"/>
      <c r="AG459" s="193"/>
      <c r="AH459" s="322"/>
      <c r="AI459" s="321" t="s">
        <v>633</v>
      </c>
      <c r="AJ459" s="193"/>
      <c r="AK459" s="193"/>
      <c r="AL459" s="193"/>
      <c r="AM459" s="321" t="s">
        <v>663</v>
      </c>
      <c r="AN459" s="193"/>
      <c r="AO459" s="193"/>
      <c r="AP459" s="322"/>
      <c r="AQ459" s="321" t="s">
        <v>633</v>
      </c>
      <c r="AR459" s="193"/>
      <c r="AS459" s="193"/>
      <c r="AT459" s="322"/>
      <c r="AU459" s="193" t="s">
        <v>633</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633</v>
      </c>
      <c r="AF460" s="193"/>
      <c r="AG460" s="193"/>
      <c r="AH460" s="322"/>
      <c r="AI460" s="321" t="s">
        <v>633</v>
      </c>
      <c r="AJ460" s="193"/>
      <c r="AK460" s="193"/>
      <c r="AL460" s="193"/>
      <c r="AM460" s="321" t="s">
        <v>663</v>
      </c>
      <c r="AN460" s="193"/>
      <c r="AO460" s="193"/>
      <c r="AP460" s="322"/>
      <c r="AQ460" s="321" t="s">
        <v>633</v>
      </c>
      <c r="AR460" s="193"/>
      <c r="AS460" s="193"/>
      <c r="AT460" s="322"/>
      <c r="AU460" s="193" t="s">
        <v>633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664</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33.950000000000003"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660</v>
      </c>
      <c r="AE702" s="327"/>
      <c r="AF702" s="327"/>
      <c r="AG702" s="364" t="s">
        <v>665</v>
      </c>
      <c r="AH702" s="365"/>
      <c r="AI702" s="365"/>
      <c r="AJ702" s="365"/>
      <c r="AK702" s="365"/>
      <c r="AL702" s="365"/>
      <c r="AM702" s="365"/>
      <c r="AN702" s="365"/>
      <c r="AO702" s="365"/>
      <c r="AP702" s="365"/>
      <c r="AQ702" s="365"/>
      <c r="AR702" s="365"/>
      <c r="AS702" s="365"/>
      <c r="AT702" s="365"/>
      <c r="AU702" s="365"/>
      <c r="AV702" s="365"/>
      <c r="AW702" s="365"/>
      <c r="AX702" s="366"/>
    </row>
    <row r="703" spans="1:51" ht="4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660</v>
      </c>
      <c r="AE703" s="308"/>
      <c r="AF703" s="308"/>
      <c r="AG703" s="89" t="s">
        <v>666</v>
      </c>
      <c r="AH703" s="90"/>
      <c r="AI703" s="90"/>
      <c r="AJ703" s="90"/>
      <c r="AK703" s="90"/>
      <c r="AL703" s="90"/>
      <c r="AM703" s="90"/>
      <c r="AN703" s="90"/>
      <c r="AO703" s="90"/>
      <c r="AP703" s="90"/>
      <c r="AQ703" s="90"/>
      <c r="AR703" s="90"/>
      <c r="AS703" s="90"/>
      <c r="AT703" s="90"/>
      <c r="AU703" s="90"/>
      <c r="AV703" s="90"/>
      <c r="AW703" s="90"/>
      <c r="AX703" s="91"/>
    </row>
    <row r="704" spans="1:51" ht="33.950000000000003"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660</v>
      </c>
      <c r="AE704" s="767"/>
      <c r="AF704" s="767"/>
      <c r="AG704" s="153" t="s">
        <v>667</v>
      </c>
      <c r="AH704" s="96"/>
      <c r="AI704" s="96"/>
      <c r="AJ704" s="96"/>
      <c r="AK704" s="96"/>
      <c r="AL704" s="96"/>
      <c r="AM704" s="96"/>
      <c r="AN704" s="96"/>
      <c r="AO704" s="96"/>
      <c r="AP704" s="96"/>
      <c r="AQ704" s="96"/>
      <c r="AR704" s="96"/>
      <c r="AS704" s="96"/>
      <c r="AT704" s="96"/>
      <c r="AU704" s="96"/>
      <c r="AV704" s="96"/>
      <c r="AW704" s="96"/>
      <c r="AX704" s="154"/>
    </row>
    <row r="705" spans="1:50" ht="36.950000000000003"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660</v>
      </c>
      <c r="AE705" s="699"/>
      <c r="AF705" s="699"/>
      <c r="AG705" s="113" t="s">
        <v>670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297</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668</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669</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42.9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660</v>
      </c>
      <c r="AE708" s="589"/>
      <c r="AF708" s="589"/>
      <c r="AG708" s="726" t="s">
        <v>672</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660</v>
      </c>
      <c r="AE709" s="308"/>
      <c r="AF709" s="308"/>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660</v>
      </c>
      <c r="AE710" s="308"/>
      <c r="AF710" s="308"/>
      <c r="AG710" s="89" t="s">
        <v>674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660</v>
      </c>
      <c r="AE711" s="308"/>
      <c r="AF711" s="308"/>
      <c r="AG711" s="89" t="s">
        <v>675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671</v>
      </c>
      <c r="AE712" s="767"/>
      <c r="AF712" s="767"/>
      <c r="AG712" s="791" t="s">
        <v>663</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266</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671</v>
      </c>
      <c r="AE713" s="308"/>
      <c r="AF713" s="647"/>
      <c r="AG713" s="89" t="s">
        <v>663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244</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671</v>
      </c>
      <c r="AE714" s="789"/>
      <c r="AF714" s="790"/>
      <c r="AG714" s="720" t="s">
        <v>663</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245</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660</v>
      </c>
      <c r="AE715" s="589"/>
      <c r="AF715" s="640"/>
      <c r="AG715" s="726" t="s">
        <v>676</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671</v>
      </c>
      <c r="AE716" s="611"/>
      <c r="AF716" s="611"/>
      <c r="AG716" s="89" t="s">
        <v>663</v>
      </c>
      <c r="AH716" s="90"/>
      <c r="AI716" s="90"/>
      <c r="AJ716" s="90"/>
      <c r="AK716" s="90"/>
      <c r="AL716" s="90"/>
      <c r="AM716" s="90"/>
      <c r="AN716" s="90"/>
      <c r="AO716" s="90"/>
      <c r="AP716" s="90"/>
      <c r="AQ716" s="90"/>
      <c r="AR716" s="90"/>
      <c r="AS716" s="90"/>
      <c r="AT716" s="90"/>
      <c r="AU716" s="90"/>
      <c r="AV716" s="90"/>
      <c r="AW716" s="90"/>
      <c r="AX716" s="91"/>
    </row>
    <row r="717" spans="1:50" ht="33.950000000000003"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660</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33.950000000000003"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660</v>
      </c>
      <c r="AE718" s="308"/>
      <c r="AF718" s="308"/>
      <c r="AG718" s="115" t="s">
        <v>678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671</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t="s">
        <v>633</v>
      </c>
      <c r="D721" s="279"/>
      <c r="E721" s="279"/>
      <c r="F721" s="280"/>
      <c r="G721" s="269"/>
      <c r="H721" s="270"/>
      <c r="I721" s="63" t="str">
        <f>IF(OR(G721="　", G721=""), "", "-")</f>
        <v/>
      </c>
      <c r="J721" s="273"/>
      <c r="K721" s="273"/>
      <c r="L721" s="63" t="str">
        <f>IF(M721="","","-")</f>
        <v/>
      </c>
      <c r="M721" s="64"/>
      <c r="N721" s="286" t="s">
        <v>633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93.75" customHeight="1" x14ac:dyDescent="0.15">
      <c r="A726" s="624" t="s">
        <v>47</v>
      </c>
      <c r="B726" s="783"/>
      <c r="C726" s="796" t="s">
        <v>52</v>
      </c>
      <c r="D726" s="818"/>
      <c r="E726" s="818"/>
      <c r="F726" s="819"/>
      <c r="G726" s="561" t="s">
        <v>720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679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6.950000000000003"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50.1"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50.1"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271</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588</v>
      </c>
      <c r="B737" s="196"/>
      <c r="C737" s="196"/>
      <c r="D737" s="197"/>
      <c r="E737" s="936" t="s">
        <v>651</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313</v>
      </c>
      <c r="B738" s="346"/>
      <c r="C738" s="346"/>
      <c r="D738" s="346"/>
      <c r="E738" s="936" t="s">
        <v>652</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312</v>
      </c>
      <c r="B739" s="346"/>
      <c r="C739" s="346"/>
      <c r="D739" s="346"/>
      <c r="E739" s="936" t="s">
        <v>653</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311</v>
      </c>
      <c r="B740" s="346"/>
      <c r="C740" s="346"/>
      <c r="D740" s="346"/>
      <c r="E740" s="936" t="s">
        <v>654</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310</v>
      </c>
      <c r="B741" s="346"/>
      <c r="C741" s="346"/>
      <c r="D741" s="346"/>
      <c r="E741" s="936" t="s">
        <v>655</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309</v>
      </c>
      <c r="B742" s="346"/>
      <c r="C742" s="346"/>
      <c r="D742" s="346"/>
      <c r="E742" s="936" t="s">
        <v>656</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308</v>
      </c>
      <c r="B743" s="346"/>
      <c r="C743" s="346"/>
      <c r="D743" s="346"/>
      <c r="E743" s="936" t="s">
        <v>657</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307</v>
      </c>
      <c r="B744" s="346"/>
      <c r="C744" s="346"/>
      <c r="D744" s="346"/>
      <c r="E744" s="936" t="s">
        <v>658</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306</v>
      </c>
      <c r="B745" s="346"/>
      <c r="C745" s="346"/>
      <c r="D745" s="346"/>
      <c r="E745" s="973" t="s">
        <v>659</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461</v>
      </c>
      <c r="B746" s="346"/>
      <c r="C746" s="346"/>
      <c r="D746" s="346"/>
      <c r="E746" s="942" t="s">
        <v>626</v>
      </c>
      <c r="F746" s="940"/>
      <c r="G746" s="940"/>
      <c r="H746" s="85" t="str">
        <f>IF(E746="","","-")</f>
        <v>-</v>
      </c>
      <c r="I746" s="940"/>
      <c r="J746" s="940"/>
      <c r="K746" s="85" t="str">
        <f>IF(I746="","","-")</f>
        <v/>
      </c>
      <c r="L746" s="941">
        <v>812</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425</v>
      </c>
      <c r="B747" s="346"/>
      <c r="C747" s="346"/>
      <c r="D747" s="346"/>
      <c r="E747" s="942" t="s">
        <v>626</v>
      </c>
      <c r="F747" s="940"/>
      <c r="G747" s="940"/>
      <c r="H747" s="85" t="str">
        <f>IF(E747="","","-")</f>
        <v>-</v>
      </c>
      <c r="I747" s="940"/>
      <c r="J747" s="940"/>
      <c r="K747" s="85" t="str">
        <f>IF(I747="","","-")</f>
        <v/>
      </c>
      <c r="L747" s="941">
        <v>832</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1" customHeight="1" x14ac:dyDescent="0.15">
      <c r="A748" s="598" t="s">
        <v>300</v>
      </c>
      <c r="B748" s="599"/>
      <c r="C748" s="599"/>
      <c r="D748" s="599"/>
      <c r="E748" s="599"/>
      <c r="F748" s="600"/>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9.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45.95" customHeight="1" thickBot="1" x14ac:dyDescent="0.2">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302</v>
      </c>
      <c r="B787" s="613"/>
      <c r="C787" s="613"/>
      <c r="D787" s="613"/>
      <c r="E787" s="613"/>
      <c r="F787" s="614"/>
      <c r="G787" s="579" t="s">
        <v>686</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687</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7" customHeight="1" x14ac:dyDescent="0.15">
      <c r="A789" s="615"/>
      <c r="B789" s="616"/>
      <c r="C789" s="616"/>
      <c r="D789" s="616"/>
      <c r="E789" s="616"/>
      <c r="F789" s="617"/>
      <c r="G789" s="654" t="s">
        <v>681</v>
      </c>
      <c r="H789" s="655"/>
      <c r="I789" s="655"/>
      <c r="J789" s="655"/>
      <c r="K789" s="656"/>
      <c r="L789" s="648" t="s">
        <v>688</v>
      </c>
      <c r="M789" s="649"/>
      <c r="N789" s="649"/>
      <c r="O789" s="649"/>
      <c r="P789" s="649"/>
      <c r="Q789" s="649"/>
      <c r="R789" s="649"/>
      <c r="S789" s="649"/>
      <c r="T789" s="649"/>
      <c r="U789" s="649"/>
      <c r="V789" s="649"/>
      <c r="W789" s="649"/>
      <c r="X789" s="650"/>
      <c r="Y789" s="367">
        <v>396.6</v>
      </c>
      <c r="Z789" s="368"/>
      <c r="AA789" s="368"/>
      <c r="AB789" s="786"/>
      <c r="AC789" s="654" t="s">
        <v>691</v>
      </c>
      <c r="AD789" s="655"/>
      <c r="AE789" s="655"/>
      <c r="AF789" s="655"/>
      <c r="AG789" s="656"/>
      <c r="AH789" s="648" t="s">
        <v>692</v>
      </c>
      <c r="AI789" s="649"/>
      <c r="AJ789" s="649"/>
      <c r="AK789" s="649"/>
      <c r="AL789" s="649"/>
      <c r="AM789" s="649"/>
      <c r="AN789" s="649"/>
      <c r="AO789" s="649"/>
      <c r="AP789" s="649"/>
      <c r="AQ789" s="649"/>
      <c r="AR789" s="649"/>
      <c r="AS789" s="649"/>
      <c r="AT789" s="650"/>
      <c r="AU789" s="367">
        <v>461</v>
      </c>
      <c r="AV789" s="368"/>
      <c r="AW789" s="368"/>
      <c r="AX789" s="369"/>
    </row>
    <row r="790" spans="1:51" ht="27" customHeight="1" x14ac:dyDescent="0.15">
      <c r="A790" s="615"/>
      <c r="B790" s="616"/>
      <c r="C790" s="616"/>
      <c r="D790" s="616"/>
      <c r="E790" s="616"/>
      <c r="F790" s="617"/>
      <c r="G790" s="590" t="s">
        <v>683</v>
      </c>
      <c r="H790" s="591"/>
      <c r="I790" s="591"/>
      <c r="J790" s="591"/>
      <c r="K790" s="592"/>
      <c r="L790" s="582" t="s">
        <v>689</v>
      </c>
      <c r="M790" s="583"/>
      <c r="N790" s="583"/>
      <c r="O790" s="583"/>
      <c r="P790" s="583"/>
      <c r="Q790" s="583"/>
      <c r="R790" s="583"/>
      <c r="S790" s="583"/>
      <c r="T790" s="583"/>
      <c r="U790" s="583"/>
      <c r="V790" s="583"/>
      <c r="W790" s="583"/>
      <c r="X790" s="584"/>
      <c r="Y790" s="585">
        <v>80</v>
      </c>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7" customHeight="1" x14ac:dyDescent="0.15">
      <c r="A791" s="615"/>
      <c r="B791" s="616"/>
      <c r="C791" s="616"/>
      <c r="D791" s="616"/>
      <c r="E791" s="616"/>
      <c r="F791" s="617"/>
      <c r="G791" s="590" t="s">
        <v>716</v>
      </c>
      <c r="H791" s="591"/>
      <c r="I791" s="591"/>
      <c r="J791" s="591"/>
      <c r="K791" s="592"/>
      <c r="L791" s="582" t="s">
        <v>717</v>
      </c>
      <c r="M791" s="583"/>
      <c r="N791" s="583"/>
      <c r="O791" s="583"/>
      <c r="P791" s="583"/>
      <c r="Q791" s="583"/>
      <c r="R791" s="583"/>
      <c r="S791" s="583"/>
      <c r="T791" s="583"/>
      <c r="U791" s="583"/>
      <c r="V791" s="583"/>
      <c r="W791" s="583"/>
      <c r="X791" s="584"/>
      <c r="Y791" s="585">
        <v>5</v>
      </c>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7" customHeight="1" x14ac:dyDescent="0.15">
      <c r="A792" s="615"/>
      <c r="B792" s="616"/>
      <c r="C792" s="616"/>
      <c r="D792" s="616"/>
      <c r="E792" s="616"/>
      <c r="F792" s="617"/>
      <c r="G792" s="590" t="s">
        <v>684</v>
      </c>
      <c r="H792" s="591"/>
      <c r="I792" s="591"/>
      <c r="J792" s="591"/>
      <c r="K792" s="592"/>
      <c r="L792" s="582" t="s">
        <v>690</v>
      </c>
      <c r="M792" s="583"/>
      <c r="N792" s="583"/>
      <c r="O792" s="583"/>
      <c r="P792" s="583"/>
      <c r="Q792" s="583"/>
      <c r="R792" s="583"/>
      <c r="S792" s="583"/>
      <c r="T792" s="583"/>
      <c r="U792" s="583"/>
      <c r="V792" s="583"/>
      <c r="W792" s="583"/>
      <c r="X792" s="584"/>
      <c r="Y792" s="585">
        <v>0.4</v>
      </c>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idden="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idden="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idden="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idden="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idden="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idden="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thickBot="1" x14ac:dyDescent="0.2">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482</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461</v>
      </c>
      <c r="AV799" s="813"/>
      <c r="AW799" s="813"/>
      <c r="AX799" s="815"/>
    </row>
    <row r="800" spans="1:51" ht="24.75" customHeight="1" x14ac:dyDescent="0.15">
      <c r="A800" s="615"/>
      <c r="B800" s="616"/>
      <c r="C800" s="616"/>
      <c r="D800" s="616"/>
      <c r="E800" s="616"/>
      <c r="F800" s="617"/>
      <c r="G800" s="579" t="s">
        <v>693</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694</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2</v>
      </c>
    </row>
    <row r="801" spans="1:51" ht="24.75"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2</v>
      </c>
    </row>
    <row r="802" spans="1:51" ht="24.75" customHeight="1" x14ac:dyDescent="0.15">
      <c r="A802" s="615"/>
      <c r="B802" s="616"/>
      <c r="C802" s="616"/>
      <c r="D802" s="616"/>
      <c r="E802" s="616"/>
      <c r="F802" s="617"/>
      <c r="G802" s="654" t="s">
        <v>691</v>
      </c>
      <c r="H802" s="655"/>
      <c r="I802" s="655"/>
      <c r="J802" s="655"/>
      <c r="K802" s="656"/>
      <c r="L802" s="648" t="s">
        <v>692</v>
      </c>
      <c r="M802" s="649"/>
      <c r="N802" s="649"/>
      <c r="O802" s="649"/>
      <c r="P802" s="649"/>
      <c r="Q802" s="649"/>
      <c r="R802" s="649"/>
      <c r="S802" s="649"/>
      <c r="T802" s="649"/>
      <c r="U802" s="649"/>
      <c r="V802" s="649"/>
      <c r="W802" s="649"/>
      <c r="X802" s="650"/>
      <c r="Y802" s="367">
        <v>133</v>
      </c>
      <c r="Z802" s="368"/>
      <c r="AA802" s="368"/>
      <c r="AB802" s="786"/>
      <c r="AC802" s="654" t="s">
        <v>682</v>
      </c>
      <c r="AD802" s="655"/>
      <c r="AE802" s="655"/>
      <c r="AF802" s="655"/>
      <c r="AG802" s="656"/>
      <c r="AH802" s="648" t="s">
        <v>695</v>
      </c>
      <c r="AI802" s="649"/>
      <c r="AJ802" s="649"/>
      <c r="AK802" s="649"/>
      <c r="AL802" s="649"/>
      <c r="AM802" s="649"/>
      <c r="AN802" s="649"/>
      <c r="AO802" s="649"/>
      <c r="AP802" s="649"/>
      <c r="AQ802" s="649"/>
      <c r="AR802" s="649"/>
      <c r="AS802" s="649"/>
      <c r="AT802" s="650"/>
      <c r="AU802" s="367">
        <v>0.4</v>
      </c>
      <c r="AV802" s="368"/>
      <c r="AW802" s="368"/>
      <c r="AX802" s="369"/>
      <c r="AY802">
        <f t="shared" ref="AY802:AY812" si="115">$AY$800</f>
        <v>2</v>
      </c>
    </row>
    <row r="803" spans="1:51" ht="24.75"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t="s">
        <v>680</v>
      </c>
      <c r="AD803" s="591"/>
      <c r="AE803" s="591"/>
      <c r="AF803" s="591"/>
      <c r="AG803" s="592"/>
      <c r="AH803" s="582" t="s">
        <v>696</v>
      </c>
      <c r="AI803" s="583"/>
      <c r="AJ803" s="583"/>
      <c r="AK803" s="583"/>
      <c r="AL803" s="583"/>
      <c r="AM803" s="583"/>
      <c r="AN803" s="583"/>
      <c r="AO803" s="583"/>
      <c r="AP803" s="583"/>
      <c r="AQ803" s="583"/>
      <c r="AR803" s="583"/>
      <c r="AS803" s="583"/>
      <c r="AT803" s="584"/>
      <c r="AU803" s="585">
        <v>0.2</v>
      </c>
      <c r="AV803" s="586"/>
      <c r="AW803" s="586"/>
      <c r="AX803" s="587"/>
      <c r="AY803">
        <f t="shared" si="115"/>
        <v>2</v>
      </c>
    </row>
    <row r="804" spans="1:51" ht="24.75"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t="s">
        <v>685</v>
      </c>
      <c r="AD804" s="591"/>
      <c r="AE804" s="591"/>
      <c r="AF804" s="591"/>
      <c r="AG804" s="592"/>
      <c r="AH804" s="582" t="s">
        <v>697</v>
      </c>
      <c r="AI804" s="583"/>
      <c r="AJ804" s="583"/>
      <c r="AK804" s="583"/>
      <c r="AL804" s="583"/>
      <c r="AM804" s="583"/>
      <c r="AN804" s="583"/>
      <c r="AO804" s="583"/>
      <c r="AP804" s="583"/>
      <c r="AQ804" s="583"/>
      <c r="AR804" s="583"/>
      <c r="AS804" s="583"/>
      <c r="AT804" s="584"/>
      <c r="AU804" s="585">
        <v>0.1</v>
      </c>
      <c r="AV804" s="586"/>
      <c r="AW804" s="586"/>
      <c r="AX804" s="587"/>
      <c r="AY804">
        <f t="shared" si="115"/>
        <v>2</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2</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2</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2</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2</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2</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2</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2</v>
      </c>
    </row>
    <row r="812" spans="1:51" ht="24.75" customHeight="1" x14ac:dyDescent="0.15">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133</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0.70000000000000007</v>
      </c>
      <c r="AV812" s="813"/>
      <c r="AW812" s="813"/>
      <c r="AX812" s="815"/>
      <c r="AY812">
        <f t="shared" si="115"/>
        <v>2</v>
      </c>
    </row>
    <row r="813" spans="1:51" ht="24.75" hidden="1" customHeight="1" x14ac:dyDescent="0.15">
      <c r="A813" s="615"/>
      <c r="B813" s="616"/>
      <c r="C813" s="616"/>
      <c r="D813" s="616"/>
      <c r="E813" s="616"/>
      <c r="F813" s="617"/>
      <c r="G813" s="579" t="s">
        <v>241</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242</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263</v>
      </c>
      <c r="AM839" s="261"/>
      <c r="AN839" s="261"/>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56.1" customHeight="1" x14ac:dyDescent="0.15">
      <c r="A845" s="355">
        <v>1</v>
      </c>
      <c r="B845" s="355">
        <v>1</v>
      </c>
      <c r="C845" s="343" t="s">
        <v>698</v>
      </c>
      <c r="D845" s="328"/>
      <c r="E845" s="328"/>
      <c r="F845" s="328"/>
      <c r="G845" s="328"/>
      <c r="H845" s="328"/>
      <c r="I845" s="328"/>
      <c r="J845" s="329">
        <v>2010005018852</v>
      </c>
      <c r="K845" s="330"/>
      <c r="L845" s="330"/>
      <c r="M845" s="330"/>
      <c r="N845" s="330"/>
      <c r="O845" s="330"/>
      <c r="P845" s="344" t="s">
        <v>700</v>
      </c>
      <c r="Q845" s="331"/>
      <c r="R845" s="331"/>
      <c r="S845" s="331"/>
      <c r="T845" s="331"/>
      <c r="U845" s="331"/>
      <c r="V845" s="331"/>
      <c r="W845" s="331"/>
      <c r="X845" s="331"/>
      <c r="Y845" s="332">
        <v>482</v>
      </c>
      <c r="Z845" s="333"/>
      <c r="AA845" s="333"/>
      <c r="AB845" s="334"/>
      <c r="AC845" s="335" t="s">
        <v>701</v>
      </c>
      <c r="AD845" s="336"/>
      <c r="AE845" s="336"/>
      <c r="AF845" s="336"/>
      <c r="AG845" s="336"/>
      <c r="AH845" s="351" t="s">
        <v>663</v>
      </c>
      <c r="AI845" s="352"/>
      <c r="AJ845" s="352"/>
      <c r="AK845" s="352"/>
      <c r="AL845" s="339" t="s">
        <v>663</v>
      </c>
      <c r="AM845" s="340"/>
      <c r="AN845" s="340"/>
      <c r="AO845" s="341"/>
      <c r="AP845" s="342" t="s">
        <v>663</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702</v>
      </c>
      <c r="D878" s="328"/>
      <c r="E878" s="328"/>
      <c r="F878" s="328"/>
      <c r="G878" s="328"/>
      <c r="H878" s="328"/>
      <c r="I878" s="328"/>
      <c r="J878" s="329">
        <v>7010401022916</v>
      </c>
      <c r="K878" s="330"/>
      <c r="L878" s="330"/>
      <c r="M878" s="330"/>
      <c r="N878" s="330"/>
      <c r="O878" s="330"/>
      <c r="P878" s="344" t="s">
        <v>703</v>
      </c>
      <c r="Q878" s="331"/>
      <c r="R878" s="331"/>
      <c r="S878" s="331"/>
      <c r="T878" s="331"/>
      <c r="U878" s="331"/>
      <c r="V878" s="331"/>
      <c r="W878" s="331"/>
      <c r="X878" s="331"/>
      <c r="Y878" s="332">
        <v>461</v>
      </c>
      <c r="Z878" s="333"/>
      <c r="AA878" s="333"/>
      <c r="AB878" s="334"/>
      <c r="AC878" s="335" t="s">
        <v>289</v>
      </c>
      <c r="AD878" s="336"/>
      <c r="AE878" s="336"/>
      <c r="AF878" s="336"/>
      <c r="AG878" s="336"/>
      <c r="AH878" s="351">
        <v>1</v>
      </c>
      <c r="AI878" s="352"/>
      <c r="AJ878" s="352"/>
      <c r="AK878" s="352"/>
      <c r="AL878" s="339">
        <v>92.9</v>
      </c>
      <c r="AM878" s="340"/>
      <c r="AN878" s="340"/>
      <c r="AO878" s="341"/>
      <c r="AP878" s="342" t="s">
        <v>663</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704</v>
      </c>
      <c r="D911" s="328"/>
      <c r="E911" s="328"/>
      <c r="F911" s="328"/>
      <c r="G911" s="328"/>
      <c r="H911" s="328"/>
      <c r="I911" s="328"/>
      <c r="J911" s="329">
        <v>1011001017717</v>
      </c>
      <c r="K911" s="330"/>
      <c r="L911" s="330"/>
      <c r="M911" s="330"/>
      <c r="N911" s="330"/>
      <c r="O911" s="330"/>
      <c r="P911" s="344" t="s">
        <v>703</v>
      </c>
      <c r="Q911" s="331"/>
      <c r="R911" s="331"/>
      <c r="S911" s="331"/>
      <c r="T911" s="331"/>
      <c r="U911" s="331"/>
      <c r="V911" s="331"/>
      <c r="W911" s="331"/>
      <c r="X911" s="331"/>
      <c r="Y911" s="332">
        <v>133</v>
      </c>
      <c r="Z911" s="333"/>
      <c r="AA911" s="333"/>
      <c r="AB911" s="334"/>
      <c r="AC911" s="335" t="s">
        <v>289</v>
      </c>
      <c r="AD911" s="336"/>
      <c r="AE911" s="336"/>
      <c r="AF911" s="336"/>
      <c r="AG911" s="336"/>
      <c r="AH911" s="351">
        <v>1</v>
      </c>
      <c r="AI911" s="352"/>
      <c r="AJ911" s="352"/>
      <c r="AK911" s="352"/>
      <c r="AL911" s="339">
        <v>86.3</v>
      </c>
      <c r="AM911" s="340"/>
      <c r="AN911" s="340"/>
      <c r="AO911" s="341"/>
      <c r="AP911" s="342" t="s">
        <v>663</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53.1" customHeight="1" x14ac:dyDescent="0.15">
      <c r="A944" s="355">
        <v>1</v>
      </c>
      <c r="B944" s="355">
        <v>1</v>
      </c>
      <c r="C944" s="343" t="s">
        <v>722</v>
      </c>
      <c r="D944" s="328" t="s">
        <v>705</v>
      </c>
      <c r="E944" s="328" t="s">
        <v>705</v>
      </c>
      <c r="F944" s="328" t="s">
        <v>705</v>
      </c>
      <c r="G944" s="328" t="s">
        <v>705</v>
      </c>
      <c r="H944" s="328" t="s">
        <v>705</v>
      </c>
      <c r="I944" s="328" t="s">
        <v>705</v>
      </c>
      <c r="J944" s="329">
        <v>4700150027834</v>
      </c>
      <c r="K944" s="330">
        <v>4700150027834</v>
      </c>
      <c r="L944" s="330">
        <v>4700150027834</v>
      </c>
      <c r="M944" s="330">
        <v>4700150027834</v>
      </c>
      <c r="N944" s="330">
        <v>4700150027834</v>
      </c>
      <c r="O944" s="330">
        <v>4700150027834</v>
      </c>
      <c r="P944" s="331" t="s">
        <v>699</v>
      </c>
      <c r="Q944" s="331"/>
      <c r="R944" s="331"/>
      <c r="S944" s="331"/>
      <c r="T944" s="331"/>
      <c r="U944" s="331"/>
      <c r="V944" s="331"/>
      <c r="W944" s="331"/>
      <c r="X944" s="331"/>
      <c r="Y944" s="332">
        <v>0.7</v>
      </c>
      <c r="Z944" s="333"/>
      <c r="AA944" s="333"/>
      <c r="AB944" s="334"/>
      <c r="AC944" s="335" t="s">
        <v>701</v>
      </c>
      <c r="AD944" s="336"/>
      <c r="AE944" s="336"/>
      <c r="AF944" s="336"/>
      <c r="AG944" s="336"/>
      <c r="AH944" s="351" t="s">
        <v>633</v>
      </c>
      <c r="AI944" s="352"/>
      <c r="AJ944" s="352"/>
      <c r="AK944" s="352"/>
      <c r="AL944" s="339" t="s">
        <v>633</v>
      </c>
      <c r="AM944" s="340"/>
      <c r="AN944" s="340"/>
      <c r="AO944" s="341"/>
      <c r="AP944" s="342" t="s">
        <v>663</v>
      </c>
      <c r="AQ944" s="342"/>
      <c r="AR944" s="342"/>
      <c r="AS944" s="342"/>
      <c r="AT944" s="342"/>
      <c r="AU944" s="342"/>
      <c r="AV944" s="342"/>
      <c r="AW944" s="342"/>
      <c r="AX944" s="342"/>
      <c r="AY944">
        <f t="shared" si="120"/>
        <v>1</v>
      </c>
    </row>
    <row r="945" spans="1:51" ht="53.1" customHeight="1" x14ac:dyDescent="0.15">
      <c r="A945" s="355">
        <v>2</v>
      </c>
      <c r="B945" s="355">
        <v>1</v>
      </c>
      <c r="C945" s="343" t="s">
        <v>723</v>
      </c>
      <c r="D945" s="328" t="s">
        <v>706</v>
      </c>
      <c r="E945" s="328" t="s">
        <v>706</v>
      </c>
      <c r="F945" s="328" t="s">
        <v>706</v>
      </c>
      <c r="G945" s="328" t="s">
        <v>706</v>
      </c>
      <c r="H945" s="328" t="s">
        <v>706</v>
      </c>
      <c r="I945" s="328" t="s">
        <v>706</v>
      </c>
      <c r="J945" s="329">
        <v>8700150030256</v>
      </c>
      <c r="K945" s="330">
        <v>8700150030256</v>
      </c>
      <c r="L945" s="330">
        <v>8700150030256</v>
      </c>
      <c r="M945" s="330">
        <v>8700150030256</v>
      </c>
      <c r="N945" s="330">
        <v>8700150030256</v>
      </c>
      <c r="O945" s="330">
        <v>8700150030256</v>
      </c>
      <c r="P945" s="331" t="s">
        <v>699</v>
      </c>
      <c r="Q945" s="331"/>
      <c r="R945" s="331"/>
      <c r="S945" s="331"/>
      <c r="T945" s="331"/>
      <c r="U945" s="331"/>
      <c r="V945" s="331"/>
      <c r="W945" s="331"/>
      <c r="X945" s="331"/>
      <c r="Y945" s="332">
        <v>0.5</v>
      </c>
      <c r="Z945" s="333"/>
      <c r="AA945" s="333"/>
      <c r="AB945" s="334"/>
      <c r="AC945" s="335" t="s">
        <v>701</v>
      </c>
      <c r="AD945" s="336"/>
      <c r="AE945" s="336"/>
      <c r="AF945" s="336"/>
      <c r="AG945" s="336"/>
      <c r="AH945" s="351" t="s">
        <v>633</v>
      </c>
      <c r="AI945" s="352"/>
      <c r="AJ945" s="352"/>
      <c r="AK945" s="352"/>
      <c r="AL945" s="339" t="s">
        <v>633</v>
      </c>
      <c r="AM945" s="340"/>
      <c r="AN945" s="340"/>
      <c r="AO945" s="341"/>
      <c r="AP945" s="342" t="s">
        <v>663</v>
      </c>
      <c r="AQ945" s="342"/>
      <c r="AR945" s="342"/>
      <c r="AS945" s="342"/>
      <c r="AT945" s="342"/>
      <c r="AU945" s="342"/>
      <c r="AV945" s="342"/>
      <c r="AW945" s="342"/>
      <c r="AX945" s="342"/>
      <c r="AY945">
        <f>COUNTA($C$945)</f>
        <v>1</v>
      </c>
    </row>
    <row r="946" spans="1:51" ht="53.1" customHeight="1" x14ac:dyDescent="0.15">
      <c r="A946" s="355">
        <v>3</v>
      </c>
      <c r="B946" s="355">
        <v>1</v>
      </c>
      <c r="C946" s="343" t="s">
        <v>724</v>
      </c>
      <c r="D946" s="328" t="s">
        <v>707</v>
      </c>
      <c r="E946" s="328" t="s">
        <v>707</v>
      </c>
      <c r="F946" s="328" t="s">
        <v>707</v>
      </c>
      <c r="G946" s="328" t="s">
        <v>707</v>
      </c>
      <c r="H946" s="328" t="s">
        <v>707</v>
      </c>
      <c r="I946" s="328" t="s">
        <v>707</v>
      </c>
      <c r="J946" s="329">
        <v>3700150062650</v>
      </c>
      <c r="K946" s="330">
        <v>3700150062650</v>
      </c>
      <c r="L946" s="330">
        <v>3700150062650</v>
      </c>
      <c r="M946" s="330">
        <v>3700150062650</v>
      </c>
      <c r="N946" s="330">
        <v>3700150062650</v>
      </c>
      <c r="O946" s="330">
        <v>3700150062650</v>
      </c>
      <c r="P946" s="344" t="s">
        <v>699</v>
      </c>
      <c r="Q946" s="331"/>
      <c r="R946" s="331"/>
      <c r="S946" s="331"/>
      <c r="T946" s="331"/>
      <c r="U946" s="331"/>
      <c r="V946" s="331"/>
      <c r="W946" s="331"/>
      <c r="X946" s="331"/>
      <c r="Y946" s="332">
        <v>0.4</v>
      </c>
      <c r="Z946" s="333"/>
      <c r="AA946" s="333"/>
      <c r="AB946" s="334"/>
      <c r="AC946" s="335" t="s">
        <v>701</v>
      </c>
      <c r="AD946" s="336"/>
      <c r="AE946" s="336"/>
      <c r="AF946" s="336"/>
      <c r="AG946" s="336"/>
      <c r="AH946" s="337" t="s">
        <v>633</v>
      </c>
      <c r="AI946" s="338"/>
      <c r="AJ946" s="338"/>
      <c r="AK946" s="338"/>
      <c r="AL946" s="339" t="s">
        <v>633</v>
      </c>
      <c r="AM946" s="340"/>
      <c r="AN946" s="340"/>
      <c r="AO946" s="341"/>
      <c r="AP946" s="342" t="s">
        <v>663</v>
      </c>
      <c r="AQ946" s="342"/>
      <c r="AR946" s="342"/>
      <c r="AS946" s="342"/>
      <c r="AT946" s="342"/>
      <c r="AU946" s="342"/>
      <c r="AV946" s="342"/>
      <c r="AW946" s="342"/>
      <c r="AX946" s="342"/>
      <c r="AY946">
        <f>COUNTA($C$946)</f>
        <v>1</v>
      </c>
    </row>
    <row r="947" spans="1:51" ht="53.1" customHeight="1" x14ac:dyDescent="0.15">
      <c r="A947" s="355">
        <v>4</v>
      </c>
      <c r="B947" s="355">
        <v>1</v>
      </c>
      <c r="C947" s="343" t="s">
        <v>725</v>
      </c>
      <c r="D947" s="328" t="s">
        <v>708</v>
      </c>
      <c r="E947" s="328" t="s">
        <v>708</v>
      </c>
      <c r="F947" s="328" t="s">
        <v>708</v>
      </c>
      <c r="G947" s="328" t="s">
        <v>708</v>
      </c>
      <c r="H947" s="328" t="s">
        <v>708</v>
      </c>
      <c r="I947" s="328" t="s">
        <v>708</v>
      </c>
      <c r="J947" s="329">
        <v>2700150059136</v>
      </c>
      <c r="K947" s="330">
        <v>2700150059136</v>
      </c>
      <c r="L947" s="330">
        <v>2700150059136</v>
      </c>
      <c r="M947" s="330">
        <v>2700150059136</v>
      </c>
      <c r="N947" s="330">
        <v>2700150059136</v>
      </c>
      <c r="O947" s="330">
        <v>2700150059136</v>
      </c>
      <c r="P947" s="344" t="s">
        <v>699</v>
      </c>
      <c r="Q947" s="331"/>
      <c r="R947" s="331"/>
      <c r="S947" s="331"/>
      <c r="T947" s="331"/>
      <c r="U947" s="331"/>
      <c r="V947" s="331"/>
      <c r="W947" s="331"/>
      <c r="X947" s="331"/>
      <c r="Y947" s="332">
        <v>0.4</v>
      </c>
      <c r="Z947" s="333"/>
      <c r="AA947" s="333"/>
      <c r="AB947" s="334"/>
      <c r="AC947" s="335" t="s">
        <v>701</v>
      </c>
      <c r="AD947" s="336"/>
      <c r="AE947" s="336"/>
      <c r="AF947" s="336"/>
      <c r="AG947" s="336"/>
      <c r="AH947" s="337" t="s">
        <v>633</v>
      </c>
      <c r="AI947" s="338"/>
      <c r="AJ947" s="338"/>
      <c r="AK947" s="338"/>
      <c r="AL947" s="339" t="s">
        <v>633</v>
      </c>
      <c r="AM947" s="340"/>
      <c r="AN947" s="340"/>
      <c r="AO947" s="341"/>
      <c r="AP947" s="342" t="s">
        <v>663</v>
      </c>
      <c r="AQ947" s="342"/>
      <c r="AR947" s="342"/>
      <c r="AS947" s="342"/>
      <c r="AT947" s="342"/>
      <c r="AU947" s="342"/>
      <c r="AV947" s="342"/>
      <c r="AW947" s="342"/>
      <c r="AX947" s="342"/>
      <c r="AY947">
        <f>COUNTA($C$947)</f>
        <v>1</v>
      </c>
    </row>
    <row r="948" spans="1:51" ht="53.1" customHeight="1" x14ac:dyDescent="0.15">
      <c r="A948" s="355">
        <v>5</v>
      </c>
      <c r="B948" s="355">
        <v>1</v>
      </c>
      <c r="C948" s="343" t="s">
        <v>726</v>
      </c>
      <c r="D948" s="328" t="s">
        <v>709</v>
      </c>
      <c r="E948" s="328" t="s">
        <v>709</v>
      </c>
      <c r="F948" s="328" t="s">
        <v>709</v>
      </c>
      <c r="G948" s="328" t="s">
        <v>709</v>
      </c>
      <c r="H948" s="328" t="s">
        <v>709</v>
      </c>
      <c r="I948" s="328" t="s">
        <v>709</v>
      </c>
      <c r="J948" s="329">
        <v>3700150053963</v>
      </c>
      <c r="K948" s="330">
        <v>3700150053963</v>
      </c>
      <c r="L948" s="330">
        <v>3700150053963</v>
      </c>
      <c r="M948" s="330">
        <v>3700150053963</v>
      </c>
      <c r="N948" s="330">
        <v>3700150053963</v>
      </c>
      <c r="O948" s="330">
        <v>3700150053963</v>
      </c>
      <c r="P948" s="331" t="s">
        <v>699</v>
      </c>
      <c r="Q948" s="331"/>
      <c r="R948" s="331"/>
      <c r="S948" s="331"/>
      <c r="T948" s="331"/>
      <c r="U948" s="331"/>
      <c r="V948" s="331"/>
      <c r="W948" s="331"/>
      <c r="X948" s="331"/>
      <c r="Y948" s="332">
        <v>0.4</v>
      </c>
      <c r="Z948" s="333"/>
      <c r="AA948" s="333"/>
      <c r="AB948" s="334"/>
      <c r="AC948" s="335" t="s">
        <v>701</v>
      </c>
      <c r="AD948" s="336"/>
      <c r="AE948" s="336"/>
      <c r="AF948" s="336"/>
      <c r="AG948" s="336"/>
      <c r="AH948" s="337" t="s">
        <v>633</v>
      </c>
      <c r="AI948" s="338"/>
      <c r="AJ948" s="338"/>
      <c r="AK948" s="338"/>
      <c r="AL948" s="339" t="s">
        <v>633</v>
      </c>
      <c r="AM948" s="340"/>
      <c r="AN948" s="340"/>
      <c r="AO948" s="341"/>
      <c r="AP948" s="342" t="s">
        <v>663</v>
      </c>
      <c r="AQ948" s="342"/>
      <c r="AR948" s="342"/>
      <c r="AS948" s="342"/>
      <c r="AT948" s="342"/>
      <c r="AU948" s="342"/>
      <c r="AV948" s="342"/>
      <c r="AW948" s="342"/>
      <c r="AX948" s="342"/>
      <c r="AY948">
        <f>COUNTA($C$948)</f>
        <v>1</v>
      </c>
    </row>
    <row r="949" spans="1:51" ht="53.1" customHeight="1" x14ac:dyDescent="0.15">
      <c r="A949" s="355">
        <v>6</v>
      </c>
      <c r="B949" s="355">
        <v>1</v>
      </c>
      <c r="C949" s="343" t="s">
        <v>727</v>
      </c>
      <c r="D949" s="328" t="s">
        <v>710</v>
      </c>
      <c r="E949" s="328" t="s">
        <v>710</v>
      </c>
      <c r="F949" s="328" t="s">
        <v>710</v>
      </c>
      <c r="G949" s="328" t="s">
        <v>710</v>
      </c>
      <c r="H949" s="328" t="s">
        <v>710</v>
      </c>
      <c r="I949" s="328" t="s">
        <v>710</v>
      </c>
      <c r="J949" s="329">
        <v>4700150046719</v>
      </c>
      <c r="K949" s="330">
        <v>4700150046719</v>
      </c>
      <c r="L949" s="330">
        <v>4700150046719</v>
      </c>
      <c r="M949" s="330">
        <v>4700150046719</v>
      </c>
      <c r="N949" s="330">
        <v>4700150046719</v>
      </c>
      <c r="O949" s="330">
        <v>4700150046719</v>
      </c>
      <c r="P949" s="331" t="s">
        <v>699</v>
      </c>
      <c r="Q949" s="331"/>
      <c r="R949" s="331"/>
      <c r="S949" s="331"/>
      <c r="T949" s="331"/>
      <c r="U949" s="331"/>
      <c r="V949" s="331"/>
      <c r="W949" s="331"/>
      <c r="X949" s="331"/>
      <c r="Y949" s="332">
        <v>0.4</v>
      </c>
      <c r="Z949" s="333"/>
      <c r="AA949" s="333"/>
      <c r="AB949" s="334"/>
      <c r="AC949" s="335" t="s">
        <v>701</v>
      </c>
      <c r="AD949" s="336"/>
      <c r="AE949" s="336"/>
      <c r="AF949" s="336"/>
      <c r="AG949" s="336"/>
      <c r="AH949" s="337" t="s">
        <v>633</v>
      </c>
      <c r="AI949" s="338"/>
      <c r="AJ949" s="338"/>
      <c r="AK949" s="338"/>
      <c r="AL949" s="339" t="s">
        <v>633</v>
      </c>
      <c r="AM949" s="340"/>
      <c r="AN949" s="340"/>
      <c r="AO949" s="341"/>
      <c r="AP949" s="342" t="s">
        <v>663</v>
      </c>
      <c r="AQ949" s="342"/>
      <c r="AR949" s="342"/>
      <c r="AS949" s="342"/>
      <c r="AT949" s="342"/>
      <c r="AU949" s="342"/>
      <c r="AV949" s="342"/>
      <c r="AW949" s="342"/>
      <c r="AX949" s="342"/>
      <c r="AY949">
        <f>COUNTA($C$949)</f>
        <v>1</v>
      </c>
    </row>
    <row r="950" spans="1:51" ht="53.1" customHeight="1" x14ac:dyDescent="0.15">
      <c r="A950" s="355">
        <v>7</v>
      </c>
      <c r="B950" s="355">
        <v>1</v>
      </c>
      <c r="C950" s="343" t="s">
        <v>728</v>
      </c>
      <c r="D950" s="328" t="s">
        <v>711</v>
      </c>
      <c r="E950" s="328" t="s">
        <v>711</v>
      </c>
      <c r="F950" s="328" t="s">
        <v>711</v>
      </c>
      <c r="G950" s="328" t="s">
        <v>711</v>
      </c>
      <c r="H950" s="328" t="s">
        <v>711</v>
      </c>
      <c r="I950" s="328" t="s">
        <v>711</v>
      </c>
      <c r="J950" s="329">
        <v>1700150037398</v>
      </c>
      <c r="K950" s="330">
        <v>1700150037398</v>
      </c>
      <c r="L950" s="330">
        <v>1700150037398</v>
      </c>
      <c r="M950" s="330">
        <v>1700150037398</v>
      </c>
      <c r="N950" s="330">
        <v>1700150037398</v>
      </c>
      <c r="O950" s="330">
        <v>1700150037398</v>
      </c>
      <c r="P950" s="331" t="s">
        <v>699</v>
      </c>
      <c r="Q950" s="331"/>
      <c r="R950" s="331"/>
      <c r="S950" s="331"/>
      <c r="T950" s="331"/>
      <c r="U950" s="331"/>
      <c r="V950" s="331"/>
      <c r="W950" s="331"/>
      <c r="X950" s="331"/>
      <c r="Y950" s="332">
        <v>0.4</v>
      </c>
      <c r="Z950" s="333"/>
      <c r="AA950" s="333"/>
      <c r="AB950" s="334"/>
      <c r="AC950" s="335" t="s">
        <v>701</v>
      </c>
      <c r="AD950" s="336"/>
      <c r="AE950" s="336"/>
      <c r="AF950" s="336"/>
      <c r="AG950" s="336"/>
      <c r="AH950" s="337" t="s">
        <v>633</v>
      </c>
      <c r="AI950" s="338"/>
      <c r="AJ950" s="338"/>
      <c r="AK950" s="338"/>
      <c r="AL950" s="339" t="s">
        <v>633</v>
      </c>
      <c r="AM950" s="340"/>
      <c r="AN950" s="340"/>
      <c r="AO950" s="341"/>
      <c r="AP950" s="342" t="s">
        <v>663</v>
      </c>
      <c r="AQ950" s="342"/>
      <c r="AR950" s="342"/>
      <c r="AS950" s="342"/>
      <c r="AT950" s="342"/>
      <c r="AU950" s="342"/>
      <c r="AV950" s="342"/>
      <c r="AW950" s="342"/>
      <c r="AX950" s="342"/>
      <c r="AY950">
        <f>COUNTA($C$950)</f>
        <v>1</v>
      </c>
    </row>
    <row r="951" spans="1:51" ht="53.1" customHeight="1" x14ac:dyDescent="0.15">
      <c r="A951" s="355">
        <v>8</v>
      </c>
      <c r="B951" s="355">
        <v>1</v>
      </c>
      <c r="C951" s="343" t="s">
        <v>729</v>
      </c>
      <c r="D951" s="328" t="s">
        <v>712</v>
      </c>
      <c r="E951" s="328" t="s">
        <v>712</v>
      </c>
      <c r="F951" s="328" t="s">
        <v>712</v>
      </c>
      <c r="G951" s="328" t="s">
        <v>712</v>
      </c>
      <c r="H951" s="328" t="s">
        <v>712</v>
      </c>
      <c r="I951" s="328" t="s">
        <v>712</v>
      </c>
      <c r="J951" s="329">
        <v>4700150041793</v>
      </c>
      <c r="K951" s="330">
        <v>4700150041793</v>
      </c>
      <c r="L951" s="330">
        <v>4700150041793</v>
      </c>
      <c r="M951" s="330">
        <v>4700150041793</v>
      </c>
      <c r="N951" s="330">
        <v>4700150041793</v>
      </c>
      <c r="O951" s="330">
        <v>4700150041793</v>
      </c>
      <c r="P951" s="331" t="s">
        <v>699</v>
      </c>
      <c r="Q951" s="331"/>
      <c r="R951" s="331"/>
      <c r="S951" s="331"/>
      <c r="T951" s="331"/>
      <c r="U951" s="331"/>
      <c r="V951" s="331"/>
      <c r="W951" s="331"/>
      <c r="X951" s="331"/>
      <c r="Y951" s="332">
        <v>0.3</v>
      </c>
      <c r="Z951" s="333"/>
      <c r="AA951" s="333"/>
      <c r="AB951" s="334"/>
      <c r="AC951" s="335" t="s">
        <v>701</v>
      </c>
      <c r="AD951" s="336"/>
      <c r="AE951" s="336"/>
      <c r="AF951" s="336"/>
      <c r="AG951" s="336"/>
      <c r="AH951" s="337" t="s">
        <v>633</v>
      </c>
      <c r="AI951" s="338"/>
      <c r="AJ951" s="338"/>
      <c r="AK951" s="338"/>
      <c r="AL951" s="339" t="s">
        <v>633</v>
      </c>
      <c r="AM951" s="340"/>
      <c r="AN951" s="340"/>
      <c r="AO951" s="341"/>
      <c r="AP951" s="342" t="s">
        <v>663</v>
      </c>
      <c r="AQ951" s="342"/>
      <c r="AR951" s="342"/>
      <c r="AS951" s="342"/>
      <c r="AT951" s="342"/>
      <c r="AU951" s="342"/>
      <c r="AV951" s="342"/>
      <c r="AW951" s="342"/>
      <c r="AX951" s="342"/>
      <c r="AY951">
        <f>COUNTA($C$951)</f>
        <v>1</v>
      </c>
    </row>
    <row r="952" spans="1:51" ht="53.1" customHeight="1" x14ac:dyDescent="0.15">
      <c r="A952" s="355">
        <v>9</v>
      </c>
      <c r="B952" s="355">
        <v>1</v>
      </c>
      <c r="C952" s="343" t="s">
        <v>730</v>
      </c>
      <c r="D952" s="328" t="s">
        <v>713</v>
      </c>
      <c r="E952" s="328" t="s">
        <v>713</v>
      </c>
      <c r="F952" s="328" t="s">
        <v>713</v>
      </c>
      <c r="G952" s="328" t="s">
        <v>713</v>
      </c>
      <c r="H952" s="328" t="s">
        <v>713</v>
      </c>
      <c r="I952" s="328" t="s">
        <v>713</v>
      </c>
      <c r="J952" s="329">
        <v>7700150064420</v>
      </c>
      <c r="K952" s="330">
        <v>7700150064420</v>
      </c>
      <c r="L952" s="330">
        <v>7700150064420</v>
      </c>
      <c r="M952" s="330">
        <v>7700150064420</v>
      </c>
      <c r="N952" s="330">
        <v>7700150064420</v>
      </c>
      <c r="O952" s="330">
        <v>7700150064420</v>
      </c>
      <c r="P952" s="331" t="s">
        <v>699</v>
      </c>
      <c r="Q952" s="331"/>
      <c r="R952" s="331"/>
      <c r="S952" s="331"/>
      <c r="T952" s="331"/>
      <c r="U952" s="331"/>
      <c r="V952" s="331"/>
      <c r="W952" s="331"/>
      <c r="X952" s="331"/>
      <c r="Y952" s="332">
        <v>0.3</v>
      </c>
      <c r="Z952" s="333"/>
      <c r="AA952" s="333"/>
      <c r="AB952" s="334"/>
      <c r="AC952" s="335" t="s">
        <v>701</v>
      </c>
      <c r="AD952" s="336"/>
      <c r="AE952" s="336"/>
      <c r="AF952" s="336"/>
      <c r="AG952" s="336"/>
      <c r="AH952" s="337" t="s">
        <v>633</v>
      </c>
      <c r="AI952" s="338"/>
      <c r="AJ952" s="338"/>
      <c r="AK952" s="338"/>
      <c r="AL952" s="339" t="s">
        <v>633</v>
      </c>
      <c r="AM952" s="340"/>
      <c r="AN952" s="340"/>
      <c r="AO952" s="341"/>
      <c r="AP952" s="342" t="s">
        <v>663</v>
      </c>
      <c r="AQ952" s="342"/>
      <c r="AR952" s="342"/>
      <c r="AS952" s="342"/>
      <c r="AT952" s="342"/>
      <c r="AU952" s="342"/>
      <c r="AV952" s="342"/>
      <c r="AW952" s="342"/>
      <c r="AX952" s="342"/>
      <c r="AY952">
        <f>COUNTA($C$952)</f>
        <v>1</v>
      </c>
    </row>
    <row r="953" spans="1:51" ht="53.1" customHeight="1" x14ac:dyDescent="0.15">
      <c r="A953" s="355">
        <v>10</v>
      </c>
      <c r="B953" s="355">
        <v>1</v>
      </c>
      <c r="C953" s="343" t="s">
        <v>731</v>
      </c>
      <c r="D953" s="328" t="s">
        <v>714</v>
      </c>
      <c r="E953" s="328" t="s">
        <v>714</v>
      </c>
      <c r="F953" s="328" t="s">
        <v>714</v>
      </c>
      <c r="G953" s="328" t="s">
        <v>714</v>
      </c>
      <c r="H953" s="328" t="s">
        <v>714</v>
      </c>
      <c r="I953" s="328" t="s">
        <v>714</v>
      </c>
      <c r="J953" s="329">
        <v>7700150057671</v>
      </c>
      <c r="K953" s="330">
        <v>7700150057671</v>
      </c>
      <c r="L953" s="330">
        <v>7700150057671</v>
      </c>
      <c r="M953" s="330">
        <v>7700150057671</v>
      </c>
      <c r="N953" s="330">
        <v>7700150057671</v>
      </c>
      <c r="O953" s="330">
        <v>7700150057671</v>
      </c>
      <c r="P953" s="331" t="s">
        <v>699</v>
      </c>
      <c r="Q953" s="331"/>
      <c r="R953" s="331"/>
      <c r="S953" s="331"/>
      <c r="T953" s="331"/>
      <c r="U953" s="331"/>
      <c r="V953" s="331"/>
      <c r="W953" s="331"/>
      <c r="X953" s="331"/>
      <c r="Y953" s="332">
        <v>0.2</v>
      </c>
      <c r="Z953" s="333"/>
      <c r="AA953" s="333"/>
      <c r="AB953" s="334"/>
      <c r="AC953" s="335" t="s">
        <v>701</v>
      </c>
      <c r="AD953" s="336"/>
      <c r="AE953" s="336"/>
      <c r="AF953" s="336"/>
      <c r="AG953" s="336"/>
      <c r="AH953" s="337" t="s">
        <v>633</v>
      </c>
      <c r="AI953" s="338"/>
      <c r="AJ953" s="338"/>
      <c r="AK953" s="338"/>
      <c r="AL953" s="339" t="s">
        <v>633</v>
      </c>
      <c r="AM953" s="340"/>
      <c r="AN953" s="340"/>
      <c r="AO953" s="341"/>
      <c r="AP953" s="342" t="s">
        <v>663</v>
      </c>
      <c r="AQ953" s="342"/>
      <c r="AR953" s="342"/>
      <c r="AS953" s="342"/>
      <c r="AT953" s="342"/>
      <c r="AU953" s="342"/>
      <c r="AV953" s="342"/>
      <c r="AW953" s="342"/>
      <c r="AX953" s="342"/>
      <c r="AY953">
        <f>COUNTA($C$953)</f>
        <v>1</v>
      </c>
    </row>
    <row r="954" spans="1:51" ht="53.1"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53.1"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53.1"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53.1"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53.1"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53.1"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53.1"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53.1"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53.1"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53.1"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53.1"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53.1"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30" customHeight="1" x14ac:dyDescent="0.15">
      <c r="A1110" s="355">
        <v>1</v>
      </c>
      <c r="B1110" s="355">
        <v>1</v>
      </c>
      <c r="C1110" s="353" t="s">
        <v>633</v>
      </c>
      <c r="D1110" s="353"/>
      <c r="E1110" s="135" t="s">
        <v>663</v>
      </c>
      <c r="F1110" s="354"/>
      <c r="G1110" s="354"/>
      <c r="H1110" s="354"/>
      <c r="I1110" s="354"/>
      <c r="J1110" s="329" t="s">
        <v>663</v>
      </c>
      <c r="K1110" s="330"/>
      <c r="L1110" s="330"/>
      <c r="M1110" s="330"/>
      <c r="N1110" s="330"/>
      <c r="O1110" s="330"/>
      <c r="P1110" s="344" t="s">
        <v>663</v>
      </c>
      <c r="Q1110" s="331"/>
      <c r="R1110" s="331"/>
      <c r="S1110" s="331"/>
      <c r="T1110" s="331"/>
      <c r="U1110" s="331"/>
      <c r="V1110" s="331"/>
      <c r="W1110" s="331"/>
      <c r="X1110" s="331"/>
      <c r="Y1110" s="332" t="s">
        <v>663</v>
      </c>
      <c r="Z1110" s="333"/>
      <c r="AA1110" s="333"/>
      <c r="AB1110" s="334"/>
      <c r="AC1110" s="335" t="s">
        <v>633</v>
      </c>
      <c r="AD1110" s="336"/>
      <c r="AE1110" s="336"/>
      <c r="AF1110" s="336"/>
      <c r="AG1110" s="336"/>
      <c r="AH1110" s="337" t="s">
        <v>663</v>
      </c>
      <c r="AI1110" s="338"/>
      <c r="AJ1110" s="338"/>
      <c r="AK1110" s="338"/>
      <c r="AL1110" s="339" t="s">
        <v>663</v>
      </c>
      <c r="AM1110" s="340"/>
      <c r="AN1110" s="340"/>
      <c r="AO1110" s="341"/>
      <c r="AP1110" s="342" t="s">
        <v>663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0">
    <cfRule type="expression" dxfId="2099" priority="13885">
      <formula>IF(RIGHT(TEXT(Y790,"0.#"),1)=".",FALSE,TRUE)</formula>
    </cfRule>
    <cfRule type="expression" dxfId="2098" priority="13886">
      <formula>IF(RIGHT(TEXT(Y790,"0.#"),1)=".",TRUE,FALSE)</formula>
    </cfRule>
  </conditionalFormatting>
  <conditionalFormatting sqref="Y799">
    <cfRule type="expression" dxfId="2097" priority="13881">
      <formula>IF(RIGHT(TEXT(Y799,"0.#"),1)=".",FALSE,TRUE)</formula>
    </cfRule>
    <cfRule type="expression" dxfId="2096" priority="13882">
      <formula>IF(RIGHT(TEXT(Y799,"0.#"),1)=".",TRUE,FALSE)</formula>
    </cfRule>
  </conditionalFormatting>
  <conditionalFormatting sqref="Y830:Y837 Y828 Y817:Y824 Y815 Y804:Y811 Y802">
    <cfRule type="expression" dxfId="2095" priority="13663">
      <formula>IF(RIGHT(TEXT(Y802,"0.#"),1)=".",FALSE,TRUE)</formula>
    </cfRule>
    <cfRule type="expression" dxfId="2094" priority="13664">
      <formula>IF(RIGHT(TEXT(Y802,"0.#"),1)=".",TRUE,FALSE)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91:Y798 Y789">
    <cfRule type="expression" dxfId="2087" priority="13687">
      <formula>IF(RIGHT(TEXT(Y789,"0.#"),1)=".",FALSE,TRUE)</formula>
    </cfRule>
    <cfRule type="expression" dxfId="2086" priority="13688">
      <formula>IF(RIGHT(TEXT(Y789,"0.#"),1)=".",TRUE,FALSE)</formula>
    </cfRule>
  </conditionalFormatting>
  <conditionalFormatting sqref="AU790">
    <cfRule type="expression" dxfId="2085" priority="13685">
      <formula>IF(RIGHT(TEXT(AU790,"0.#"),1)=".",FALSE,TRUE)</formula>
    </cfRule>
    <cfRule type="expression" dxfId="2084" priority="13686">
      <formula>IF(RIGHT(TEXT(AU790,"0.#"),1)=".",TRUE,FALSE)</formula>
    </cfRule>
  </conditionalFormatting>
  <conditionalFormatting sqref="AU799">
    <cfRule type="expression" dxfId="2083" priority="13683">
      <formula>IF(RIGHT(TEXT(AU799,"0.#"),1)=".",FALSE,TRUE)</formula>
    </cfRule>
    <cfRule type="expression" dxfId="2082" priority="13684">
      <formula>IF(RIGHT(TEXT(AU799,"0.#"),1)=".",TRUE,FALSE)</formula>
    </cfRule>
  </conditionalFormatting>
  <conditionalFormatting sqref="AU791:AU798 AU789">
    <cfRule type="expression" dxfId="2081" priority="13681">
      <formula>IF(RIGHT(TEXT(AU789,"0.#"),1)=".",FALSE,TRUE)</formula>
    </cfRule>
    <cfRule type="expression" dxfId="2080" priority="13682">
      <formula>IF(RIGHT(TEXT(AU789,"0.#"),1)=".",TRUE,FALSE)</formula>
    </cfRule>
  </conditionalFormatting>
  <conditionalFormatting sqref="Y829 Y816 Y803">
    <cfRule type="expression" dxfId="2079" priority="13667">
      <formula>IF(RIGHT(TEXT(Y803,"0.#"),1)=".",FALSE,TRUE)</formula>
    </cfRule>
    <cfRule type="expression" dxfId="2078" priority="13668">
      <formula>IF(RIGHT(TEXT(Y803,"0.#"),1)=".",TRUE,FALSE)</formula>
    </cfRule>
  </conditionalFormatting>
  <conditionalFormatting sqref="Y838 Y825 Y812">
    <cfRule type="expression" dxfId="2077" priority="13665">
      <formula>IF(RIGHT(TEXT(Y812,"0.#"),1)=".",FALSE,TRUE)</formula>
    </cfRule>
    <cfRule type="expression" dxfId="2076" priority="13666">
      <formula>IF(RIGHT(TEXT(Y812,"0.#"),1)=".",TRUE,FALSE)</formula>
    </cfRule>
  </conditionalFormatting>
  <conditionalFormatting sqref="AU829 AU816 AU803">
    <cfRule type="expression" dxfId="2075" priority="13661">
      <formula>IF(RIGHT(TEXT(AU803,"0.#"),1)=".",FALSE,TRUE)</formula>
    </cfRule>
    <cfRule type="expression" dxfId="2074" priority="13662">
      <formula>IF(RIGHT(TEXT(AU803,"0.#"),1)=".",TRUE,FALSE)</formula>
    </cfRule>
  </conditionalFormatting>
  <conditionalFormatting sqref="AU838 AU825 AU812">
    <cfRule type="expression" dxfId="2073" priority="13659">
      <formula>IF(RIGHT(TEXT(AU812,"0.#"),1)=".",FALSE,TRUE)</formula>
    </cfRule>
    <cfRule type="expression" dxfId="2072" priority="13660">
      <formula>IF(RIGHT(TEXT(AU812,"0.#"),1)=".",TRUE,FALSE)</formula>
    </cfRule>
  </conditionalFormatting>
  <conditionalFormatting sqref="AU830:AU837 AU828 AU817:AU824 AU815 AU804:AU811 AU802">
    <cfRule type="expression" dxfId="2071" priority="13657">
      <formula>IF(RIGHT(TEXT(AU802,"0.#"),1)=".",FALSE,TRUE)</formula>
    </cfRule>
    <cfRule type="expression" dxfId="2070" priority="13658">
      <formula>IF(RIGHT(TEXT(AU802,"0.#"),1)=".",TRUE,FALSE)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9:AO879">
    <cfRule type="expression" dxfId="1265" priority="2075">
      <formula>IF(AND(AL879&gt;=0, RIGHT(TEXT(AL879,"0.#"),1)&lt;&gt;"."),TRUE,FALSE)</formula>
    </cfRule>
    <cfRule type="expression" dxfId="1264" priority="2076">
      <formula>IF(AND(AL879&gt;=0, RIGHT(TEXT(AL879,"0.#"),1)="."),TRUE,FALSE)</formula>
    </cfRule>
    <cfRule type="expression" dxfId="1263" priority="2077">
      <formula>IF(AND(AL879&lt;0, RIGHT(TEXT(AL879,"0.#"),1)&lt;&gt;"."),TRUE,FALSE)</formula>
    </cfRule>
    <cfRule type="expression" dxfId="1262" priority="2078">
      <formula>IF(AND(AL879&lt;0, RIGHT(TEXT(AL879,"0.#"),1)="."),TRUE,FALSE)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2:AO912">
    <cfRule type="expression" dxfId="1257" priority="2063">
      <formula>IF(AND(AL912&gt;=0, RIGHT(TEXT(AL912,"0.#"),1)&lt;&gt;"."),TRUE,FALSE)</formula>
    </cfRule>
    <cfRule type="expression" dxfId="1256" priority="2064">
      <formula>IF(AND(AL912&gt;=0, RIGHT(TEXT(AL912,"0.#"),1)="."),TRUE,FALSE)</formula>
    </cfRule>
    <cfRule type="expression" dxfId="1255" priority="2065">
      <formula>IF(AND(AL912&lt;0, RIGHT(TEXT(AL912,"0.#"),1)&lt;&gt;"."),TRUE,FALSE)</formula>
    </cfRule>
    <cfRule type="expression" dxfId="1254" priority="2066">
      <formula>IF(AND(AL912&lt;0, RIGHT(TEXT(AL912,"0.#"),1)="."),TRUE,FALSE)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L878:AO878">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6" max="49" man="1"/>
    <brk id="747" max="49" man="1"/>
    <brk id="87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t="s">
        <v>660</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660</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t="s">
        <v>660</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高齢社会対策</v>
      </c>
      <c r="F10" s="18" t="s">
        <v>116</v>
      </c>
      <c r="G10" s="17"/>
      <c r="H10" s="13" t="str">
        <f t="shared" si="1"/>
        <v/>
      </c>
      <c r="I10" s="13" t="str">
        <f t="shared" si="5"/>
        <v>一般会計</v>
      </c>
      <c r="K10" s="14" t="s">
        <v>250</v>
      </c>
      <c r="L10" s="15"/>
      <c r="M10" s="13" t="str">
        <f t="shared" si="2"/>
        <v/>
      </c>
      <c r="N10" s="13" t="str">
        <f t="shared" si="6"/>
        <v>社会保障</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高齢社会対策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勲(araki-isao)</dc:creator>
  <cp:lastModifiedBy>草野 幸子(kusano-sachiko)</cp:lastModifiedBy>
  <cp:lastPrinted>2021-05-24T10:39:47Z</cp:lastPrinted>
  <dcterms:created xsi:type="dcterms:W3CDTF">2012-03-13T00:50:25Z</dcterms:created>
  <dcterms:modified xsi:type="dcterms:W3CDTF">2021-06-28T14:22:03Z</dcterms:modified>
</cp:coreProperties>
</file>