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1000_老健局　総務課\（書記室経理）\★★R3経理係員★★\☆予算班\行政事業レビュー\210430 令和３年度行政事業レビューシート（中間公表版）の作成について\支援課\"/>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refMode="R1C1"/>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<sst xmlns="http://schemas.openxmlformats.org/spreadsheetml/2006/main" count="2398" uniqueCount="719">
  <si>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</si>
  <si>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</si>
  <si>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</si>
  <si>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</si>
  <si>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</si>
  <si>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</si>
  <si>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</si>
  <si>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</si>
  <si>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</si>
  <si>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</si>
  <si>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</si>
  <si>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</si>
  <si>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</si>
  <si>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</si>
  <si>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</si>
  <si>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</si>
  <si>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</si>
  <si>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</si>
  <si>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</si>
  <si>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</si>
  <si>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</si>
  <si>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</si>
  <si>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</si>
  <si>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</si>
  <si>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</si>
  <si>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</si>
  <si>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</si>
  <si>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</si>
  <si>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</si>
  <si>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</si>
  <si>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</si>
  <si>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</si>
  <si>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</si>
  <si>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</si>
  <si>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</si>
  <si>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</si>
  <si>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</si>
  <si>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</si>
  <si>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</si>
  <si>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</si>
  <si>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</si>
  <si>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</si>
  <si>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</si>
  <si>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</si>
  <si>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</si>
  <si>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</si>
  <si>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</si>
  <si>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</si>
  <si>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</si>
  <si>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</si>
  <si>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</si>
  <si>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</si>
  <si>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</si>
  <si>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</si>
  <si>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</si>
  <si>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</si>
  <si>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</si>
  <si>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</si>
  <si>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</si>
  <si>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</si>
  <si>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</si>
  <si>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</si>
  <si>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</si>
  <si>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</si>
  <si>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</si>
  <si>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</si>
  <si>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</si>
  <si>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</si>
  <si>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</si>
  <si>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</si>
  <si>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</si>
  <si>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</si>
  <si>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</si>
  <si>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</si>
  <si>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</si>
  <si>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</si>
  <si>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</si>
  <si>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</si>
  <si>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</si>
  <si>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</si>
  <si>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</si>
  <si>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</si>
  <si>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</si>
  <si>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</si>
  <si>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</si>
  <si>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</si>
  <si>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</si>
  <si>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</si>
  <si>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</si>
  <si>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</si>
  <si>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</si>
  <si>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</si>
  <si>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</si>
  <si>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</si>
  <si>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</si>
  <si>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</si>
  <si>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</si>
  <si>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</si>
  <si>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</si>
  <si>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</si>
  <si>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</si>
  <si>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</si>
  <si>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</si>
  <si>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</si>
  <si>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</si>
  <si>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</si>
  <si>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</si>
  <si>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</si>
  <si>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</si>
  <si>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</si>
  <si>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</si>
  <si>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</si>
  <si>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</si>
  <si>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</si>
  <si>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</si>
  <si>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</si>
  <si>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</si>
  <si>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</si>
  <si>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</si>
  <si>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</si>
  <si>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</si>
  <si>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</si>
  <si>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</si>
  <si>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</si>
  <si>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</si>
  <si>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</si>
  <si>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</si>
  <si>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</si>
  <si>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</si>
  <si>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</si>
  <si>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</si>
  <si>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</si>
  <si>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</si>
  <si>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</si>
  <si>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</si>
  <si>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</si>
  <si>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</si>
  <si>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</si>
  <si>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</si>
  <si>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</si>
  <si>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</si>
  <si>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</si>
  <si>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</si>
  <si>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</si>
  <si>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</si>
  <si>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</si>
  <si>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</si>
  <si>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</si>
  <si>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</si>
  <si>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</si>
  <si>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</si>
  <si>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</si>
  <si>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</si>
  <si>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</si>
  <si>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</si>
  <si>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</si>
  <si>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</si>
  <si>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</si>
  <si>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</si>
  <si>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</si>
  <si>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</si>
  <si>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</si>
  <si>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</si>
  <si>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</si>
  <si>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</si>
  <si>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</si>
  <si>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</si>
  <si>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</si>
  <si>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</si>
  <si>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</si>
  <si>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</si>
  <si>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</si>
  <si>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</si>
  <si>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</si>
  <si>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</si>
  <si>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</si>
  <si>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</si>
  <si>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</si>
  <si>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</si>
  <si>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</si>
  <si>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</si>
  <si>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</si>
  <si>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</si>
  <si>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</si>
  <si>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</si>
  <si>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</si>
  <si>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</si>
  <si>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</si>
  <si>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</si>
  <si>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</si>
  <si>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</si>
  <si>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</si>
  <si>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</si>
  <si>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</si>
  <si>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</si>
  <si>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</si>
  <si>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</si>
  <si>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</si>
  <si>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</si>
  <si>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</si>
  <si>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</si>
  <si>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</si>
  <si>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</si>
  <si>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</si>
  <si>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</si>
  <si>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</si>
  <si>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</si>
  <si>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</si>
  <si>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</si>
  <si>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</si>
  <si>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</si>
  <si>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</si>
  <si>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</si>
  <si>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</si>
  <si>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</si>
  <si>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</si>
  <si>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</si>
  <si>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</si>
  <si>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</si>
  <si>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</si>
  <si>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</si>
  <si>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</si>
  <si>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</si>
  <si>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</si>
  <si>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</si>
  <si>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</si>
  <si>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</si>
  <si>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</si>
  <si>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</si>
  <si>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</si>
  <si>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</si>
  <si>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</si>
  <si>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</si>
  <si>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</si>
  <si>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</si>
  <si>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</si>
  <si>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</si>
  <si>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</si>
  <si>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</si>
  <si>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</si>
  <si>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</si>
  <si>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</si>
  <si>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</si>
  <si>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</si>
  <si>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</si>
  <si>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</si>
  <si>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</si>
  <si>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</si>
  <si>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</si>
  <si>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</si>
  <si>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</si>
  <si>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</si>
  <si>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</si>
  <si>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</si>
  <si>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</si>
  <si>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</si>
  <si>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</si>
  <si>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</si>
  <si>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</si>
  <si>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</si>
  <si>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</si>
  <si>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</si>
  <si>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</si>
  <si>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</si>
  <si>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</si>
  <si>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</si>
  <si>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</si>
  <si>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</si>
  <si>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</si>
  <si>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</si>
  <si>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</si>
  <si>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</si>
  <si>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</si>
  <si>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</si>
  <si>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</si>
  <si>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</si>
  <si>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</si>
  <si>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</si>
  <si>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</si>
  <si>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</si>
  <si>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</si>
  <si>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</si>
  <si>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</si>
  <si>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</si>
  <si>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</si>
  <si>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</si>
  <si>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</si>
  <si>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</si>
  <si>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</si>
  <si>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</si>
  <si>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</si>
  <si>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</si>
  <si>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</si>
  <si>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</si>
  <si>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</si>
  <si>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</si>
  <si>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</si>
  <si>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</si>
  <si>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</si>
  <si>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</si>
  <si>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</si>
  <si>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</si>
  <si>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</si>
  <si>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</si>
  <si>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</si>
  <si>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</si>
  <si>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</si>
  <si>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</si>
  <si>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</si>
  <si>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</si>
  <si>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</si>
  <si>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</si>
  <si>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</si>
  <si>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</si>
  <si>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</si>
  <si>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</si>
  <si>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</si>
  <si>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</si>
  <si>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</si>
  <si>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</si>
  <si>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</si>
  <si>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</si>
  <si>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</si>
  <si>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</si>
  <si>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</si>
  <si>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</si>
  <si>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</si>
  <si>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</si>
  <si>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</si>
  <si>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</si>
  <si>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</si>
  <si>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</si>
  <si>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</si>
  <si>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</si>
  <si>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</si>
  <si>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</si>
  <si>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</si>
  <si>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</si>
  <si>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</si>
  <si>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</si>
  <si>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</si>
  <si>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</si>
  <si>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</si>
  <si>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</si>
  <si>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</si>
  <si>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</si>
  <si>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</si>
  <si>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</si>
  <si>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</si>
  <si>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</si>
  <si>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</si>
  <si>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</si>
  <si>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</si>
  <si>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</si>
  <si>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</si>
  <si>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</si>
  <si>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</si>
  <si>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</si>
  <si>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</si>
  <si>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</si>
  <si>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</si>
  <si>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</si>
  <si>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</si>
  <si>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</si>
  <si>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</si>
  <si>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</si>
  <si>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</si>
  <si>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</si>
  <si>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</si>
  <si>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</si>
  <si>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</si>
  <si>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</si>
  <si>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</si>
  <si>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</si>
  <si>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</si>
  <si>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</si>
  <si>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</si>
  <si>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</si>
  <si>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</si>
  <si>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</si>
  <si>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</si>
  <si>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</si>
  <si>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</si>
  <si>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</si>
  <si>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</si>
  <si>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</si>
  <si>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</si>
  <si>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</si>
  <si>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</si>
  <si>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</si>
  <si>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</si>
  <si>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</si>
  <si>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</si>
  <si>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</si>
  <si>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</si>
  <si>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</si>
  <si>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</si>
  <si>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</si>
  <si>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</si>
  <si>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</si>
  <si>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</si>
  <si>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</si>
  <si>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</si>
  <si>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</si>
  <si>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</si>
  <si>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</si>
  <si>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</si>
  <si>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</si>
  <si>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</si>
  <si>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</si>
  <si>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</si>
  <si>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</si>
  <si>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</si>
  <si>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</si>
  <si>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</si>
  <si>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</si>
  <si>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</si>
  <si>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</si>
  <si>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</si>
  <si>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</si>
  <si>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</si>
  <si>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</si>
  <si>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</si>
  <si>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</si>
  <si>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</si>
  <si>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</si>
  <si>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</si>
  <si>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</si>
  <si>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</si>
  <si>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</si>
  <si>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</si>
  <si>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</si>
  <si>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</si>
  <si>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</si>
  <si>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</si>
  <si>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</si>
  <si>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</si>
  <si>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</si>
  <si>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</si>
  <si>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</si>
  <si>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</si>
  <si>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</si>
  <si>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</si>
  <si>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</si>
  <si>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</si>
  <si>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</si>
  <si>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</si>
  <si>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</si>
  <si>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</si>
  <si>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</si>
  <si>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</si>
  <si>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</si>
  <si>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</si>
  <si>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</si>
  <si>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</si>
  <si>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</si>
  <si>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</si>
  <si>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</si>
  <si>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</si>
  <si>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</si>
  <si>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</si>
  <si>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</si>
  <si>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</si>
  <si>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</si>
  <si>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</si>
  <si>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</si>
  <si>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</si>
  <si>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</si>
  <si>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</si>
  <si>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</si>
  <si>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</si>
  <si>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</si>
  <si>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</si>
  <si>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</si>
  <si>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</si>
  <si>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</si>
  <si>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</si>
  <si>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</si>
  <si>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</si>
  <si>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</si>
  <si>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</si>
  <si>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</si>
  <si>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</si>
  <si>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</si>
  <si>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</si>
  <si>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</si>
  <si>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</si>
  <si>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</si>
  <si>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</si>
  <si>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</si>
  <si>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</si>
  <si>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</si>
  <si>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</si>
  <si>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</si>
  <si>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</si>
  <si>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</si>
  <si>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</si>
  <si>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</si>
  <si>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</si>
  <si>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</si>
  <si>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</si>
  <si>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</si>
  <si>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</si>
  <si>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</si>
  <si>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</si>
  <si>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</si>
  <si>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</si>
  <si>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</si>
  <si>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</si>
  <si>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</si>
  <si>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</si>
  <si>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</si>
  <si>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</si>
  <si>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</si>
  <si>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</si>
  <si>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</si>
  <si>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</si>
  <si>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</si>
  <si>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</si>
  <si>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</si>
  <si>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</si>
  <si>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</si>
  <si>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</si>
  <si>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</si>
  <si>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</si>
  <si>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</si>
  <si>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</si>
  <si>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</si>
  <si>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</si>
  <si>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</si>
  <si>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</si>
  <si>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</si>
  <si>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</si>
  <si>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</si>
  <si>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</si>
  <si>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</si>
  <si>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</si>
  <si>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</si>
  <si>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</si>
  <si>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</si>
  <si>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</si>
  <si>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</si>
  <si>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</si>
  <si>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</si>
  <si>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</si>
  <si>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</si>
  <si>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</si>
  <si>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</si>
  <si>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</si>
  <si>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</si>
  <si>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</si>
  <si>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</si>
  <si>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</si>
  <si>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</si>
  <si>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</si>
  <si>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</si>
  <si>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</si>
  <si>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</si>
  <si>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</si>
  <si>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</si>
  <si>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</si>
  <si>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</si>
  <si>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</si>
  <si>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</si>
  <si>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</si>
  <si>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</si>
  <si>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</si>
  <si>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</si>
  <si>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</si>
  <si>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</si>
  <si>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</si>
  <si>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</si>
  <si>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</si>
  <si>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</si>
  <si>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</si>
  <si>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</si>
  <si>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</si>
  <si>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</si>
  <si>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</si>
  <si>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</si>
  <si>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</si>
  <si>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</si>
  <si>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</si>
  <si>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</si>
  <si>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</si>
  <si>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</si>
  <si>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</si>
  <si>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</si>
  <si>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</si>
  <si>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</si>
  <si>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</si>
  <si>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</si>
  <si>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</si>
  <si>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</si>
  <si>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</si>
  <si>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</si>
  <si>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</si>
  <si>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</si>
  <si>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</si>
  <si>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</si>
  <si>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</si>
  <si>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</si>
  <si>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</si>
  <si>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</si>
  <si>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</si>
  <si>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</si>
  <si>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</si>
  <si>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</si>
  <si>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</si>
  <si>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</si>
  <si>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</si>
  <si>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</si>
  <si>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</si>
  <si>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</si>
  <si>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</si>
  <si>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</si>
  <si>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</si>
  <si>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</si>
  <si>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</si>
  <si>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</si>
  <si>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</si>
  <si>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</si>
  <si>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</si>
  <si>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</si>
  <si>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</si>
  <si>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</si>
  <si>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</si>
  <si>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</si>
  <si>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</si>
  <si>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</si>
  <si>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</si>
  <si>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</si>
  <si>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地域介護・福祉空間整備等施設整備交付金</t>
    <phoneticPr fontId="5"/>
  </si>
  <si>
    <t>老健局</t>
    <rPh sb="0" eb="2">
      <t>ロウケン</t>
    </rPh>
    <rPh sb="2" eb="3">
      <t>キョク</t>
    </rPh>
    <phoneticPr fontId="5"/>
  </si>
  <si>
    <t>平成17年度</t>
    <rPh sb="0" eb="2">
      <t>ヘイセイ</t>
    </rPh>
    <rPh sb="4" eb="6">
      <t>ネンド</t>
    </rPh>
    <phoneticPr fontId="5"/>
  </si>
  <si>
    <t>終了予定なし</t>
    <rPh sb="0" eb="2">
      <t>シュウリョウ</t>
    </rPh>
    <rPh sb="2" eb="4">
      <t>ヨテイ</t>
    </rPh>
    <phoneticPr fontId="5"/>
  </si>
  <si>
    <t>高齢者支援課</t>
    <rPh sb="0" eb="3">
      <t>コウレイシャ</t>
    </rPh>
    <rPh sb="3" eb="6">
      <t>シエンカ</t>
    </rPh>
    <phoneticPr fontId="5"/>
  </si>
  <si>
    <t>高齢者支援課　課長
須藤　明彦</t>
    <rPh sb="0" eb="3">
      <t>コウレイシャ</t>
    </rPh>
    <rPh sb="3" eb="5">
      <t>シエン</t>
    </rPh>
    <rPh sb="5" eb="6">
      <t>カ</t>
    </rPh>
    <rPh sb="7" eb="9">
      <t>カチョウ</t>
    </rPh>
    <rPh sb="10" eb="12">
      <t>スドウ</t>
    </rPh>
    <rPh sb="13" eb="15">
      <t>アキヒコ</t>
    </rPh>
    <phoneticPr fontId="5"/>
  </si>
  <si>
    <t>○</t>
  </si>
  <si>
    <t>地域における医療及び介護の総合的な確保を推進するための関係法律の整備等に関する法律附則第３条の規定によりなおその効力を有するものとされた同法第１条の規定による改正前の地域における公的介護施設等の計画的な整備等の促進に関する法律第５条</t>
    <phoneticPr fontId="5"/>
  </si>
  <si>
    <t>地域介護・福祉空間整備等施設整備交付金及び地域介護・福祉空間整備推進交付金の交付について（平成24年７月17日厚生労働省発老0717第２号厚生労働事務次官通知）
地域介護・福祉空間整備等整備交付金の実施について（平成18年５月29日老発第0529001号厚生労働省老健局長通知）</t>
    <phoneticPr fontId="5"/>
  </si>
  <si>
    <t>高齢者施設等の防災・減災対策を推進するため、スプリンクラー設備等の整備、耐震化改修・大規模修繕等のほか、非常用自家発電・給水設備の整備、水害対策に伴う改修等、倒壊の危険性のあるブロック塀等の改修の対策を講じる。また、新型コロナウイルスの感染拡大を防止する観点から、換気設備の設置事業について支援を行い、感染予防と事業者の業務継続を図る。</t>
    <rPh sb="145" eb="147">
      <t>シエン</t>
    </rPh>
    <rPh sb="148" eb="149">
      <t>オコナ</t>
    </rPh>
    <rPh sb="151" eb="153">
      <t>カンセン</t>
    </rPh>
    <rPh sb="153" eb="155">
      <t>ヨボウ</t>
    </rPh>
    <rPh sb="156" eb="159">
      <t>ジギョウシャ</t>
    </rPh>
    <rPh sb="160" eb="162">
      <t>ギョウム</t>
    </rPh>
    <rPh sb="162" eb="164">
      <t>ケイゾク</t>
    </rPh>
    <rPh sb="165" eb="166">
      <t>ハカ</t>
    </rPh>
    <phoneticPr fontId="5"/>
  </si>
  <si>
    <t>都道府県（又は各市町村）が策定する整備計画に基づく以下の施設等整備事業に要する費用について、国が都道府県（又は市町村）へ交付金を交付する。
　○既存介護施設等のスプリンクラー整備支援事業（国１０／１０（定額補助））
　○認知症高齢者グループホーム等防災改修等支援事業（国１０／１０（定額補助））
　○高齢者施設等の非常用自家発電設備・給水設備整備事業（国１／２、自治体１／４、事業者１／４）
　○高齢者施設等の水害対策強化事業（国１／２、自治体１／４、事業者１／４）　
　○高齢者施設等のブロック塀改修支援事業（国１／２、自治体１／４、事業者１／４）　
　〇高齢者施設等における換気設備の設置に係る経費支援事業（国１０／１０（定額補助））　　　　　　　　　　　　　　　　　　　　　　　　　　　　　　　　　　　　　　　　　　　　　　　　　　　　　　　　　　　　　　　　　　　　　　　　　　　　　（注）　（　）内は補助率</t>
    <phoneticPr fontId="5"/>
  </si>
  <si>
    <t>地域介護・福祉空間整備等施設整備交付金</t>
    <rPh sb="0" eb="2">
      <t>チイキ</t>
    </rPh>
    <rPh sb="2" eb="4">
      <t>カイゴ</t>
    </rPh>
    <rPh sb="5" eb="19">
      <t>フクシクウカンセイビトウシセツセイビコウフキン</t>
    </rPh>
    <phoneticPr fontId="5"/>
  </si>
  <si>
    <t>都道府県又は市町村における高齢者施設等の防災・減災対策に関する施設等整備の推進</t>
    <phoneticPr fontId="5"/>
  </si>
  <si>
    <t>件</t>
    <rPh sb="0" eb="1">
      <t>ケン</t>
    </rPh>
    <phoneticPr fontId="5"/>
  </si>
  <si>
    <t>-</t>
  </si>
  <si>
    <t>-</t>
    <phoneticPr fontId="5"/>
  </si>
  <si>
    <t>防災・減災等都道府県・市町村事業整備計画数</t>
    <rPh sb="0" eb="2">
      <t>ボウサイ</t>
    </rPh>
    <rPh sb="3" eb="5">
      <t>ゲンサイ</t>
    </rPh>
    <rPh sb="5" eb="6">
      <t>ナド</t>
    </rPh>
    <rPh sb="6" eb="10">
      <t>トドウフケン</t>
    </rPh>
    <rPh sb="11" eb="14">
      <t>シチョウソン</t>
    </rPh>
    <rPh sb="14" eb="16">
      <t>ジギョウ</t>
    </rPh>
    <rPh sb="16" eb="18">
      <t>セイビ</t>
    </rPh>
    <rPh sb="18" eb="20">
      <t>ケイカク</t>
    </rPh>
    <rPh sb="20" eb="21">
      <t>カズ</t>
    </rPh>
    <phoneticPr fontId="5"/>
  </si>
  <si>
    <t>単位当たりコスト＝Ｘ／Ｙ
　Ｘ：執行額（百万円）
　Ｙ：整備計画数</t>
    <rPh sb="17" eb="19">
      <t>シッコウ</t>
    </rPh>
    <rPh sb="19" eb="20">
      <t>ガク</t>
    </rPh>
    <rPh sb="21" eb="23">
      <t>ヒャクマン</t>
    </rPh>
    <rPh sb="23" eb="24">
      <t>エン</t>
    </rPh>
    <rPh sb="29" eb="31">
      <t>セイビ</t>
    </rPh>
    <rPh sb="31" eb="34">
      <t>ケイカクスウ</t>
    </rPh>
    <phoneticPr fontId="5"/>
  </si>
  <si>
    <t>百万円</t>
    <rPh sb="0" eb="2">
      <t>ヒャクマン</t>
    </rPh>
    <rPh sb="2" eb="3">
      <t>エン</t>
    </rPh>
    <phoneticPr fontId="5"/>
  </si>
  <si>
    <t>X/Y</t>
    <phoneticPr fontId="5"/>
  </si>
  <si>
    <t>基本目標Ⅺ 高齢者ができる限り自立し、生きがいを持ち、安心して暮らせる社会づくりを推進すること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</si>
  <si>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介護保険制度の適切な運営を図るとともに、質・量両面にわたり介護サービス基盤の整備を図ること（施策名：Ⅺ－１－４）</t>
    <phoneticPr fontId="5"/>
  </si>
  <si>
    <t>都道府県(又は市町村）が作成した整備計画に基づく事業の実施に要する経費に充てるため、都道府県（又は市町村）に交付することにより、災害発生時に自力で避難することが困難な者が多く利用する高齢者施設等の防災・減災対策を推進し、利用者の安全・安心を確保するために地域介護・福祉空間整備等施設整備交付金を実施するものである。</t>
    <rPh sb="0" eb="4">
      <t>トドウフケン</t>
    </rPh>
    <rPh sb="5" eb="6">
      <t>マタ</t>
    </rPh>
    <rPh sb="16" eb="18">
      <t>セイビ</t>
    </rPh>
    <rPh sb="42" eb="46">
      <t>トドウフケン</t>
    </rPh>
    <rPh sb="47" eb="48">
      <t>マタ</t>
    </rPh>
    <rPh sb="64" eb="66">
      <t>サイガイ</t>
    </rPh>
    <rPh sb="66" eb="69">
      <t>ハッセイジ</t>
    </rPh>
    <rPh sb="70" eb="72">
      <t>ジリキ</t>
    </rPh>
    <rPh sb="73" eb="75">
      <t>ヒナン</t>
    </rPh>
    <rPh sb="80" eb="82">
      <t>コンナン</t>
    </rPh>
    <rPh sb="83" eb="84">
      <t>モノ</t>
    </rPh>
    <rPh sb="85" eb="86">
      <t>オオ</t>
    </rPh>
    <rPh sb="87" eb="89">
      <t>リヨウ</t>
    </rPh>
    <rPh sb="91" eb="97">
      <t>コウレイシャシセツトウ</t>
    </rPh>
    <rPh sb="98" eb="100">
      <t>ボウサイ</t>
    </rPh>
    <rPh sb="101" eb="105">
      <t>ゲンサイタイサク</t>
    </rPh>
    <rPh sb="106" eb="108">
      <t>スイシン</t>
    </rPh>
    <rPh sb="110" eb="113">
      <t>リヨウシャ</t>
    </rPh>
    <rPh sb="114" eb="116">
      <t>アンゼン</t>
    </rPh>
    <rPh sb="117" eb="119">
      <t>アンシン</t>
    </rPh>
    <rPh sb="120" eb="122">
      <t>カクホ</t>
    </rPh>
    <rPh sb="127" eb="131">
      <t>チイキカイゴ</t>
    </rPh>
    <rPh sb="132" eb="146">
      <t>フクシクウカンセイビトウシセツセイビコウフキン</t>
    </rPh>
    <rPh sb="147" eb="149">
      <t>ジッシ</t>
    </rPh>
    <phoneticPr fontId="5"/>
  </si>
  <si>
    <t>都道府県(又は市町村）が地域の実情に合わせて作成した整備計画に対する助成を行うものであり、国民への福祉サービスの向上を図るため、国費を投入して推進すべき事業である。</t>
    <rPh sb="0" eb="4">
      <t>トドウフケン</t>
    </rPh>
    <rPh sb="5" eb="6">
      <t>マタ</t>
    </rPh>
    <phoneticPr fontId="5"/>
  </si>
  <si>
    <t>全国的に介護施設の防災・減災対策を推進させるためには、国が助成を行う必要がある。</t>
    <rPh sb="6" eb="8">
      <t>シセツ</t>
    </rPh>
    <rPh sb="9" eb="11">
      <t>ボウサイ</t>
    </rPh>
    <rPh sb="12" eb="16">
      <t>ゲンサイタイサク</t>
    </rPh>
    <rPh sb="17" eb="19">
      <t>スイシン</t>
    </rPh>
    <phoneticPr fontId="5"/>
  </si>
  <si>
    <t>地震や火災発生時に自力で避難することが困難な方が多く、入所する高齢者等の安全・安心を確保するため、スプリンクラー未設置施設の整備や、認知症高齢者グループホーム等の耐震化等は必要であり、優先度は高い。</t>
    <rPh sb="86" eb="88">
      <t>ヒツヨウ</t>
    </rPh>
    <rPh sb="92" eb="95">
      <t>ユウセンド</t>
    </rPh>
    <rPh sb="96" eb="97">
      <t>タカ</t>
    </rPh>
    <phoneticPr fontId="5"/>
  </si>
  <si>
    <t>‐</t>
  </si>
  <si>
    <t>無</t>
  </si>
  <si>
    <t>受益者（社福法人等）との負担関係は、一定の受益者負担があるため、妥当である。</t>
    <phoneticPr fontId="5"/>
  </si>
  <si>
    <t>都道府県（又は市町村）における先進的な整備計画における、必要な経費に限定している。</t>
    <rPh sb="0" eb="4">
      <t>トドウフケン</t>
    </rPh>
    <rPh sb="5" eb="6">
      <t>マタ</t>
    </rPh>
    <rPh sb="7" eb="10">
      <t>シチョウソン</t>
    </rPh>
    <rPh sb="15" eb="18">
      <t>センシンテキ</t>
    </rPh>
    <rPh sb="19" eb="21">
      <t>セイビ</t>
    </rPh>
    <rPh sb="21" eb="23">
      <t>ケイカク</t>
    </rPh>
    <rPh sb="28" eb="30">
      <t>ヒツヨウ</t>
    </rPh>
    <rPh sb="31" eb="33">
      <t>ケイヒ</t>
    </rPh>
    <rPh sb="34" eb="36">
      <t>ゲンテイ</t>
    </rPh>
    <phoneticPr fontId="5"/>
  </si>
  <si>
    <t>都道府県（又は市町村）の整備事業について、入札により予定価格を下回る契約額となり、交付申請額を下回った計画等があったため。</t>
    <rPh sb="0" eb="4">
      <t>トドウフケン</t>
    </rPh>
    <rPh sb="5" eb="6">
      <t>マタ</t>
    </rPh>
    <rPh sb="53" eb="54">
      <t>ナド</t>
    </rPh>
    <phoneticPr fontId="5"/>
  </si>
  <si>
    <t>介護施設の防災・減災対策を推進するため、耐震化整備等に必要な経費を補正予算に計上したが、補正予算成立時期が年度の後半であったため、年度内の整備事業が完了できない自治体が多かったため。</t>
    <rPh sb="0" eb="4">
      <t>カイゴシセツ</t>
    </rPh>
    <rPh sb="5" eb="7">
      <t>ボウサイ</t>
    </rPh>
    <rPh sb="8" eb="10">
      <t>ゲンサイ</t>
    </rPh>
    <rPh sb="10" eb="12">
      <t>タイサク</t>
    </rPh>
    <rPh sb="13" eb="15">
      <t>スイシン</t>
    </rPh>
    <rPh sb="20" eb="26">
      <t>タイシンカセイビトウ</t>
    </rPh>
    <rPh sb="69" eb="71">
      <t>セイビ</t>
    </rPh>
    <rPh sb="71" eb="73">
      <t>ジギョウ</t>
    </rPh>
    <rPh sb="74" eb="76">
      <t>カンリョウ</t>
    </rPh>
    <phoneticPr fontId="5"/>
  </si>
  <si>
    <t>都道府県（又は市町村）に対し、計画策定時に十分に精査を行うことや、交付申請・実績報告時においても事業内容や今後の見通し等について精査を行うとともに、施設等整備の緊急性や必要性の高い整備計画になるよう要請しているため活用していると考える。</t>
    <rPh sb="0" eb="4">
      <t>トドウフケン</t>
    </rPh>
    <rPh sb="5" eb="6">
      <t>マタ</t>
    </rPh>
    <rPh sb="7" eb="10">
      <t>シチョウソン</t>
    </rPh>
    <rPh sb="12" eb="13">
      <t>タイ</t>
    </rPh>
    <rPh sb="15" eb="17">
      <t>ケイカク</t>
    </rPh>
    <rPh sb="17" eb="19">
      <t>サクテイ</t>
    </rPh>
    <rPh sb="19" eb="20">
      <t>ジ</t>
    </rPh>
    <rPh sb="21" eb="23">
      <t>ジュウブン</t>
    </rPh>
    <rPh sb="24" eb="26">
      <t>セイサ</t>
    </rPh>
    <rPh sb="27" eb="28">
      <t>オコナ</t>
    </rPh>
    <rPh sb="33" eb="37">
      <t>コウフシンセイ</t>
    </rPh>
    <rPh sb="38" eb="40">
      <t>ジッセキ</t>
    </rPh>
    <rPh sb="40" eb="42">
      <t>ホウコク</t>
    </rPh>
    <rPh sb="42" eb="43">
      <t>ジ</t>
    </rPh>
    <rPh sb="48" eb="50">
      <t>ジギョウ</t>
    </rPh>
    <rPh sb="50" eb="52">
      <t>ナイヨウ</t>
    </rPh>
    <rPh sb="53" eb="55">
      <t>コンゴ</t>
    </rPh>
    <rPh sb="56" eb="58">
      <t>ミトオ</t>
    </rPh>
    <rPh sb="59" eb="60">
      <t>トウ</t>
    </rPh>
    <rPh sb="64" eb="66">
      <t>セイサ</t>
    </rPh>
    <rPh sb="67" eb="68">
      <t>オコナ</t>
    </rPh>
    <rPh sb="74" eb="79">
      <t>シセツトウセイビ</t>
    </rPh>
    <rPh sb="80" eb="83">
      <t>キンキュウセイ</t>
    </rPh>
    <rPh sb="84" eb="87">
      <t>ヒツヨウセイ</t>
    </rPh>
    <rPh sb="88" eb="89">
      <t>タカ</t>
    </rPh>
    <rPh sb="90" eb="92">
      <t>セイビ</t>
    </rPh>
    <rPh sb="92" eb="94">
      <t>ケイカク</t>
    </rPh>
    <rPh sb="99" eb="101">
      <t>ヨウセイ</t>
    </rPh>
    <rPh sb="107" eb="109">
      <t>カツヨウ</t>
    </rPh>
    <rPh sb="114" eb="115">
      <t>カンガ</t>
    </rPh>
    <phoneticPr fontId="5"/>
  </si>
  <si>
    <t>地域介護・福祉空間整備等施設整備交付金については、高齢者施設等の防災・減災対策を推進するため、スプリンクラーの整備、耐震化整備等のほか、倒壊の危険性のあるブロック塀等の改修、非常用自家発電設備の整備に補助するものである。一方、医療介護サービスの提供体制改革のための基金については、各市町村の介護保険事業計画に基づいて介護サービス量の増加を図るための介護施設の整備に補助するものであり、役割が異なっている。</t>
    <phoneticPr fontId="5"/>
  </si>
  <si>
    <t>医療介護サービスの提供体制改革のための基金</t>
    <phoneticPr fontId="5"/>
  </si>
  <si>
    <t>交付先の都道府県（又は市町村）において入札差額により不用が生じているが、既存介護施設等のスプリンクラー整備支援事業等に対して効果的に活用されている。</t>
    <phoneticPr fontId="5"/>
  </si>
  <si>
    <t>国は都道府県(又は市町村)に対し、
・整備計画策定時に事業実施に必要となる施設等について十分に精査を行うこと
・交付申請や事業実績報告時においても、事業内容や今後の見通し等について精査を行うとともに施設等整備の緊急性や必要性の高い整備計画になっているか厳格に審査を行うこと
を要請しており、今後とも十分活用される施設等が整備されるように努めていく。</t>
    <phoneticPr fontId="5"/>
  </si>
  <si>
    <t>544</t>
    <phoneticPr fontId="5"/>
  </si>
  <si>
    <t>495</t>
    <phoneticPr fontId="5"/>
  </si>
  <si>
    <t>439</t>
    <phoneticPr fontId="5"/>
  </si>
  <si>
    <t>825</t>
    <phoneticPr fontId="5"/>
  </si>
  <si>
    <t>826</t>
    <phoneticPr fontId="5"/>
  </si>
  <si>
    <t>837</t>
    <phoneticPr fontId="5"/>
  </si>
  <si>
    <t>799</t>
    <phoneticPr fontId="5"/>
  </si>
  <si>
    <t>795</t>
    <phoneticPr fontId="5"/>
  </si>
  <si>
    <t>既存介護施設等のスプリンクラー整備支援事業、認知症高齢者グループ等防災改修等支援事業、高齢者施設等の非常用自家発電設備整備事業、高齢者施設における多床室の新型コロナウイルスの感染拡大防止のための個室化改修支援事業</t>
  </si>
  <si>
    <t>既存介護施設等のスプリンクラー整備支援事業、認知症高齢者グループ等防災改修等支援事業、高齢者施設等の非常用自家発電設備整備事業、高齢者施設における多床室の新型コロナウイルスの感染拡大防止のための個室化改修支援事業</t>
    <phoneticPr fontId="5"/>
  </si>
  <si>
    <t>既存介護施設等のスプリンクラー整備支援事業、認知症高齢者グループ等防災改修等支援事業、高齢者施設等の非常用自家発電設備整備事業、高齢者施設等の水害対策強化事業、高齢者施設における多床室の新型コロナウイルスの感染拡大防止のための個室化改修支援事業</t>
    <phoneticPr fontId="5"/>
  </si>
  <si>
    <t>認知症高齢者グループ等防災改修等支援事業、高齢者施設等の非常用自家発電設備整備事業、高齢者施設等の水害対策強化事業、高齢者施設における多床室の新型コロナウイルスの感染拡大防止のための個室化改修支援事業</t>
    <phoneticPr fontId="5"/>
  </si>
  <si>
    <t>補助金等交付</t>
  </si>
  <si>
    <t>関東信越厚生局</t>
    <rPh sb="0" eb="2">
      <t>カントウ</t>
    </rPh>
    <rPh sb="2" eb="4">
      <t>シンエツ</t>
    </rPh>
    <rPh sb="4" eb="7">
      <t>コウセイキョク</t>
    </rPh>
    <phoneticPr fontId="5"/>
  </si>
  <si>
    <t>近畿厚生局</t>
    <rPh sb="0" eb="2">
      <t>キンキ</t>
    </rPh>
    <rPh sb="2" eb="5">
      <t>コウセイキョク</t>
    </rPh>
    <phoneticPr fontId="5"/>
  </si>
  <si>
    <t>九州厚生局</t>
    <rPh sb="0" eb="2">
      <t>キュウシュウ</t>
    </rPh>
    <rPh sb="2" eb="5">
      <t>コウセイキョク</t>
    </rPh>
    <phoneticPr fontId="5"/>
  </si>
  <si>
    <t>東海北陸厚生局</t>
    <rPh sb="0" eb="2">
      <t>トウカイ</t>
    </rPh>
    <rPh sb="2" eb="4">
      <t>ホクリク</t>
    </rPh>
    <rPh sb="4" eb="7">
      <t>コウセイキョク</t>
    </rPh>
    <phoneticPr fontId="5"/>
  </si>
  <si>
    <t>東北厚生局</t>
    <rPh sb="0" eb="2">
      <t>トウホク</t>
    </rPh>
    <rPh sb="2" eb="5">
      <t>コウセイキョク</t>
    </rPh>
    <phoneticPr fontId="5"/>
  </si>
  <si>
    <t>中国四国厚生局</t>
    <rPh sb="0" eb="2">
      <t>チュウゴク</t>
    </rPh>
    <rPh sb="2" eb="4">
      <t>シコク</t>
    </rPh>
    <rPh sb="4" eb="7">
      <t>コウセイキョク</t>
    </rPh>
    <phoneticPr fontId="5"/>
  </si>
  <si>
    <t>北海道厚生局</t>
    <rPh sb="0" eb="3">
      <t>ホッカイドウ</t>
    </rPh>
    <rPh sb="3" eb="6">
      <t>コウセイキョク</t>
    </rPh>
    <phoneticPr fontId="5"/>
  </si>
  <si>
    <t>四国厚生局</t>
    <rPh sb="0" eb="2">
      <t>シコク</t>
    </rPh>
    <rPh sb="2" eb="5">
      <t>コウセイキョク</t>
    </rPh>
    <phoneticPr fontId="5"/>
  </si>
  <si>
    <t>埼玉県</t>
    <rPh sb="0" eb="3">
      <t>サイタマケン</t>
    </rPh>
    <phoneticPr fontId="5"/>
  </si>
  <si>
    <t>北海道　</t>
    <rPh sb="0" eb="3">
      <t>ホッカイドウ</t>
    </rPh>
    <phoneticPr fontId="5"/>
  </si>
  <si>
    <t>大阪府</t>
    <rPh sb="0" eb="3">
      <t>オオサカフ</t>
    </rPh>
    <phoneticPr fontId="5"/>
  </si>
  <si>
    <t>横浜市</t>
    <rPh sb="0" eb="3">
      <t>ヨコハマシ</t>
    </rPh>
    <phoneticPr fontId="5"/>
  </si>
  <si>
    <t>千葉県</t>
    <rPh sb="0" eb="3">
      <t>チバケン</t>
    </rPh>
    <phoneticPr fontId="5"/>
  </si>
  <si>
    <t>茨城県</t>
    <rPh sb="0" eb="3">
      <t>イバラキケン</t>
    </rPh>
    <phoneticPr fontId="5"/>
  </si>
  <si>
    <t>大阪市</t>
    <rPh sb="0" eb="3">
      <t>オオサカシ</t>
    </rPh>
    <phoneticPr fontId="5"/>
  </si>
  <si>
    <t>名古屋市</t>
    <rPh sb="0" eb="4">
      <t>ナゴヤシ</t>
    </rPh>
    <phoneticPr fontId="5"/>
  </si>
  <si>
    <t>東京都</t>
    <rPh sb="0" eb="3">
      <t>トウキョウト</t>
    </rPh>
    <phoneticPr fontId="5"/>
  </si>
  <si>
    <t>福井市</t>
    <rPh sb="0" eb="3">
      <t>フクイシ</t>
    </rPh>
    <phoneticPr fontId="5"/>
  </si>
  <si>
    <t>高齢者施設等の非常用自家発電設備整備事業、高齢者施設等の水害対策強化事業、高齢者施設における多床室の新型コロナウイルスの感染拡大防止のための個室化改修支援事業</t>
  </si>
  <si>
    <t>高齢者施設等の非常用自家発電設備整備事業、高齢者施設等の水害対策強化事業、高齢者施設における多床室の新型コロナウイルスの感染拡大防止のための個室化改修支援事業</t>
    <phoneticPr fontId="5"/>
  </si>
  <si>
    <t>認知症高齢者グループ等防災改修等支援事業、高齢者施設等の非常用自家発電設備整備事業、高齢者施設における多床室の新型コロナウイルスの感染拡大防止のための個室化改修支援事業</t>
    <phoneticPr fontId="5"/>
  </si>
  <si>
    <t>認知症高齢者グループ等防災改修等支援事業、高齢者施設等の非常用自家発電設備整備事業、高齢者施設等のブロック塀改修支援事業、高齢者施設における多床室の新型コロナウイルスの感染拡大防止のための個室化改修支援事業</t>
    <phoneticPr fontId="5"/>
  </si>
  <si>
    <t>高齢者施設等の非常用自家発電設備整備事業、高齢者施設等の水害対策強化事業</t>
    <phoneticPr fontId="5"/>
  </si>
  <si>
    <t>認知症高齢者グループ等防災改修等支援事業、高齢者施設等の非常用自家発電設備整備事業、高齢者施設等の水害対策強化事業、高齢者施設等のブロック塀改修支援事業、高齢者施設における多床室の新型コロナウイルスの感染拡大防止のための個室化改修支援事業</t>
    <phoneticPr fontId="5"/>
  </si>
  <si>
    <t>高齢者施設等の非常用自家発電設備整備事業、高齢者施設等の水害対策強化事業、高齢者施設等のブロック塀改修支援事業、高齢者施設における多床室の新型コロナウイルスの感染拡大防止のための個室化改修支援事業</t>
    <phoneticPr fontId="5"/>
  </si>
  <si>
    <t>補助金</t>
    <rPh sb="0" eb="3">
      <t>ホジョキン</t>
    </rPh>
    <phoneticPr fontId="5"/>
  </si>
  <si>
    <t>1,944（百万円）
/630件</t>
    <rPh sb="6" eb="8">
      <t>ヒャクマン</t>
    </rPh>
    <rPh sb="8" eb="9">
      <t>エン</t>
    </rPh>
    <rPh sb="15" eb="16">
      <t>ケン</t>
    </rPh>
    <phoneticPr fontId="5"/>
  </si>
  <si>
    <t>5,758（百万円）
/1,942件</t>
    <rPh sb="6" eb="8">
      <t>ヒャクマン</t>
    </rPh>
    <rPh sb="8" eb="9">
      <t>エン</t>
    </rPh>
    <rPh sb="17" eb="18">
      <t>ケン</t>
    </rPh>
    <phoneticPr fontId="5"/>
  </si>
  <si>
    <t>6,847（百万円）
/1,361件</t>
    <rPh sb="6" eb="8">
      <t>ヒャクマン</t>
    </rPh>
    <rPh sb="8" eb="9">
      <t>エン</t>
    </rPh>
    <rPh sb="17" eb="18">
      <t>ケン</t>
    </rPh>
    <phoneticPr fontId="5"/>
  </si>
  <si>
    <t>精査中</t>
    <rPh sb="0" eb="2">
      <t>セイサ</t>
    </rPh>
    <rPh sb="2" eb="3">
      <t>チュウ</t>
    </rPh>
    <phoneticPr fontId="5"/>
  </si>
  <si>
    <t>厚労</t>
  </si>
  <si>
    <t>-</t>
    <phoneticPr fontId="5"/>
  </si>
  <si>
    <t>A.関東信越厚生局</t>
    <rPh sb="2" eb="4">
      <t>カントウ</t>
    </rPh>
    <rPh sb="4" eb="6">
      <t>シンエツ</t>
    </rPh>
    <rPh sb="6" eb="8">
      <t>コウセイ</t>
    </rPh>
    <rPh sb="8" eb="9">
      <t>キョク</t>
    </rPh>
    <phoneticPr fontId="5"/>
  </si>
  <si>
    <t>B.埼玉県</t>
    <rPh sb="2" eb="4">
      <t>サイタマ</t>
    </rPh>
    <rPh sb="4" eb="5">
      <t>ケン</t>
    </rPh>
    <phoneticPr fontId="5"/>
  </si>
  <si>
    <t>防災・減災等都道府県・市町村事業整備計画数</t>
    <rPh sb="0" eb="2">
      <t>ボウサイ</t>
    </rPh>
    <rPh sb="3" eb="5">
      <t>ゲンサイ</t>
    </rPh>
    <rPh sb="5" eb="6">
      <t>ナド</t>
    </rPh>
    <phoneticPr fontId="5"/>
  </si>
  <si>
    <t>防災・減災、国土強靱化のための５か年加速化対策（令和2年12 月内閣官房国土強靱化推進室）</t>
    <rPh sb="0" eb="2">
      <t>ボウサイ</t>
    </rPh>
    <rPh sb="3" eb="5">
      <t>ゲンサイ</t>
    </rPh>
    <rPh sb="6" eb="8">
      <t>コクド</t>
    </rPh>
    <rPh sb="8" eb="10">
      <t>キョウジン</t>
    </rPh>
    <rPh sb="10" eb="11">
      <t>カ</t>
    </rPh>
    <rPh sb="17" eb="18">
      <t>ネン</t>
    </rPh>
    <rPh sb="18" eb="21">
      <t>カソクカ</t>
    </rPh>
    <rPh sb="21" eb="23">
      <t>タイサク</t>
    </rPh>
    <rPh sb="24" eb="26">
      <t>レイワ</t>
    </rPh>
    <rPh sb="27" eb="28">
      <t>ネン</t>
    </rPh>
    <rPh sb="32" eb="34">
      <t>ナイカク</t>
    </rPh>
    <rPh sb="34" eb="36">
      <t>カンボウ</t>
    </rPh>
    <rPh sb="36" eb="38">
      <t>コクド</t>
    </rPh>
    <rPh sb="38" eb="40">
      <t>キョウジン</t>
    </rPh>
    <rPh sb="40" eb="41">
      <t>カ</t>
    </rPh>
    <rPh sb="41" eb="44">
      <t>スイシンシツ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</si>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</sst>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76200</xdr:colOff>
      <xdr:row>748</xdr:row>
      <xdr:rowOff>165100</xdr:rowOff>
    </xdr:from>
    <xdr:to>
      <xdr:col>43</xdr:col>
      <xdr:colOff>19052</xdr:colOff>
      <xdr:row>767</xdr:row>
      <xdr:rowOff>216507</xdr:rowOff>
    </xdr:to>
    <xdr:grpSp>
      <xdr:nvGrpSpPr>
        <xdr:cNvPr id="3" name="グループ化 2"/>
        <xdr:cNvGrpSpPr/>
      </xdr:nvGrpSpPr>
      <xdr:grpSpPr>
        <a:xfrm>
          <a:off x="3112294" y="42253694"/>
          <a:ext cx="5610227" cy="7766657"/>
          <a:chOff x="2990850" y="38798046"/>
          <a:chExt cx="5632452" cy="7760307"/>
        </a:xfrm>
      </xdr:grpSpPr>
      <xdr:sp macro="" textlink="">
        <xdr:nvSpPr>
          <xdr:cNvPr id="4" name="テキスト ボックス 3"/>
          <xdr:cNvSpPr txBox="1"/>
        </xdr:nvSpPr>
        <xdr:spPr>
          <a:xfrm>
            <a:off x="4448175" y="38798046"/>
            <a:ext cx="2258934" cy="890413"/>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厚生労働本省</a:t>
            </a:r>
            <a:r>
              <a:rPr lang="en-US" altLang="ja-JP" sz="1400">
                <a:solidFill>
                  <a:schemeClr val="dk1"/>
                </a:solidFill>
                <a:effectLst/>
                <a:latin typeface="+mn-lt"/>
                <a:ea typeface="+mn-ea"/>
                <a:cs typeface="+mn-cs"/>
              </a:rPr>
              <a:t/>
            </a:r>
            <a:br>
              <a:rPr lang="en-US" altLang="ja-JP" sz="1400">
                <a:solidFill>
                  <a:schemeClr val="dk1"/>
                </a:solidFill>
                <a:effectLst/>
                <a:latin typeface="+mn-lt"/>
                <a:ea typeface="+mn-ea"/>
                <a:cs typeface="+mn-cs"/>
              </a:rPr>
            </a:br>
            <a:r>
              <a:rPr lang="ja-JP" altLang="en-US" sz="1400">
                <a:solidFill>
                  <a:schemeClr val="dk1"/>
                </a:solidFill>
                <a:effectLst/>
                <a:latin typeface="+mn-lt"/>
                <a:ea typeface="+mn-ea"/>
                <a:cs typeface="+mn-cs"/>
              </a:rPr>
              <a:t>９，１４８</a:t>
            </a:r>
            <a:r>
              <a:rPr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endParaRPr lang="ja-JP" altLang="en-US"/>
          </a:p>
        </xdr:txBody>
      </xdr:sp>
      <xdr:sp macro="" textlink="">
        <xdr:nvSpPr>
          <xdr:cNvPr id="5" name="テキスト ボックス 4"/>
          <xdr:cNvSpPr txBox="1"/>
        </xdr:nvSpPr>
        <xdr:spPr>
          <a:xfrm>
            <a:off x="4528457" y="39811779"/>
            <a:ext cx="2126439" cy="157740"/>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a:t>市町村整備計画の採択</a:t>
            </a:r>
          </a:p>
        </xdr:txBody>
      </xdr:sp>
      <xdr:sp macro="" textlink="">
        <xdr:nvSpPr>
          <xdr:cNvPr id="6" name="テキスト ボックス 5"/>
          <xdr:cNvSpPr txBox="1"/>
        </xdr:nvSpPr>
        <xdr:spPr>
          <a:xfrm>
            <a:off x="4499882" y="40795575"/>
            <a:ext cx="2262111" cy="649534"/>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Ａ．</a:t>
            </a:r>
            <a:r>
              <a:rPr lang="ja-JP" altLang="ja-JP" sz="1400">
                <a:solidFill>
                  <a:schemeClr val="dk1"/>
                </a:solidFill>
                <a:effectLst/>
                <a:latin typeface="+mn-lt"/>
                <a:ea typeface="+mn-ea"/>
                <a:cs typeface="+mn-cs"/>
              </a:rPr>
              <a:t>地方厚生（支）局</a:t>
            </a:r>
            <a:endParaRPr lang="en-US" altLang="ja-JP" sz="1400">
              <a:solidFill>
                <a:schemeClr val="dk1"/>
              </a:solidFill>
              <a:effectLst/>
              <a:latin typeface="+mn-lt"/>
              <a:ea typeface="+mn-ea"/>
              <a:cs typeface="+mn-cs"/>
            </a:endParaRPr>
          </a:p>
          <a:p>
            <a:pPr algn="ctr"/>
            <a:r>
              <a:rPr lang="ja-JP" altLang="en-US" sz="1400">
                <a:solidFill>
                  <a:sysClr val="windowText" lastClr="000000"/>
                </a:solidFill>
                <a:effectLst/>
                <a:latin typeface="+mn-lt"/>
                <a:ea typeface="+mn-ea"/>
                <a:cs typeface="+mn-cs"/>
              </a:rPr>
              <a:t>９，１４８</a:t>
            </a:r>
            <a:r>
              <a:rPr lang="ja-JP" altLang="ja-JP" sz="1400">
                <a:solidFill>
                  <a:sysClr val="windowText" lastClr="000000"/>
                </a:solidFill>
                <a:effectLst/>
                <a:latin typeface="+mn-lt"/>
                <a:ea typeface="+mn-ea"/>
                <a:cs typeface="+mn-cs"/>
              </a:rPr>
              <a:t>百万円</a:t>
            </a:r>
            <a:endParaRPr lang="ja-JP" altLang="en-US" sz="1400">
              <a:solidFill>
                <a:sysClr val="windowText" lastClr="000000"/>
              </a:solidFill>
            </a:endParaRPr>
          </a:p>
        </xdr:txBody>
      </xdr:sp>
      <xdr:cxnSp macro="">
        <xdr:nvCxnSpPr>
          <xdr:cNvPr id="7" name="直線矢印コネクタ 6"/>
          <xdr:cNvCxnSpPr/>
        </xdr:nvCxnSpPr>
        <xdr:spPr>
          <a:xfrm>
            <a:off x="5510893" y="40127464"/>
            <a:ext cx="0" cy="3551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a:xfrm>
            <a:off x="4576082" y="41503146"/>
            <a:ext cx="1934714" cy="311501"/>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a:t>書類審査、交付決定</a:t>
            </a:r>
          </a:p>
        </xdr:txBody>
      </xdr:sp>
      <xdr:sp macro="" textlink="">
        <xdr:nvSpPr>
          <xdr:cNvPr id="9" name="テキスト ボックス 8"/>
          <xdr:cNvSpPr txBox="1"/>
        </xdr:nvSpPr>
        <xdr:spPr>
          <a:xfrm>
            <a:off x="4448175" y="42661114"/>
            <a:ext cx="2262112" cy="1021448"/>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Ｂ．都道府県、指定都市、中核市、市区町村</a:t>
            </a:r>
            <a:endParaRPr lang="en-US" altLang="ja-JP" sz="1400">
              <a:solidFill>
                <a:sysClr val="windowText" lastClr="000000"/>
              </a:solidFill>
              <a:effectLst/>
              <a:latin typeface="+mn-lt"/>
              <a:ea typeface="+mn-ea"/>
              <a:cs typeface="+mn-cs"/>
            </a:endParaRPr>
          </a:p>
          <a:p>
            <a:pPr algn="ctr"/>
            <a:r>
              <a:rPr lang="ja-JP" altLang="en-US" sz="1400">
                <a:solidFill>
                  <a:sysClr val="windowText" lastClr="000000"/>
                </a:solidFill>
                <a:effectLst/>
                <a:latin typeface="+mn-lt"/>
                <a:ea typeface="+mn-ea"/>
                <a:cs typeface="+mn-cs"/>
              </a:rPr>
              <a:t>６，８４８</a:t>
            </a:r>
            <a:r>
              <a:rPr lang="ja-JP" altLang="ja-JP" sz="1400">
                <a:solidFill>
                  <a:sysClr val="windowText" lastClr="000000"/>
                </a:solidFill>
                <a:effectLst/>
                <a:latin typeface="+mn-lt"/>
                <a:ea typeface="+mn-ea"/>
                <a:cs typeface="+mn-cs"/>
              </a:rPr>
              <a:t>百万円</a:t>
            </a:r>
            <a:endParaRPr lang="ja-JP" altLang="en-US" sz="1400">
              <a:solidFill>
                <a:sysClr val="windowText" lastClr="000000"/>
              </a:solidFill>
            </a:endParaRPr>
          </a:p>
        </xdr:txBody>
      </xdr:sp>
      <xdr:sp macro="" textlink="">
        <xdr:nvSpPr>
          <xdr:cNvPr id="10" name="テキスト ボックス 9"/>
          <xdr:cNvSpPr txBox="1"/>
        </xdr:nvSpPr>
        <xdr:spPr>
          <a:xfrm>
            <a:off x="3975993" y="42256963"/>
            <a:ext cx="3105342" cy="359450"/>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xnSp macro="">
        <xdr:nvCxnSpPr>
          <xdr:cNvPr id="11" name="直線矢印コネクタ 10"/>
          <xdr:cNvCxnSpPr/>
        </xdr:nvCxnSpPr>
        <xdr:spPr>
          <a:xfrm>
            <a:off x="5421086" y="41885507"/>
            <a:ext cx="0" cy="3551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大かっこ 11"/>
          <xdr:cNvSpPr/>
        </xdr:nvSpPr>
        <xdr:spPr>
          <a:xfrm>
            <a:off x="2990850" y="44534818"/>
            <a:ext cx="5632452" cy="2023535"/>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ltLang="ja-JP"/>
          </a:p>
          <a:p>
            <a:endParaRPr lang="en-US" altLang="ja-JP"/>
          </a:p>
          <a:p>
            <a:endParaRPr lang="en-US" altLang="ja-JP"/>
          </a:p>
          <a:p>
            <a:endParaRPr lang="en-US" altLang="ja-JP"/>
          </a:p>
          <a:p>
            <a:endParaRPr lang="en-US" altLang="ja-JP"/>
          </a:p>
          <a:p>
            <a:r>
              <a:rPr lang="ja-JP" altLang="en-US"/>
              <a:t>　　　　　　　　</a:t>
            </a:r>
          </a:p>
        </xdr:txBody>
      </xdr:sp>
      <xdr:sp macro="" textlink="">
        <xdr:nvSpPr>
          <xdr:cNvPr id="13" name="大かっこ 12"/>
          <xdr:cNvSpPr/>
        </xdr:nvSpPr>
        <xdr:spPr>
          <a:xfrm>
            <a:off x="3702504" y="44677693"/>
            <a:ext cx="1865539" cy="933450"/>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書類審査、助成の決定</a:t>
            </a:r>
          </a:p>
        </xdr:txBody>
      </xdr:sp>
      <xdr:sp macro="" textlink="">
        <xdr:nvSpPr>
          <xdr:cNvPr id="14" name="正方形/長方形 13"/>
          <xdr:cNvSpPr/>
        </xdr:nvSpPr>
        <xdr:spPr>
          <a:xfrm>
            <a:off x="3526971" y="45877843"/>
            <a:ext cx="1918080" cy="2100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社会福祉法人等</a:t>
            </a:r>
          </a:p>
        </xdr:txBody>
      </xdr:sp>
      <xdr:pic>
        <xdr:nvPicPr>
          <xdr:cNvPr id="15" name="図 14"/>
          <xdr:cNvPicPr>
            <a:picLocks noChangeAspect="1"/>
          </xdr:cNvPicPr>
        </xdr:nvPicPr>
        <xdr:blipFill>
          <a:blip xmlns:r="http://schemas.openxmlformats.org/officeDocument/2006/relationships" r:embed="rId1"/>
          <a:stretch>
            <a:fillRect/>
          </a:stretch>
        </xdr:blipFill>
        <xdr:spPr>
          <a:xfrm>
            <a:off x="3603171" y="46125493"/>
            <a:ext cx="1748704" cy="304825"/>
          </a:xfrm>
          <a:prstGeom prst="rect">
            <a:avLst/>
          </a:prstGeom>
        </xdr:spPr>
      </xdr:pic>
      <xdr:cxnSp macro="">
        <xdr:nvCxnSpPr>
          <xdr:cNvPr id="16" name="直線矢印コネクタ 15"/>
          <xdr:cNvCxnSpPr/>
        </xdr:nvCxnSpPr>
        <xdr:spPr>
          <a:xfrm>
            <a:off x="5587093" y="45973093"/>
            <a:ext cx="51193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xdr:cNvSpPr/>
        </xdr:nvSpPr>
        <xdr:spPr>
          <a:xfrm>
            <a:off x="6355896" y="45868318"/>
            <a:ext cx="1124102" cy="2193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施工業者</a:t>
            </a:r>
          </a:p>
        </xdr:txBody>
      </xdr:sp>
      <xdr:sp macro="" textlink="">
        <xdr:nvSpPr>
          <xdr:cNvPr id="18" name="テキスト ボックス 17"/>
          <xdr:cNvSpPr txBox="1"/>
        </xdr:nvSpPr>
        <xdr:spPr>
          <a:xfrm>
            <a:off x="3194957" y="44133407"/>
            <a:ext cx="710597" cy="252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（参考）</a:t>
            </a:r>
          </a:p>
        </xdr:txBody>
      </xdr:sp>
      <xdr:cxnSp macro="">
        <xdr:nvCxnSpPr>
          <xdr:cNvPr id="19" name="直線矢印コネクタ 18"/>
          <xdr:cNvCxnSpPr/>
        </xdr:nvCxnSpPr>
        <xdr:spPr>
          <a:xfrm flipH="1">
            <a:off x="5459186" y="43874871"/>
            <a:ext cx="0" cy="4495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C1141" sqref="AC11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712</v>
      </c>
      <c r="AK2" s="191"/>
      <c r="AL2" s="191"/>
      <c r="AM2" s="191"/>
      <c r="AN2" s="83" t="s">
        <v>325</v>
      </c>
      <c r="AO2" s="191">
        <v>20</v>
      </c>
      <c r="AP2" s="191"/>
      <c r="AQ2" s="191"/>
      <c r="AR2" s="84" t="s">
        <v>630</v>
      </c>
      <c r="AS2" s="192">
        <v>903</v>
      </c>
      <c r="AT2" s="192"/>
      <c r="AU2" s="192"/>
      <c r="AV2" s="83" t="str">
        <f>IF(AW2="","","-")</f>
        <v/>
      </c>
      <c r="AW2" s="380"/>
      <c r="AX2" s="380"/>
    </row>
    <row r="3" spans="1:50" ht="21" customHeight="1" thickBot="1" x14ac:dyDescent="0.2">
      <c r="A3" s="505" t="s">
        <v>623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631</v>
      </c>
      <c r="AK3" s="507"/>
      <c r="AL3" s="507"/>
      <c r="AM3" s="507"/>
      <c r="AN3" s="507"/>
      <c r="AO3" s="507"/>
      <c r="AP3" s="507"/>
      <c r="AQ3" s="507"/>
      <c r="AR3" s="507"/>
      <c r="AS3" s="507"/>
      <c r="AT3" s="507"/>
      <c r="AU3" s="507"/>
      <c r="AV3" s="507"/>
      <c r="AW3" s="507"/>
      <c r="AX3" s="24" t="s">
        <v>64</v>
      </c>
    </row>
    <row r="4" spans="1:50" ht="24.75" customHeight="1" x14ac:dyDescent="0.15">
      <c r="A4" s="707" t="s">
        <v>25</v>
      </c>
      <c r="B4" s="708"/>
      <c r="C4" s="708"/>
      <c r="D4" s="708"/>
      <c r="E4" s="708"/>
      <c r="F4" s="708"/>
      <c r="G4" s="683" t="s">
        <v>632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0" t="s">
        <v>634</v>
      </c>
      <c r="H5" s="541"/>
      <c r="I5" s="541"/>
      <c r="J5" s="541"/>
      <c r="K5" s="541"/>
      <c r="L5" s="541"/>
      <c r="M5" s="542" t="s">
        <v>65</v>
      </c>
      <c r="N5" s="543"/>
      <c r="O5" s="543"/>
      <c r="P5" s="543"/>
      <c r="Q5" s="543"/>
      <c r="R5" s="544"/>
      <c r="S5" s="545" t="s">
        <v>635</v>
      </c>
      <c r="T5" s="541"/>
      <c r="U5" s="541"/>
      <c r="V5" s="541"/>
      <c r="W5" s="541"/>
      <c r="X5" s="546"/>
      <c r="Y5" s="699" t="s">
        <v>3</v>
      </c>
      <c r="Z5" s="700"/>
      <c r="AA5" s="700"/>
      <c r="AB5" s="700"/>
      <c r="AC5" s="700"/>
      <c r="AD5" s="701"/>
      <c r="AE5" s="702" t="s">
        <v>636</v>
      </c>
      <c r="AF5" s="702"/>
      <c r="AG5" s="702"/>
      <c r="AH5" s="702"/>
      <c r="AI5" s="702"/>
      <c r="AJ5" s="702"/>
      <c r="AK5" s="702"/>
      <c r="AL5" s="702"/>
      <c r="AM5" s="702"/>
      <c r="AN5" s="702"/>
      <c r="AO5" s="702"/>
      <c r="AP5" s="703"/>
      <c r="AQ5" s="704" t="s">
        <v>637</v>
      </c>
      <c r="AR5" s="705"/>
      <c r="AS5" s="705"/>
      <c r="AT5" s="705"/>
      <c r="AU5" s="705"/>
      <c r="AV5" s="705"/>
      <c r="AW5" s="705"/>
      <c r="AX5" s="706"/>
    </row>
    <row r="6" spans="1:50" ht="39" customHeight="1" x14ac:dyDescent="0.15">
      <c r="A6" s="709" t="s">
        <v>4</v>
      </c>
      <c r="B6" s="710"/>
      <c r="C6" s="710"/>
      <c r="D6" s="710"/>
      <c r="E6" s="710"/>
      <c r="F6" s="71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84" customHeight="1" x14ac:dyDescent="0.15">
      <c r="A7" s="806" t="s">
        <v>22</v>
      </c>
      <c r="B7" s="807"/>
      <c r="C7" s="807"/>
      <c r="D7" s="807"/>
      <c r="E7" s="807"/>
      <c r="F7" s="808"/>
      <c r="G7" s="809" t="s">
        <v>639</v>
      </c>
      <c r="H7" s="810"/>
      <c r="I7" s="810"/>
      <c r="J7" s="810"/>
      <c r="K7" s="810"/>
      <c r="L7" s="810"/>
      <c r="M7" s="810"/>
      <c r="N7" s="810"/>
      <c r="O7" s="810"/>
      <c r="P7" s="810"/>
      <c r="Q7" s="810"/>
      <c r="R7" s="810"/>
      <c r="S7" s="810"/>
      <c r="T7" s="810"/>
      <c r="U7" s="810"/>
      <c r="V7" s="810"/>
      <c r="W7" s="810"/>
      <c r="X7" s="811"/>
      <c r="Y7" s="378" t="s">
        <v>308</v>
      </c>
      <c r="Z7" s="281"/>
      <c r="AA7" s="281"/>
      <c r="AB7" s="281"/>
      <c r="AC7" s="281"/>
      <c r="AD7" s="379"/>
      <c r="AE7" s="365" t="s">
        <v>640</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6" t="s">
        <v>208</v>
      </c>
      <c r="B8" s="807"/>
      <c r="C8" s="807"/>
      <c r="D8" s="807"/>
      <c r="E8" s="807"/>
      <c r="F8" s="808"/>
      <c r="G8" s="203" t="str">
        <f>入力規則等!A27</f>
        <v>高齢社会対策</v>
      </c>
      <c r="H8" s="204"/>
      <c r="I8" s="204"/>
      <c r="J8" s="204"/>
      <c r="K8" s="204"/>
      <c r="L8" s="204"/>
      <c r="M8" s="204"/>
      <c r="N8" s="204"/>
      <c r="O8" s="204"/>
      <c r="P8" s="204"/>
      <c r="Q8" s="204"/>
      <c r="R8" s="204"/>
      <c r="S8" s="204"/>
      <c r="T8" s="204"/>
      <c r="U8" s="204"/>
      <c r="V8" s="204"/>
      <c r="W8" s="204"/>
      <c r="X8" s="205"/>
      <c r="Y8" s="551" t="s">
        <v>209</v>
      </c>
      <c r="Z8" s="552"/>
      <c r="AA8" s="552"/>
      <c r="AB8" s="552"/>
      <c r="AC8" s="552"/>
      <c r="AD8" s="553"/>
      <c r="AE8" s="722" t="str">
        <f>入力規則等!K13</f>
        <v>社会保障</v>
      </c>
      <c r="AF8" s="204"/>
      <c r="AG8" s="204"/>
      <c r="AH8" s="204"/>
      <c r="AI8" s="204"/>
      <c r="AJ8" s="204"/>
      <c r="AK8" s="204"/>
      <c r="AL8" s="204"/>
      <c r="AM8" s="204"/>
      <c r="AN8" s="204"/>
      <c r="AO8" s="204"/>
      <c r="AP8" s="204"/>
      <c r="AQ8" s="204"/>
      <c r="AR8" s="204"/>
      <c r="AS8" s="204"/>
      <c r="AT8" s="204"/>
      <c r="AU8" s="204"/>
      <c r="AV8" s="204"/>
      <c r="AW8" s="204"/>
      <c r="AX8" s="723"/>
    </row>
    <row r="9" spans="1:50" ht="58.5" customHeight="1" x14ac:dyDescent="0.15">
      <c r="A9" s="108" t="s">
        <v>23</v>
      </c>
      <c r="B9" s="109"/>
      <c r="C9" s="109"/>
      <c r="D9" s="109"/>
      <c r="E9" s="109"/>
      <c r="F9" s="109"/>
      <c r="G9" s="554" t="s">
        <v>641</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120" customHeight="1" x14ac:dyDescent="0.15">
      <c r="A10" s="724" t="s">
        <v>29</v>
      </c>
      <c r="B10" s="725"/>
      <c r="C10" s="725"/>
      <c r="D10" s="725"/>
      <c r="E10" s="725"/>
      <c r="F10" s="725"/>
      <c r="G10" s="657" t="s">
        <v>642</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2" t="s">
        <v>24</v>
      </c>
      <c r="B12" s="103"/>
      <c r="C12" s="103"/>
      <c r="D12" s="103"/>
      <c r="E12" s="103"/>
      <c r="F12" s="104"/>
      <c r="G12" s="663"/>
      <c r="H12" s="664"/>
      <c r="I12" s="664"/>
      <c r="J12" s="664"/>
      <c r="K12" s="664"/>
      <c r="L12" s="664"/>
      <c r="M12" s="664"/>
      <c r="N12" s="664"/>
      <c r="O12" s="664"/>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6"/>
    </row>
    <row r="13" spans="1:50" ht="21" customHeight="1" x14ac:dyDescent="0.15">
      <c r="A13" s="105"/>
      <c r="B13" s="106"/>
      <c r="C13" s="106"/>
      <c r="D13" s="106"/>
      <c r="E13" s="106"/>
      <c r="F13" s="107"/>
      <c r="G13" s="727" t="s">
        <v>6</v>
      </c>
      <c r="H13" s="728"/>
      <c r="I13" s="620" t="s">
        <v>7</v>
      </c>
      <c r="J13" s="621"/>
      <c r="K13" s="621"/>
      <c r="L13" s="621"/>
      <c r="M13" s="621"/>
      <c r="N13" s="621"/>
      <c r="O13" s="622"/>
      <c r="P13" s="148">
        <v>1870</v>
      </c>
      <c r="Q13" s="149"/>
      <c r="R13" s="149"/>
      <c r="S13" s="149"/>
      <c r="T13" s="149"/>
      <c r="U13" s="149"/>
      <c r="V13" s="150"/>
      <c r="W13" s="148">
        <v>6436</v>
      </c>
      <c r="X13" s="149"/>
      <c r="Y13" s="149"/>
      <c r="Z13" s="149"/>
      <c r="AA13" s="149"/>
      <c r="AB13" s="149"/>
      <c r="AC13" s="150"/>
      <c r="AD13" s="148">
        <v>4961</v>
      </c>
      <c r="AE13" s="149"/>
      <c r="AF13" s="149"/>
      <c r="AG13" s="149"/>
      <c r="AH13" s="149"/>
      <c r="AI13" s="149"/>
      <c r="AJ13" s="150"/>
      <c r="AK13" s="148">
        <v>1167</v>
      </c>
      <c r="AL13" s="149"/>
      <c r="AM13" s="149"/>
      <c r="AN13" s="149"/>
      <c r="AO13" s="149"/>
      <c r="AP13" s="149"/>
      <c r="AQ13" s="150"/>
      <c r="AR13" s="145"/>
      <c r="AS13" s="146"/>
      <c r="AT13" s="146"/>
      <c r="AU13" s="146"/>
      <c r="AV13" s="146"/>
      <c r="AW13" s="146"/>
      <c r="AX13" s="377"/>
    </row>
    <row r="14" spans="1:50" ht="21" customHeight="1" x14ac:dyDescent="0.15">
      <c r="A14" s="105"/>
      <c r="B14" s="106"/>
      <c r="C14" s="106"/>
      <c r="D14" s="106"/>
      <c r="E14" s="106"/>
      <c r="F14" s="107"/>
      <c r="G14" s="729"/>
      <c r="H14" s="730"/>
      <c r="I14" s="557" t="s">
        <v>8</v>
      </c>
      <c r="J14" s="611"/>
      <c r="K14" s="611"/>
      <c r="L14" s="611"/>
      <c r="M14" s="611"/>
      <c r="N14" s="611"/>
      <c r="O14" s="612"/>
      <c r="P14" s="148">
        <v>2757</v>
      </c>
      <c r="Q14" s="149"/>
      <c r="R14" s="149"/>
      <c r="S14" s="149"/>
      <c r="T14" s="149"/>
      <c r="U14" s="149"/>
      <c r="V14" s="150"/>
      <c r="W14" s="148">
        <v>1099</v>
      </c>
      <c r="X14" s="149"/>
      <c r="Y14" s="149"/>
      <c r="Z14" s="149"/>
      <c r="AA14" s="149"/>
      <c r="AB14" s="149"/>
      <c r="AC14" s="150"/>
      <c r="AD14" s="148">
        <v>8381</v>
      </c>
      <c r="AE14" s="149"/>
      <c r="AF14" s="149"/>
      <c r="AG14" s="149"/>
      <c r="AH14" s="149"/>
      <c r="AI14" s="149"/>
      <c r="AJ14" s="150"/>
      <c r="AK14" s="148" t="s">
        <v>713</v>
      </c>
      <c r="AL14" s="149"/>
      <c r="AM14" s="149"/>
      <c r="AN14" s="149"/>
      <c r="AO14" s="149"/>
      <c r="AP14" s="149"/>
      <c r="AQ14" s="150"/>
      <c r="AR14" s="647"/>
      <c r="AS14" s="647"/>
      <c r="AT14" s="647"/>
      <c r="AU14" s="647"/>
      <c r="AV14" s="647"/>
      <c r="AW14" s="647"/>
      <c r="AX14" s="648"/>
    </row>
    <row r="15" spans="1:50" ht="21" customHeight="1" x14ac:dyDescent="0.15">
      <c r="A15" s="105"/>
      <c r="B15" s="106"/>
      <c r="C15" s="106"/>
      <c r="D15" s="106"/>
      <c r="E15" s="106"/>
      <c r="F15" s="107"/>
      <c r="G15" s="729"/>
      <c r="H15" s="730"/>
      <c r="I15" s="557" t="s">
        <v>50</v>
      </c>
      <c r="J15" s="558"/>
      <c r="K15" s="558"/>
      <c r="L15" s="558"/>
      <c r="M15" s="558"/>
      <c r="N15" s="558"/>
      <c r="O15" s="559"/>
      <c r="P15" s="148">
        <v>1021</v>
      </c>
      <c r="Q15" s="149"/>
      <c r="R15" s="149"/>
      <c r="S15" s="149"/>
      <c r="T15" s="149"/>
      <c r="U15" s="149"/>
      <c r="V15" s="150"/>
      <c r="W15" s="148">
        <v>2947</v>
      </c>
      <c r="X15" s="149"/>
      <c r="Y15" s="149"/>
      <c r="Z15" s="149"/>
      <c r="AA15" s="149"/>
      <c r="AB15" s="149"/>
      <c r="AC15" s="150"/>
      <c r="AD15" s="148">
        <v>3696</v>
      </c>
      <c r="AE15" s="149"/>
      <c r="AF15" s="149"/>
      <c r="AG15" s="149"/>
      <c r="AH15" s="149"/>
      <c r="AI15" s="149"/>
      <c r="AJ15" s="150"/>
      <c r="AK15" s="148">
        <v>8874</v>
      </c>
      <c r="AL15" s="149"/>
      <c r="AM15" s="149"/>
      <c r="AN15" s="149"/>
      <c r="AO15" s="149"/>
      <c r="AP15" s="149"/>
      <c r="AQ15" s="150"/>
      <c r="AR15" s="148"/>
      <c r="AS15" s="149"/>
      <c r="AT15" s="149"/>
      <c r="AU15" s="149"/>
      <c r="AV15" s="149"/>
      <c r="AW15" s="149"/>
      <c r="AX15" s="610"/>
    </row>
    <row r="16" spans="1:50" ht="21" customHeight="1" x14ac:dyDescent="0.15">
      <c r="A16" s="105"/>
      <c r="B16" s="106"/>
      <c r="C16" s="106"/>
      <c r="D16" s="106"/>
      <c r="E16" s="106"/>
      <c r="F16" s="107"/>
      <c r="G16" s="729"/>
      <c r="H16" s="730"/>
      <c r="I16" s="557" t="s">
        <v>51</v>
      </c>
      <c r="J16" s="558"/>
      <c r="K16" s="558"/>
      <c r="L16" s="558"/>
      <c r="M16" s="558"/>
      <c r="N16" s="558"/>
      <c r="O16" s="559"/>
      <c r="P16" s="148">
        <v>-2947</v>
      </c>
      <c r="Q16" s="149"/>
      <c r="R16" s="149"/>
      <c r="S16" s="149"/>
      <c r="T16" s="149"/>
      <c r="U16" s="149"/>
      <c r="V16" s="150"/>
      <c r="W16" s="148">
        <v>-3696</v>
      </c>
      <c r="X16" s="149"/>
      <c r="Y16" s="149"/>
      <c r="Z16" s="149"/>
      <c r="AA16" s="149"/>
      <c r="AB16" s="149"/>
      <c r="AC16" s="150"/>
      <c r="AD16" s="148">
        <v>-8874</v>
      </c>
      <c r="AE16" s="149"/>
      <c r="AF16" s="149"/>
      <c r="AG16" s="149"/>
      <c r="AH16" s="149"/>
      <c r="AI16" s="149"/>
      <c r="AJ16" s="150"/>
      <c r="AK16" s="148" t="s">
        <v>713</v>
      </c>
      <c r="AL16" s="149"/>
      <c r="AM16" s="149"/>
      <c r="AN16" s="149"/>
      <c r="AO16" s="149"/>
      <c r="AP16" s="149"/>
      <c r="AQ16" s="150"/>
      <c r="AR16" s="660"/>
      <c r="AS16" s="661"/>
      <c r="AT16" s="661"/>
      <c r="AU16" s="661"/>
      <c r="AV16" s="661"/>
      <c r="AW16" s="661"/>
      <c r="AX16" s="662"/>
    </row>
    <row r="17" spans="1:50" ht="24.75" customHeight="1" x14ac:dyDescent="0.15">
      <c r="A17" s="105"/>
      <c r="B17" s="106"/>
      <c r="C17" s="106"/>
      <c r="D17" s="106"/>
      <c r="E17" s="106"/>
      <c r="F17" s="107"/>
      <c r="G17" s="729"/>
      <c r="H17" s="730"/>
      <c r="I17" s="557" t="s">
        <v>49</v>
      </c>
      <c r="J17" s="611"/>
      <c r="K17" s="611"/>
      <c r="L17" s="611"/>
      <c r="M17" s="611"/>
      <c r="N17" s="611"/>
      <c r="O17" s="612"/>
      <c r="P17" s="148">
        <v>0</v>
      </c>
      <c r="Q17" s="149"/>
      <c r="R17" s="149"/>
      <c r="S17" s="149"/>
      <c r="T17" s="149"/>
      <c r="U17" s="149"/>
      <c r="V17" s="150"/>
      <c r="W17" s="148">
        <v>0</v>
      </c>
      <c r="X17" s="149"/>
      <c r="Y17" s="149"/>
      <c r="Z17" s="149"/>
      <c r="AA17" s="149"/>
      <c r="AB17" s="149"/>
      <c r="AC17" s="150"/>
      <c r="AD17" s="148">
        <v>0</v>
      </c>
      <c r="AE17" s="149"/>
      <c r="AF17" s="149"/>
      <c r="AG17" s="149"/>
      <c r="AH17" s="149"/>
      <c r="AI17" s="149"/>
      <c r="AJ17" s="150"/>
      <c r="AK17" s="148" t="s">
        <v>713</v>
      </c>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31"/>
      <c r="H18" s="732"/>
      <c r="I18" s="719" t="s">
        <v>20</v>
      </c>
      <c r="J18" s="720"/>
      <c r="K18" s="720"/>
      <c r="L18" s="720"/>
      <c r="M18" s="720"/>
      <c r="N18" s="720"/>
      <c r="O18" s="721"/>
      <c r="P18" s="154">
        <f>SUM(P13:V17)</f>
        <v>2701</v>
      </c>
      <c r="Q18" s="155"/>
      <c r="R18" s="155"/>
      <c r="S18" s="155"/>
      <c r="T18" s="155"/>
      <c r="U18" s="155"/>
      <c r="V18" s="156"/>
      <c r="W18" s="154">
        <f>SUM(W13:AC17)</f>
        <v>6786</v>
      </c>
      <c r="X18" s="155"/>
      <c r="Y18" s="155"/>
      <c r="Z18" s="155"/>
      <c r="AA18" s="155"/>
      <c r="AB18" s="155"/>
      <c r="AC18" s="156"/>
      <c r="AD18" s="154">
        <f>SUM(AD13:AJ17)</f>
        <v>8164</v>
      </c>
      <c r="AE18" s="155"/>
      <c r="AF18" s="155"/>
      <c r="AG18" s="155"/>
      <c r="AH18" s="155"/>
      <c r="AI18" s="155"/>
      <c r="AJ18" s="156"/>
      <c r="AK18" s="154">
        <f>SUM(AK13:AQ17)</f>
        <v>10041</v>
      </c>
      <c r="AL18" s="155"/>
      <c r="AM18" s="155"/>
      <c r="AN18" s="155"/>
      <c r="AO18" s="155"/>
      <c r="AP18" s="155"/>
      <c r="AQ18" s="156"/>
      <c r="AR18" s="154">
        <f>SUM(AR13:AX17)</f>
        <v>0</v>
      </c>
      <c r="AS18" s="155"/>
      <c r="AT18" s="155"/>
      <c r="AU18" s="155"/>
      <c r="AV18" s="155"/>
      <c r="AW18" s="155"/>
      <c r="AX18" s="519"/>
    </row>
    <row r="19" spans="1:50" ht="24.75" customHeight="1" x14ac:dyDescent="0.15">
      <c r="A19" s="105"/>
      <c r="B19" s="106"/>
      <c r="C19" s="106"/>
      <c r="D19" s="106"/>
      <c r="E19" s="106"/>
      <c r="F19" s="107"/>
      <c r="G19" s="517" t="s">
        <v>9</v>
      </c>
      <c r="H19" s="518"/>
      <c r="I19" s="518"/>
      <c r="J19" s="518"/>
      <c r="K19" s="518"/>
      <c r="L19" s="518"/>
      <c r="M19" s="518"/>
      <c r="N19" s="518"/>
      <c r="O19" s="518"/>
      <c r="P19" s="148">
        <v>1944</v>
      </c>
      <c r="Q19" s="149"/>
      <c r="R19" s="149"/>
      <c r="S19" s="149"/>
      <c r="T19" s="149"/>
      <c r="U19" s="149"/>
      <c r="V19" s="150"/>
      <c r="W19" s="148">
        <v>5758</v>
      </c>
      <c r="X19" s="149"/>
      <c r="Y19" s="149"/>
      <c r="Z19" s="149"/>
      <c r="AA19" s="149"/>
      <c r="AB19" s="149"/>
      <c r="AC19" s="150"/>
      <c r="AD19" s="148">
        <v>6848</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15">
      <c r="A20" s="105"/>
      <c r="B20" s="106"/>
      <c r="C20" s="106"/>
      <c r="D20" s="106"/>
      <c r="E20" s="106"/>
      <c r="F20" s="107"/>
      <c r="G20" s="517" t="s">
        <v>10</v>
      </c>
      <c r="H20" s="518"/>
      <c r="I20" s="518"/>
      <c r="J20" s="518"/>
      <c r="K20" s="518"/>
      <c r="L20" s="518"/>
      <c r="M20" s="518"/>
      <c r="N20" s="518"/>
      <c r="O20" s="518"/>
      <c r="P20" s="521">
        <f>IF(P18=0, "-", SUM(P19)/P18)</f>
        <v>0.7197334320621992</v>
      </c>
      <c r="Q20" s="521"/>
      <c r="R20" s="521"/>
      <c r="S20" s="521"/>
      <c r="T20" s="521"/>
      <c r="U20" s="521"/>
      <c r="V20" s="521"/>
      <c r="W20" s="521">
        <f t="shared" ref="W20" si="0">IF(W18=0, "-", SUM(W19)/W18)</f>
        <v>0.84851164161508985</v>
      </c>
      <c r="X20" s="521"/>
      <c r="Y20" s="521"/>
      <c r="Z20" s="521"/>
      <c r="AA20" s="521"/>
      <c r="AB20" s="521"/>
      <c r="AC20" s="521"/>
      <c r="AD20" s="521">
        <f t="shared" ref="AD20" si="1">IF(AD18=0, "-", SUM(AD19)/AD18)</f>
        <v>0.83880450759431646</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8"/>
      <c r="B21" s="109"/>
      <c r="C21" s="109"/>
      <c r="D21" s="109"/>
      <c r="E21" s="109"/>
      <c r="F21" s="110"/>
      <c r="G21" s="904" t="s">
        <v>274</v>
      </c>
      <c r="H21" s="905"/>
      <c r="I21" s="905"/>
      <c r="J21" s="905"/>
      <c r="K21" s="905"/>
      <c r="L21" s="905"/>
      <c r="M21" s="905"/>
      <c r="N21" s="905"/>
      <c r="O21" s="905"/>
      <c r="P21" s="521">
        <f>IF(P19=0, "-", SUM(P19)/SUM(P13,P14))</f>
        <v>0.42014264102009941</v>
      </c>
      <c r="Q21" s="521"/>
      <c r="R21" s="521"/>
      <c r="S21" s="521"/>
      <c r="T21" s="521"/>
      <c r="U21" s="521"/>
      <c r="V21" s="521"/>
      <c r="W21" s="521">
        <f t="shared" ref="W21" si="2">IF(W19=0, "-", SUM(W19)/SUM(W13,W14))</f>
        <v>0.76416721964167222</v>
      </c>
      <c r="X21" s="521"/>
      <c r="Y21" s="521"/>
      <c r="Z21" s="521"/>
      <c r="AA21" s="521"/>
      <c r="AB21" s="521"/>
      <c r="AC21" s="521"/>
      <c r="AD21" s="521">
        <f t="shared" ref="AD21" si="3">IF(AD19=0, "-", SUM(AD19)/SUM(AD13,AD14))</f>
        <v>0.51326637685504417</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9.25" customHeight="1" x14ac:dyDescent="0.15">
      <c r="A23" s="126"/>
      <c r="B23" s="127"/>
      <c r="C23" s="127"/>
      <c r="D23" s="127"/>
      <c r="E23" s="127"/>
      <c r="F23" s="128"/>
      <c r="G23" s="117" t="s">
        <v>643</v>
      </c>
      <c r="H23" s="118"/>
      <c r="I23" s="118"/>
      <c r="J23" s="118"/>
      <c r="K23" s="118"/>
      <c r="L23" s="118"/>
      <c r="M23" s="118"/>
      <c r="N23" s="118"/>
      <c r="O23" s="119"/>
      <c r="P23" s="145">
        <v>1167</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1167</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270</v>
      </c>
      <c r="B30" s="492"/>
      <c r="C30" s="492"/>
      <c r="D30" s="492"/>
      <c r="E30" s="492"/>
      <c r="F30" s="493"/>
      <c r="G30" s="632" t="s">
        <v>145</v>
      </c>
      <c r="H30" s="373"/>
      <c r="I30" s="373"/>
      <c r="J30" s="373"/>
      <c r="K30" s="373"/>
      <c r="L30" s="373"/>
      <c r="M30" s="373"/>
      <c r="N30" s="373"/>
      <c r="O30" s="561"/>
      <c r="P30" s="560" t="s">
        <v>58</v>
      </c>
      <c r="Q30" s="373"/>
      <c r="R30" s="373"/>
      <c r="S30" s="373"/>
      <c r="T30" s="373"/>
      <c r="U30" s="373"/>
      <c r="V30" s="373"/>
      <c r="W30" s="373"/>
      <c r="X30" s="561"/>
      <c r="Y30" s="447"/>
      <c r="Z30" s="448"/>
      <c r="AA30" s="449"/>
      <c r="AB30" s="368" t="s">
        <v>11</v>
      </c>
      <c r="AC30" s="369"/>
      <c r="AD30" s="370"/>
      <c r="AE30" s="368" t="s">
        <v>309</v>
      </c>
      <c r="AF30" s="369"/>
      <c r="AG30" s="369"/>
      <c r="AH30" s="370"/>
      <c r="AI30" s="371" t="s">
        <v>331</v>
      </c>
      <c r="AJ30" s="371"/>
      <c r="AK30" s="371"/>
      <c r="AL30" s="368"/>
      <c r="AM30" s="371" t="s">
        <v>428</v>
      </c>
      <c r="AN30" s="371"/>
      <c r="AO30" s="371"/>
      <c r="AP30" s="368"/>
      <c r="AQ30" s="623" t="s">
        <v>184</v>
      </c>
      <c r="AR30" s="624"/>
      <c r="AS30" s="624"/>
      <c r="AT30" s="625"/>
      <c r="AU30" s="373" t="s">
        <v>133</v>
      </c>
      <c r="AV30" s="373"/>
      <c r="AW30" s="373"/>
      <c r="AX30" s="374"/>
    </row>
    <row r="31" spans="1:50" ht="18.75" customHeight="1" x14ac:dyDescent="0.15">
      <c r="A31" s="494"/>
      <c r="B31" s="495"/>
      <c r="C31" s="495"/>
      <c r="D31" s="495"/>
      <c r="E31" s="495"/>
      <c r="F31" s="496"/>
      <c r="G31" s="549"/>
      <c r="H31" s="361"/>
      <c r="I31" s="361"/>
      <c r="J31" s="361"/>
      <c r="K31" s="361"/>
      <c r="L31" s="361"/>
      <c r="M31" s="361"/>
      <c r="N31" s="361"/>
      <c r="O31" s="550"/>
      <c r="P31" s="562"/>
      <c r="Q31" s="361"/>
      <c r="R31" s="361"/>
      <c r="S31" s="361"/>
      <c r="T31" s="361"/>
      <c r="U31" s="361"/>
      <c r="V31" s="361"/>
      <c r="W31" s="361"/>
      <c r="X31" s="550"/>
      <c r="Y31" s="450"/>
      <c r="Z31" s="451"/>
      <c r="AA31" s="452"/>
      <c r="AB31" s="318"/>
      <c r="AC31" s="319"/>
      <c r="AD31" s="320"/>
      <c r="AE31" s="318"/>
      <c r="AF31" s="319"/>
      <c r="AG31" s="319"/>
      <c r="AH31" s="320"/>
      <c r="AI31" s="372"/>
      <c r="AJ31" s="372"/>
      <c r="AK31" s="372"/>
      <c r="AL31" s="318"/>
      <c r="AM31" s="372"/>
      <c r="AN31" s="372"/>
      <c r="AO31" s="372"/>
      <c r="AP31" s="318"/>
      <c r="AQ31" s="216" t="s">
        <v>718</v>
      </c>
      <c r="AR31" s="163"/>
      <c r="AS31" s="164" t="s">
        <v>185</v>
      </c>
      <c r="AT31" s="187"/>
      <c r="AU31" s="256">
        <v>7</v>
      </c>
      <c r="AV31" s="256"/>
      <c r="AW31" s="361" t="s">
        <v>175</v>
      </c>
      <c r="AX31" s="362"/>
    </row>
    <row r="32" spans="1:50" ht="23.25" customHeight="1" x14ac:dyDescent="0.15">
      <c r="A32" s="497"/>
      <c r="B32" s="495"/>
      <c r="C32" s="495"/>
      <c r="D32" s="495"/>
      <c r="E32" s="495"/>
      <c r="F32" s="496"/>
      <c r="G32" s="522" t="s">
        <v>644</v>
      </c>
      <c r="H32" s="523"/>
      <c r="I32" s="523"/>
      <c r="J32" s="523"/>
      <c r="K32" s="523"/>
      <c r="L32" s="523"/>
      <c r="M32" s="523"/>
      <c r="N32" s="523"/>
      <c r="O32" s="524"/>
      <c r="P32" s="176" t="s">
        <v>716</v>
      </c>
      <c r="Q32" s="176"/>
      <c r="R32" s="176"/>
      <c r="S32" s="176"/>
      <c r="T32" s="176"/>
      <c r="U32" s="176"/>
      <c r="V32" s="176"/>
      <c r="W32" s="176"/>
      <c r="X32" s="218"/>
      <c r="Y32" s="325" t="s">
        <v>12</v>
      </c>
      <c r="Z32" s="531"/>
      <c r="AA32" s="532"/>
      <c r="AB32" s="533" t="s">
        <v>645</v>
      </c>
      <c r="AC32" s="533"/>
      <c r="AD32" s="533"/>
      <c r="AE32" s="349">
        <v>630</v>
      </c>
      <c r="AF32" s="350"/>
      <c r="AG32" s="350"/>
      <c r="AH32" s="350"/>
      <c r="AI32" s="349">
        <v>1942</v>
      </c>
      <c r="AJ32" s="350"/>
      <c r="AK32" s="350"/>
      <c r="AL32" s="350"/>
      <c r="AM32" s="349">
        <v>1361</v>
      </c>
      <c r="AN32" s="350"/>
      <c r="AO32" s="350"/>
      <c r="AP32" s="350"/>
      <c r="AQ32" s="151" t="s">
        <v>647</v>
      </c>
      <c r="AR32" s="152"/>
      <c r="AS32" s="152"/>
      <c r="AT32" s="153"/>
      <c r="AU32" s="350" t="s">
        <v>647</v>
      </c>
      <c r="AV32" s="350"/>
      <c r="AW32" s="350"/>
      <c r="AX32" s="351"/>
    </row>
    <row r="33" spans="1:51" ht="23.25" customHeight="1" x14ac:dyDescent="0.15">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53</v>
      </c>
      <c r="Z33" s="283"/>
      <c r="AA33" s="284"/>
      <c r="AB33" s="504" t="s">
        <v>645</v>
      </c>
      <c r="AC33" s="504"/>
      <c r="AD33" s="504"/>
      <c r="AE33" s="349">
        <v>1510</v>
      </c>
      <c r="AF33" s="350"/>
      <c r="AG33" s="350"/>
      <c r="AH33" s="350"/>
      <c r="AI33" s="349">
        <v>1282</v>
      </c>
      <c r="AJ33" s="350"/>
      <c r="AK33" s="350"/>
      <c r="AL33" s="350"/>
      <c r="AM33" s="349">
        <v>2282</v>
      </c>
      <c r="AN33" s="350"/>
      <c r="AO33" s="350"/>
      <c r="AP33" s="350"/>
      <c r="AQ33" s="151" t="s">
        <v>718</v>
      </c>
      <c r="AR33" s="152"/>
      <c r="AS33" s="152"/>
      <c r="AT33" s="153"/>
      <c r="AU33" s="350">
        <v>4410</v>
      </c>
      <c r="AV33" s="350"/>
      <c r="AW33" s="350"/>
      <c r="AX33" s="351"/>
    </row>
    <row r="34" spans="1:51" ht="23.25" customHeight="1" x14ac:dyDescent="0.15">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13</v>
      </c>
      <c r="Z34" s="283"/>
      <c r="AA34" s="284"/>
      <c r="AB34" s="479" t="s">
        <v>176</v>
      </c>
      <c r="AC34" s="479"/>
      <c r="AD34" s="479"/>
      <c r="AE34" s="349">
        <v>41.7</v>
      </c>
      <c r="AF34" s="350"/>
      <c r="AG34" s="350"/>
      <c r="AH34" s="350"/>
      <c r="AI34" s="349">
        <v>151.5</v>
      </c>
      <c r="AJ34" s="350"/>
      <c r="AK34" s="350"/>
      <c r="AL34" s="350"/>
      <c r="AM34" s="349">
        <v>59.6</v>
      </c>
      <c r="AN34" s="350"/>
      <c r="AO34" s="350"/>
      <c r="AP34" s="350"/>
      <c r="AQ34" s="151" t="s">
        <v>647</v>
      </c>
      <c r="AR34" s="152"/>
      <c r="AS34" s="152"/>
      <c r="AT34" s="153"/>
      <c r="AU34" s="350" t="s">
        <v>647</v>
      </c>
      <c r="AV34" s="350"/>
      <c r="AW34" s="350"/>
      <c r="AX34" s="351"/>
    </row>
    <row r="35" spans="1:51" ht="23.25" customHeight="1" x14ac:dyDescent="0.15">
      <c r="A35" s="877" t="s">
        <v>299</v>
      </c>
      <c r="B35" s="878"/>
      <c r="C35" s="878"/>
      <c r="D35" s="878"/>
      <c r="E35" s="878"/>
      <c r="F35" s="879"/>
      <c r="G35" s="883" t="s">
        <v>717</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hidden="1" customHeight="1" x14ac:dyDescent="0.15">
      <c r="A37" s="626" t="s">
        <v>270</v>
      </c>
      <c r="B37" s="627"/>
      <c r="C37" s="627"/>
      <c r="D37" s="627"/>
      <c r="E37" s="627"/>
      <c r="F37" s="628"/>
      <c r="G37" s="547" t="s">
        <v>145</v>
      </c>
      <c r="H37" s="363"/>
      <c r="I37" s="363"/>
      <c r="J37" s="363"/>
      <c r="K37" s="363"/>
      <c r="L37" s="363"/>
      <c r="M37" s="363"/>
      <c r="N37" s="363"/>
      <c r="O37" s="548"/>
      <c r="P37" s="613" t="s">
        <v>58</v>
      </c>
      <c r="Q37" s="363"/>
      <c r="R37" s="363"/>
      <c r="S37" s="363"/>
      <c r="T37" s="363"/>
      <c r="U37" s="363"/>
      <c r="V37" s="363"/>
      <c r="W37" s="363"/>
      <c r="X37" s="548"/>
      <c r="Y37" s="614"/>
      <c r="Z37" s="615"/>
      <c r="AA37" s="616"/>
      <c r="AB37" s="617" t="s">
        <v>11</v>
      </c>
      <c r="AC37" s="618"/>
      <c r="AD37" s="619"/>
      <c r="AE37" s="321" t="s">
        <v>309</v>
      </c>
      <c r="AF37" s="321"/>
      <c r="AG37" s="321"/>
      <c r="AH37" s="321"/>
      <c r="AI37" s="321" t="s">
        <v>331</v>
      </c>
      <c r="AJ37" s="321"/>
      <c r="AK37" s="321"/>
      <c r="AL37" s="321"/>
      <c r="AM37" s="321" t="s">
        <v>428</v>
      </c>
      <c r="AN37" s="321"/>
      <c r="AO37" s="321"/>
      <c r="AP37" s="321"/>
      <c r="AQ37" s="252" t="s">
        <v>184</v>
      </c>
      <c r="AR37" s="253"/>
      <c r="AS37" s="253"/>
      <c r="AT37" s="254"/>
      <c r="AU37" s="363" t="s">
        <v>133</v>
      </c>
      <c r="AV37" s="363"/>
      <c r="AW37" s="363"/>
      <c r="AX37" s="364"/>
      <c r="AY37">
        <f>COUNTA($G$39)</f>
        <v>0</v>
      </c>
    </row>
    <row r="38" spans="1:51" ht="18.75" hidden="1" customHeight="1" x14ac:dyDescent="0.15">
      <c r="A38" s="494"/>
      <c r="B38" s="495"/>
      <c r="C38" s="495"/>
      <c r="D38" s="495"/>
      <c r="E38" s="495"/>
      <c r="F38" s="496"/>
      <c r="G38" s="549"/>
      <c r="H38" s="361"/>
      <c r="I38" s="361"/>
      <c r="J38" s="361"/>
      <c r="K38" s="361"/>
      <c r="L38" s="361"/>
      <c r="M38" s="361"/>
      <c r="N38" s="361"/>
      <c r="O38" s="550"/>
      <c r="P38" s="562"/>
      <c r="Q38" s="361"/>
      <c r="R38" s="361"/>
      <c r="S38" s="361"/>
      <c r="T38" s="361"/>
      <c r="U38" s="361"/>
      <c r="V38" s="361"/>
      <c r="W38" s="361"/>
      <c r="X38" s="550"/>
      <c r="Y38" s="450"/>
      <c r="Z38" s="451"/>
      <c r="AA38" s="452"/>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61" t="s">
        <v>175</v>
      </c>
      <c r="AX38" s="362"/>
      <c r="AY38">
        <f>$AY$37</f>
        <v>0</v>
      </c>
    </row>
    <row r="39" spans="1:51" ht="23.25" hidden="1" customHeight="1" x14ac:dyDescent="0.15">
      <c r="A39" s="497"/>
      <c r="B39" s="495"/>
      <c r="C39" s="495"/>
      <c r="D39" s="495"/>
      <c r="E39" s="495"/>
      <c r="F39" s="496"/>
      <c r="G39" s="522"/>
      <c r="H39" s="523"/>
      <c r="I39" s="523"/>
      <c r="J39" s="523"/>
      <c r="K39" s="523"/>
      <c r="L39" s="523"/>
      <c r="M39" s="523"/>
      <c r="N39" s="523"/>
      <c r="O39" s="524"/>
      <c r="P39" s="176"/>
      <c r="Q39" s="176"/>
      <c r="R39" s="176"/>
      <c r="S39" s="176"/>
      <c r="T39" s="176"/>
      <c r="U39" s="176"/>
      <c r="V39" s="176"/>
      <c r="W39" s="176"/>
      <c r="X39" s="218"/>
      <c r="Y39" s="325" t="s">
        <v>12</v>
      </c>
      <c r="Z39" s="531"/>
      <c r="AA39" s="532"/>
      <c r="AB39" s="533"/>
      <c r="AC39" s="533"/>
      <c r="AD39" s="533"/>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15">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53</v>
      </c>
      <c r="Z40" s="283"/>
      <c r="AA40" s="284"/>
      <c r="AB40" s="504"/>
      <c r="AC40" s="504"/>
      <c r="AD40" s="504"/>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15">
      <c r="A41" s="629"/>
      <c r="B41" s="630"/>
      <c r="C41" s="630"/>
      <c r="D41" s="630"/>
      <c r="E41" s="630"/>
      <c r="F41" s="631"/>
      <c r="G41" s="528"/>
      <c r="H41" s="529"/>
      <c r="I41" s="529"/>
      <c r="J41" s="529"/>
      <c r="K41" s="529"/>
      <c r="L41" s="529"/>
      <c r="M41" s="529"/>
      <c r="N41" s="529"/>
      <c r="O41" s="530"/>
      <c r="P41" s="179"/>
      <c r="Q41" s="179"/>
      <c r="R41" s="179"/>
      <c r="S41" s="179"/>
      <c r="T41" s="179"/>
      <c r="U41" s="179"/>
      <c r="V41" s="179"/>
      <c r="W41" s="179"/>
      <c r="X41" s="223"/>
      <c r="Y41" s="288" t="s">
        <v>13</v>
      </c>
      <c r="Z41" s="283"/>
      <c r="AA41" s="284"/>
      <c r="AB41" s="479" t="s">
        <v>176</v>
      </c>
      <c r="AC41" s="479"/>
      <c r="AD41" s="479"/>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15">
      <c r="A42" s="877" t="s">
        <v>299</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0</v>
      </c>
    </row>
    <row r="43" spans="1:51"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0</v>
      </c>
    </row>
    <row r="44" spans="1:51" ht="18.75" hidden="1" customHeight="1" x14ac:dyDescent="0.15">
      <c r="A44" s="626" t="s">
        <v>270</v>
      </c>
      <c r="B44" s="627"/>
      <c r="C44" s="627"/>
      <c r="D44" s="627"/>
      <c r="E44" s="627"/>
      <c r="F44" s="628"/>
      <c r="G44" s="547" t="s">
        <v>145</v>
      </c>
      <c r="H44" s="363"/>
      <c r="I44" s="363"/>
      <c r="J44" s="363"/>
      <c r="K44" s="363"/>
      <c r="L44" s="363"/>
      <c r="M44" s="363"/>
      <c r="N44" s="363"/>
      <c r="O44" s="548"/>
      <c r="P44" s="613" t="s">
        <v>58</v>
      </c>
      <c r="Q44" s="363"/>
      <c r="R44" s="363"/>
      <c r="S44" s="363"/>
      <c r="T44" s="363"/>
      <c r="U44" s="363"/>
      <c r="V44" s="363"/>
      <c r="W44" s="363"/>
      <c r="X44" s="548"/>
      <c r="Y44" s="614"/>
      <c r="Z44" s="615"/>
      <c r="AA44" s="616"/>
      <c r="AB44" s="617" t="s">
        <v>11</v>
      </c>
      <c r="AC44" s="618"/>
      <c r="AD44" s="619"/>
      <c r="AE44" s="321" t="s">
        <v>309</v>
      </c>
      <c r="AF44" s="321"/>
      <c r="AG44" s="321"/>
      <c r="AH44" s="321"/>
      <c r="AI44" s="321" t="s">
        <v>331</v>
      </c>
      <c r="AJ44" s="321"/>
      <c r="AK44" s="321"/>
      <c r="AL44" s="321"/>
      <c r="AM44" s="321" t="s">
        <v>428</v>
      </c>
      <c r="AN44" s="321"/>
      <c r="AO44" s="321"/>
      <c r="AP44" s="321"/>
      <c r="AQ44" s="252" t="s">
        <v>184</v>
      </c>
      <c r="AR44" s="253"/>
      <c r="AS44" s="253"/>
      <c r="AT44" s="254"/>
      <c r="AU44" s="363" t="s">
        <v>133</v>
      </c>
      <c r="AV44" s="363"/>
      <c r="AW44" s="363"/>
      <c r="AX44" s="364"/>
      <c r="AY44">
        <f>COUNTA($G$46)</f>
        <v>0</v>
      </c>
    </row>
    <row r="45" spans="1:51" ht="18.75" hidden="1" customHeight="1" x14ac:dyDescent="0.15">
      <c r="A45" s="494"/>
      <c r="B45" s="495"/>
      <c r="C45" s="495"/>
      <c r="D45" s="495"/>
      <c r="E45" s="495"/>
      <c r="F45" s="496"/>
      <c r="G45" s="549"/>
      <c r="H45" s="361"/>
      <c r="I45" s="361"/>
      <c r="J45" s="361"/>
      <c r="K45" s="361"/>
      <c r="L45" s="361"/>
      <c r="M45" s="361"/>
      <c r="N45" s="361"/>
      <c r="O45" s="550"/>
      <c r="P45" s="562"/>
      <c r="Q45" s="361"/>
      <c r="R45" s="361"/>
      <c r="S45" s="361"/>
      <c r="T45" s="361"/>
      <c r="U45" s="361"/>
      <c r="V45" s="361"/>
      <c r="W45" s="361"/>
      <c r="X45" s="550"/>
      <c r="Y45" s="450"/>
      <c r="Z45" s="451"/>
      <c r="AA45" s="452"/>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61" t="s">
        <v>175</v>
      </c>
      <c r="AX45" s="362"/>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6"/>
      <c r="Q46" s="176"/>
      <c r="R46" s="176"/>
      <c r="S46" s="176"/>
      <c r="T46" s="176"/>
      <c r="U46" s="176"/>
      <c r="V46" s="176"/>
      <c r="W46" s="176"/>
      <c r="X46" s="218"/>
      <c r="Y46" s="325" t="s">
        <v>12</v>
      </c>
      <c r="Z46" s="531"/>
      <c r="AA46" s="532"/>
      <c r="AB46" s="533"/>
      <c r="AC46" s="533"/>
      <c r="AD46" s="533"/>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53</v>
      </c>
      <c r="Z47" s="283"/>
      <c r="AA47" s="284"/>
      <c r="AB47" s="504"/>
      <c r="AC47" s="504"/>
      <c r="AD47" s="504"/>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15">
      <c r="A48" s="629"/>
      <c r="B48" s="630"/>
      <c r="C48" s="630"/>
      <c r="D48" s="630"/>
      <c r="E48" s="630"/>
      <c r="F48" s="631"/>
      <c r="G48" s="528"/>
      <c r="H48" s="529"/>
      <c r="I48" s="529"/>
      <c r="J48" s="529"/>
      <c r="K48" s="529"/>
      <c r="L48" s="529"/>
      <c r="M48" s="529"/>
      <c r="N48" s="529"/>
      <c r="O48" s="530"/>
      <c r="P48" s="179"/>
      <c r="Q48" s="179"/>
      <c r="R48" s="179"/>
      <c r="S48" s="179"/>
      <c r="T48" s="179"/>
      <c r="U48" s="179"/>
      <c r="V48" s="179"/>
      <c r="W48" s="179"/>
      <c r="X48" s="223"/>
      <c r="Y48" s="288" t="s">
        <v>13</v>
      </c>
      <c r="Z48" s="283"/>
      <c r="AA48" s="284"/>
      <c r="AB48" s="479" t="s">
        <v>176</v>
      </c>
      <c r="AC48" s="479"/>
      <c r="AD48" s="479"/>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15">
      <c r="A49" s="877" t="s">
        <v>299</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4" t="s">
        <v>270</v>
      </c>
      <c r="B51" s="495"/>
      <c r="C51" s="495"/>
      <c r="D51" s="495"/>
      <c r="E51" s="495"/>
      <c r="F51" s="496"/>
      <c r="G51" s="547" t="s">
        <v>145</v>
      </c>
      <c r="H51" s="363"/>
      <c r="I51" s="363"/>
      <c r="J51" s="363"/>
      <c r="K51" s="363"/>
      <c r="L51" s="363"/>
      <c r="M51" s="363"/>
      <c r="N51" s="363"/>
      <c r="O51" s="548"/>
      <c r="P51" s="613" t="s">
        <v>58</v>
      </c>
      <c r="Q51" s="363"/>
      <c r="R51" s="363"/>
      <c r="S51" s="363"/>
      <c r="T51" s="363"/>
      <c r="U51" s="363"/>
      <c r="V51" s="363"/>
      <c r="W51" s="363"/>
      <c r="X51" s="548"/>
      <c r="Y51" s="614"/>
      <c r="Z51" s="615"/>
      <c r="AA51" s="616"/>
      <c r="AB51" s="617" t="s">
        <v>11</v>
      </c>
      <c r="AC51" s="618"/>
      <c r="AD51" s="619"/>
      <c r="AE51" s="321" t="s">
        <v>309</v>
      </c>
      <c r="AF51" s="321"/>
      <c r="AG51" s="321"/>
      <c r="AH51" s="321"/>
      <c r="AI51" s="321" t="s">
        <v>331</v>
      </c>
      <c r="AJ51" s="321"/>
      <c r="AK51" s="321"/>
      <c r="AL51" s="321"/>
      <c r="AM51" s="321" t="s">
        <v>428</v>
      </c>
      <c r="AN51" s="321"/>
      <c r="AO51" s="321"/>
      <c r="AP51" s="321"/>
      <c r="AQ51" s="252" t="s">
        <v>184</v>
      </c>
      <c r="AR51" s="253"/>
      <c r="AS51" s="253"/>
      <c r="AT51" s="254"/>
      <c r="AU51" s="359" t="s">
        <v>133</v>
      </c>
      <c r="AV51" s="359"/>
      <c r="AW51" s="359"/>
      <c r="AX51" s="360"/>
      <c r="AY51">
        <f>COUNTA($G$53)</f>
        <v>0</v>
      </c>
    </row>
    <row r="52" spans="1:51" ht="18.75" hidden="1" customHeight="1" x14ac:dyDescent="0.15">
      <c r="A52" s="494"/>
      <c r="B52" s="495"/>
      <c r="C52" s="495"/>
      <c r="D52" s="495"/>
      <c r="E52" s="495"/>
      <c r="F52" s="496"/>
      <c r="G52" s="549"/>
      <c r="H52" s="361"/>
      <c r="I52" s="361"/>
      <c r="J52" s="361"/>
      <c r="K52" s="361"/>
      <c r="L52" s="361"/>
      <c r="M52" s="361"/>
      <c r="N52" s="361"/>
      <c r="O52" s="550"/>
      <c r="P52" s="562"/>
      <c r="Q52" s="361"/>
      <c r="R52" s="361"/>
      <c r="S52" s="361"/>
      <c r="T52" s="361"/>
      <c r="U52" s="361"/>
      <c r="V52" s="361"/>
      <c r="W52" s="361"/>
      <c r="X52" s="550"/>
      <c r="Y52" s="450"/>
      <c r="Z52" s="451"/>
      <c r="AA52" s="452"/>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6"/>
      <c r="Q53" s="176"/>
      <c r="R53" s="176"/>
      <c r="S53" s="176"/>
      <c r="T53" s="176"/>
      <c r="U53" s="176"/>
      <c r="V53" s="176"/>
      <c r="W53" s="176"/>
      <c r="X53" s="218"/>
      <c r="Y53" s="325" t="s">
        <v>12</v>
      </c>
      <c r="Z53" s="531"/>
      <c r="AA53" s="532"/>
      <c r="AB53" s="533"/>
      <c r="AC53" s="533"/>
      <c r="AD53" s="533"/>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53</v>
      </c>
      <c r="Z54" s="283"/>
      <c r="AA54" s="284"/>
      <c r="AB54" s="504"/>
      <c r="AC54" s="504"/>
      <c r="AD54" s="504"/>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29"/>
      <c r="B55" s="630"/>
      <c r="C55" s="630"/>
      <c r="D55" s="630"/>
      <c r="E55" s="630"/>
      <c r="F55" s="631"/>
      <c r="G55" s="528"/>
      <c r="H55" s="529"/>
      <c r="I55" s="529"/>
      <c r="J55" s="529"/>
      <c r="K55" s="529"/>
      <c r="L55" s="529"/>
      <c r="M55" s="529"/>
      <c r="N55" s="529"/>
      <c r="O55" s="530"/>
      <c r="P55" s="179"/>
      <c r="Q55" s="179"/>
      <c r="R55" s="179"/>
      <c r="S55" s="179"/>
      <c r="T55" s="179"/>
      <c r="U55" s="179"/>
      <c r="V55" s="179"/>
      <c r="W55" s="179"/>
      <c r="X55" s="223"/>
      <c r="Y55" s="288" t="s">
        <v>13</v>
      </c>
      <c r="Z55" s="283"/>
      <c r="AA55" s="284"/>
      <c r="AB55" s="443" t="s">
        <v>14</v>
      </c>
      <c r="AC55" s="443"/>
      <c r="AD55" s="443"/>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77" t="s">
        <v>299</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4" t="s">
        <v>270</v>
      </c>
      <c r="B58" s="495"/>
      <c r="C58" s="495"/>
      <c r="D58" s="495"/>
      <c r="E58" s="495"/>
      <c r="F58" s="496"/>
      <c r="G58" s="547" t="s">
        <v>145</v>
      </c>
      <c r="H58" s="363"/>
      <c r="I58" s="363"/>
      <c r="J58" s="363"/>
      <c r="K58" s="363"/>
      <c r="L58" s="363"/>
      <c r="M58" s="363"/>
      <c r="N58" s="363"/>
      <c r="O58" s="548"/>
      <c r="P58" s="613" t="s">
        <v>58</v>
      </c>
      <c r="Q58" s="363"/>
      <c r="R58" s="363"/>
      <c r="S58" s="363"/>
      <c r="T58" s="363"/>
      <c r="U58" s="363"/>
      <c r="V58" s="363"/>
      <c r="W58" s="363"/>
      <c r="X58" s="548"/>
      <c r="Y58" s="614"/>
      <c r="Z58" s="615"/>
      <c r="AA58" s="616"/>
      <c r="AB58" s="617" t="s">
        <v>11</v>
      </c>
      <c r="AC58" s="618"/>
      <c r="AD58" s="619"/>
      <c r="AE58" s="321" t="s">
        <v>309</v>
      </c>
      <c r="AF58" s="321"/>
      <c r="AG58" s="321"/>
      <c r="AH58" s="321"/>
      <c r="AI58" s="321" t="s">
        <v>331</v>
      </c>
      <c r="AJ58" s="321"/>
      <c r="AK58" s="321"/>
      <c r="AL58" s="321"/>
      <c r="AM58" s="321" t="s">
        <v>428</v>
      </c>
      <c r="AN58" s="321"/>
      <c r="AO58" s="321"/>
      <c r="AP58" s="321"/>
      <c r="AQ58" s="252" t="s">
        <v>184</v>
      </c>
      <c r="AR58" s="253"/>
      <c r="AS58" s="253"/>
      <c r="AT58" s="254"/>
      <c r="AU58" s="359" t="s">
        <v>133</v>
      </c>
      <c r="AV58" s="359"/>
      <c r="AW58" s="359"/>
      <c r="AX58" s="360"/>
      <c r="AY58">
        <f>COUNTA($G$60)</f>
        <v>0</v>
      </c>
    </row>
    <row r="59" spans="1:51" ht="18.75" hidden="1" customHeight="1" x14ac:dyDescent="0.15">
      <c r="A59" s="494"/>
      <c r="B59" s="495"/>
      <c r="C59" s="495"/>
      <c r="D59" s="495"/>
      <c r="E59" s="495"/>
      <c r="F59" s="496"/>
      <c r="G59" s="549"/>
      <c r="H59" s="361"/>
      <c r="I59" s="361"/>
      <c r="J59" s="361"/>
      <c r="K59" s="361"/>
      <c r="L59" s="361"/>
      <c r="M59" s="361"/>
      <c r="N59" s="361"/>
      <c r="O59" s="550"/>
      <c r="P59" s="562"/>
      <c r="Q59" s="361"/>
      <c r="R59" s="361"/>
      <c r="S59" s="361"/>
      <c r="T59" s="361"/>
      <c r="U59" s="361"/>
      <c r="V59" s="361"/>
      <c r="W59" s="361"/>
      <c r="X59" s="550"/>
      <c r="Y59" s="450"/>
      <c r="Z59" s="451"/>
      <c r="AA59" s="452"/>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5" t="s">
        <v>12</v>
      </c>
      <c r="Z60" s="531"/>
      <c r="AA60" s="532"/>
      <c r="AB60" s="533"/>
      <c r="AC60" s="533"/>
      <c r="AD60" s="533"/>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53</v>
      </c>
      <c r="Z61" s="283"/>
      <c r="AA61" s="284"/>
      <c r="AB61" s="504"/>
      <c r="AC61" s="504"/>
      <c r="AD61" s="504"/>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13</v>
      </c>
      <c r="Z62" s="283"/>
      <c r="AA62" s="284"/>
      <c r="AB62" s="479" t="s">
        <v>14</v>
      </c>
      <c r="AC62" s="479"/>
      <c r="AD62" s="479"/>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77" t="s">
        <v>299</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1" t="s">
        <v>309</v>
      </c>
      <c r="AF65" s="321"/>
      <c r="AG65" s="321"/>
      <c r="AH65" s="321"/>
      <c r="AI65" s="321" t="s">
        <v>331</v>
      </c>
      <c r="AJ65" s="321"/>
      <c r="AK65" s="321"/>
      <c r="AL65" s="321"/>
      <c r="AM65" s="321" t="s">
        <v>428</v>
      </c>
      <c r="AN65" s="321"/>
      <c r="AO65" s="321"/>
      <c r="AP65" s="321"/>
      <c r="AQ65" s="200" t="s">
        <v>184</v>
      </c>
      <c r="AR65" s="184"/>
      <c r="AS65" s="184"/>
      <c r="AT65" s="185"/>
      <c r="AU65" s="956" t="s">
        <v>133</v>
      </c>
      <c r="AV65" s="956"/>
      <c r="AW65" s="956"/>
      <c r="AX65" s="957"/>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1"/>
      <c r="AF66" s="321"/>
      <c r="AG66" s="321"/>
      <c r="AH66" s="321"/>
      <c r="AI66" s="321"/>
      <c r="AJ66" s="321"/>
      <c r="AK66" s="321"/>
      <c r="AL66" s="321"/>
      <c r="AM66" s="321"/>
      <c r="AN66" s="321"/>
      <c r="AO66" s="321"/>
      <c r="AP66" s="321"/>
      <c r="AQ66" s="216"/>
      <c r="AR66" s="163"/>
      <c r="AS66" s="164" t="s">
        <v>185</v>
      </c>
      <c r="AT66" s="187"/>
      <c r="AU66" s="256"/>
      <c r="AV66" s="256"/>
      <c r="AW66" s="845" t="s">
        <v>269</v>
      </c>
      <c r="AX66" s="958"/>
      <c r="AY66">
        <f>$AY$65</f>
        <v>0</v>
      </c>
    </row>
    <row r="67" spans="1:51" ht="23.25" hidden="1" customHeight="1" x14ac:dyDescent="0.15">
      <c r="A67" s="831"/>
      <c r="B67" s="832"/>
      <c r="C67" s="832"/>
      <c r="D67" s="832"/>
      <c r="E67" s="832"/>
      <c r="F67" s="833"/>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289</v>
      </c>
      <c r="AC67" s="931"/>
      <c r="AD67" s="931"/>
      <c r="AE67" s="349"/>
      <c r="AF67" s="350"/>
      <c r="AG67" s="350"/>
      <c r="AH67" s="350"/>
      <c r="AI67" s="349"/>
      <c r="AJ67" s="350"/>
      <c r="AK67" s="350"/>
      <c r="AL67" s="350"/>
      <c r="AM67" s="349"/>
      <c r="AN67" s="350"/>
      <c r="AO67" s="350"/>
      <c r="AP67" s="350"/>
      <c r="AQ67" s="349"/>
      <c r="AR67" s="350"/>
      <c r="AS67" s="350"/>
      <c r="AT67" s="796"/>
      <c r="AU67" s="350"/>
      <c r="AV67" s="350"/>
      <c r="AW67" s="350"/>
      <c r="AX67" s="351"/>
      <c r="AY67">
        <f t="shared" ref="AY67:AY72" si="8">$AY$65</f>
        <v>0</v>
      </c>
    </row>
    <row r="68" spans="1:51"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289</v>
      </c>
      <c r="AC68" s="954"/>
      <c r="AD68" s="954"/>
      <c r="AE68" s="349"/>
      <c r="AF68" s="350"/>
      <c r="AG68" s="350"/>
      <c r="AH68" s="350"/>
      <c r="AI68" s="349"/>
      <c r="AJ68" s="350"/>
      <c r="AK68" s="350"/>
      <c r="AL68" s="350"/>
      <c r="AM68" s="349"/>
      <c r="AN68" s="350"/>
      <c r="AO68" s="350"/>
      <c r="AP68" s="350"/>
      <c r="AQ68" s="349"/>
      <c r="AR68" s="350"/>
      <c r="AS68" s="350"/>
      <c r="AT68" s="796"/>
      <c r="AU68" s="350"/>
      <c r="AV68" s="350"/>
      <c r="AW68" s="350"/>
      <c r="AX68" s="351"/>
      <c r="AY68">
        <f t="shared" si="8"/>
        <v>0</v>
      </c>
    </row>
    <row r="69" spans="1:51"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290</v>
      </c>
      <c r="AC69" s="955"/>
      <c r="AD69" s="955"/>
      <c r="AE69" s="357"/>
      <c r="AF69" s="358"/>
      <c r="AG69" s="358"/>
      <c r="AH69" s="358"/>
      <c r="AI69" s="357"/>
      <c r="AJ69" s="358"/>
      <c r="AK69" s="358"/>
      <c r="AL69" s="358"/>
      <c r="AM69" s="357"/>
      <c r="AN69" s="358"/>
      <c r="AO69" s="358"/>
      <c r="AP69" s="358"/>
      <c r="AQ69" s="349"/>
      <c r="AR69" s="350"/>
      <c r="AS69" s="350"/>
      <c r="AT69" s="796"/>
      <c r="AU69" s="350"/>
      <c r="AV69" s="350"/>
      <c r="AW69" s="350"/>
      <c r="AX69" s="351"/>
      <c r="AY69">
        <f t="shared" si="8"/>
        <v>0</v>
      </c>
    </row>
    <row r="70" spans="1:51" ht="23.25" hidden="1" customHeight="1" x14ac:dyDescent="0.15">
      <c r="A70" s="831" t="s">
        <v>275</v>
      </c>
      <c r="B70" s="832"/>
      <c r="C70" s="832"/>
      <c r="D70" s="832"/>
      <c r="E70" s="832"/>
      <c r="F70" s="833"/>
      <c r="G70" s="919" t="s">
        <v>187</v>
      </c>
      <c r="H70" s="920"/>
      <c r="I70" s="920"/>
      <c r="J70" s="920"/>
      <c r="K70" s="920"/>
      <c r="L70" s="920"/>
      <c r="M70" s="920"/>
      <c r="N70" s="920"/>
      <c r="O70" s="920"/>
      <c r="P70" s="920"/>
      <c r="Q70" s="920"/>
      <c r="R70" s="920"/>
      <c r="S70" s="920"/>
      <c r="T70" s="920"/>
      <c r="U70" s="920"/>
      <c r="V70" s="920"/>
      <c r="W70" s="923" t="s">
        <v>288</v>
      </c>
      <c r="X70" s="924"/>
      <c r="Y70" s="929" t="s">
        <v>12</v>
      </c>
      <c r="Z70" s="929"/>
      <c r="AA70" s="930"/>
      <c r="AB70" s="931" t="s">
        <v>289</v>
      </c>
      <c r="AC70" s="931"/>
      <c r="AD70" s="931"/>
      <c r="AE70" s="349"/>
      <c r="AF70" s="350"/>
      <c r="AG70" s="350"/>
      <c r="AH70" s="350"/>
      <c r="AI70" s="349"/>
      <c r="AJ70" s="350"/>
      <c r="AK70" s="350"/>
      <c r="AL70" s="350"/>
      <c r="AM70" s="349"/>
      <c r="AN70" s="350"/>
      <c r="AO70" s="350"/>
      <c r="AP70" s="350"/>
      <c r="AQ70" s="349"/>
      <c r="AR70" s="350"/>
      <c r="AS70" s="350"/>
      <c r="AT70" s="796"/>
      <c r="AU70" s="350"/>
      <c r="AV70" s="350"/>
      <c r="AW70" s="350"/>
      <c r="AX70" s="351"/>
      <c r="AY70">
        <f t="shared" si="8"/>
        <v>0</v>
      </c>
    </row>
    <row r="71" spans="1:51"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289</v>
      </c>
      <c r="AC71" s="954"/>
      <c r="AD71" s="954"/>
      <c r="AE71" s="349"/>
      <c r="AF71" s="350"/>
      <c r="AG71" s="350"/>
      <c r="AH71" s="350"/>
      <c r="AI71" s="349"/>
      <c r="AJ71" s="350"/>
      <c r="AK71" s="350"/>
      <c r="AL71" s="350"/>
      <c r="AM71" s="349"/>
      <c r="AN71" s="350"/>
      <c r="AO71" s="350"/>
      <c r="AP71" s="350"/>
      <c r="AQ71" s="349"/>
      <c r="AR71" s="350"/>
      <c r="AS71" s="350"/>
      <c r="AT71" s="796"/>
      <c r="AU71" s="350"/>
      <c r="AV71" s="350"/>
      <c r="AW71" s="350"/>
      <c r="AX71" s="351"/>
      <c r="AY71">
        <f t="shared" si="8"/>
        <v>0</v>
      </c>
    </row>
    <row r="72" spans="1:51"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290</v>
      </c>
      <c r="AC72" s="955"/>
      <c r="AD72" s="955"/>
      <c r="AE72" s="357"/>
      <c r="AF72" s="358"/>
      <c r="AG72" s="358"/>
      <c r="AH72" s="358"/>
      <c r="AI72" s="357"/>
      <c r="AJ72" s="358"/>
      <c r="AK72" s="358"/>
      <c r="AL72" s="358"/>
      <c r="AM72" s="357"/>
      <c r="AN72" s="358"/>
      <c r="AO72" s="358"/>
      <c r="AP72" s="918"/>
      <c r="AQ72" s="349"/>
      <c r="AR72" s="350"/>
      <c r="AS72" s="350"/>
      <c r="AT72" s="796"/>
      <c r="AU72" s="350"/>
      <c r="AV72" s="350"/>
      <c r="AW72" s="350"/>
      <c r="AX72" s="351"/>
      <c r="AY72">
        <f t="shared" si="8"/>
        <v>0</v>
      </c>
    </row>
    <row r="73" spans="1:51" ht="18.75" hidden="1" customHeight="1" x14ac:dyDescent="0.15">
      <c r="A73" s="817" t="s">
        <v>271</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1" t="s">
        <v>309</v>
      </c>
      <c r="AF73" s="321"/>
      <c r="AG73" s="321"/>
      <c r="AH73" s="321"/>
      <c r="AI73" s="321" t="s">
        <v>331</v>
      </c>
      <c r="AJ73" s="321"/>
      <c r="AK73" s="321"/>
      <c r="AL73" s="321"/>
      <c r="AM73" s="321" t="s">
        <v>428</v>
      </c>
      <c r="AN73" s="321"/>
      <c r="AO73" s="321"/>
      <c r="AP73" s="321"/>
      <c r="AQ73" s="200" t="s">
        <v>184</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892" t="s">
        <v>302</v>
      </c>
      <c r="B78" s="893"/>
      <c r="C78" s="893"/>
      <c r="D78" s="893"/>
      <c r="E78" s="890" t="s">
        <v>249</v>
      </c>
      <c r="F78" s="891"/>
      <c r="G78" s="45" t="s">
        <v>187</v>
      </c>
      <c r="H78" s="774"/>
      <c r="I78" s="230"/>
      <c r="J78" s="230"/>
      <c r="K78" s="230"/>
      <c r="L78" s="230"/>
      <c r="M78" s="230"/>
      <c r="N78" s="230"/>
      <c r="O78" s="775"/>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265</v>
      </c>
      <c r="AP79" s="112"/>
      <c r="AQ79" s="112"/>
      <c r="AR79" s="62"/>
      <c r="AS79" s="111"/>
      <c r="AT79" s="112"/>
      <c r="AU79" s="112"/>
      <c r="AV79" s="112"/>
      <c r="AW79" s="112"/>
      <c r="AX79" s="113"/>
      <c r="AY79">
        <f>COUNTIF($AR$79,"☑")</f>
        <v>0</v>
      </c>
    </row>
    <row r="80" spans="1:51" ht="18.75" hidden="1" customHeight="1" x14ac:dyDescent="0.15">
      <c r="A80" s="501" t="s">
        <v>146</v>
      </c>
      <c r="B80" s="826" t="s">
        <v>262</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621</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15">
      <c r="A81" s="502"/>
      <c r="B81" s="829"/>
      <c r="C81" s="534"/>
      <c r="D81" s="534"/>
      <c r="E81" s="534"/>
      <c r="F81" s="535"/>
      <c r="G81" s="361"/>
      <c r="H81" s="361"/>
      <c r="I81" s="361"/>
      <c r="J81" s="361"/>
      <c r="K81" s="361"/>
      <c r="L81" s="361"/>
      <c r="M81" s="361"/>
      <c r="N81" s="361"/>
      <c r="O81" s="361"/>
      <c r="P81" s="361"/>
      <c r="Q81" s="361"/>
      <c r="R81" s="361"/>
      <c r="S81" s="361"/>
      <c r="T81" s="361"/>
      <c r="U81" s="361"/>
      <c r="V81" s="361"/>
      <c r="W81" s="361"/>
      <c r="X81" s="361"/>
      <c r="Y81" s="361"/>
      <c r="Z81" s="361"/>
      <c r="AA81" s="550"/>
      <c r="AB81" s="562"/>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2"/>
      <c r="B82" s="829"/>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40" t="s">
        <v>11</v>
      </c>
      <c r="AC85" s="441"/>
      <c r="AD85" s="442"/>
      <c r="AE85" s="321" t="s">
        <v>309</v>
      </c>
      <c r="AF85" s="321"/>
      <c r="AG85" s="321"/>
      <c r="AH85" s="321"/>
      <c r="AI85" s="321" t="s">
        <v>331</v>
      </c>
      <c r="AJ85" s="321"/>
      <c r="AK85" s="321"/>
      <c r="AL85" s="321"/>
      <c r="AM85" s="321" t="s">
        <v>428</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2"/>
      <c r="B86" s="534"/>
      <c r="C86" s="534"/>
      <c r="D86" s="534"/>
      <c r="E86" s="534"/>
      <c r="F86" s="535"/>
      <c r="G86" s="549"/>
      <c r="H86" s="361"/>
      <c r="I86" s="361"/>
      <c r="J86" s="361"/>
      <c r="K86" s="361"/>
      <c r="L86" s="361"/>
      <c r="M86" s="361"/>
      <c r="N86" s="361"/>
      <c r="O86" s="550"/>
      <c r="P86" s="562"/>
      <c r="Q86" s="361"/>
      <c r="R86" s="361"/>
      <c r="S86" s="361"/>
      <c r="T86" s="361"/>
      <c r="U86" s="361"/>
      <c r="V86" s="361"/>
      <c r="W86" s="361"/>
      <c r="X86" s="550"/>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2"/>
      <c r="B87" s="534"/>
      <c r="C87" s="534"/>
      <c r="D87" s="534"/>
      <c r="E87" s="534"/>
      <c r="F87" s="535"/>
      <c r="G87" s="217"/>
      <c r="H87" s="176"/>
      <c r="I87" s="176"/>
      <c r="J87" s="176"/>
      <c r="K87" s="176"/>
      <c r="L87" s="176"/>
      <c r="M87" s="176"/>
      <c r="N87" s="176"/>
      <c r="O87" s="218"/>
      <c r="P87" s="176"/>
      <c r="Q87" s="781"/>
      <c r="R87" s="781"/>
      <c r="S87" s="781"/>
      <c r="T87" s="781"/>
      <c r="U87" s="781"/>
      <c r="V87" s="781"/>
      <c r="W87" s="781"/>
      <c r="X87" s="782"/>
      <c r="Y87" s="737" t="s">
        <v>61</v>
      </c>
      <c r="Z87" s="738"/>
      <c r="AA87" s="739"/>
      <c r="AB87" s="533"/>
      <c r="AC87" s="533"/>
      <c r="AD87" s="533"/>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02"/>
      <c r="B88" s="534"/>
      <c r="C88" s="534"/>
      <c r="D88" s="534"/>
      <c r="E88" s="534"/>
      <c r="F88" s="535"/>
      <c r="G88" s="219"/>
      <c r="H88" s="220"/>
      <c r="I88" s="220"/>
      <c r="J88" s="220"/>
      <c r="K88" s="220"/>
      <c r="L88" s="220"/>
      <c r="M88" s="220"/>
      <c r="N88" s="220"/>
      <c r="O88" s="221"/>
      <c r="P88" s="783"/>
      <c r="Q88" s="783"/>
      <c r="R88" s="783"/>
      <c r="S88" s="783"/>
      <c r="T88" s="783"/>
      <c r="U88" s="783"/>
      <c r="V88" s="783"/>
      <c r="W88" s="783"/>
      <c r="X88" s="784"/>
      <c r="Y88" s="714" t="s">
        <v>53</v>
      </c>
      <c r="Z88" s="715"/>
      <c r="AA88" s="716"/>
      <c r="AB88" s="504"/>
      <c r="AC88" s="504"/>
      <c r="AD88" s="504"/>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02"/>
      <c r="B89" s="536"/>
      <c r="C89" s="536"/>
      <c r="D89" s="536"/>
      <c r="E89" s="536"/>
      <c r="F89" s="537"/>
      <c r="G89" s="222"/>
      <c r="H89" s="179"/>
      <c r="I89" s="179"/>
      <c r="J89" s="179"/>
      <c r="K89" s="179"/>
      <c r="L89" s="179"/>
      <c r="M89" s="179"/>
      <c r="N89" s="179"/>
      <c r="O89" s="223"/>
      <c r="P89" s="289"/>
      <c r="Q89" s="289"/>
      <c r="R89" s="289"/>
      <c r="S89" s="289"/>
      <c r="T89" s="289"/>
      <c r="U89" s="289"/>
      <c r="V89" s="289"/>
      <c r="W89" s="289"/>
      <c r="X89" s="785"/>
      <c r="Y89" s="714" t="s">
        <v>13</v>
      </c>
      <c r="Z89" s="715"/>
      <c r="AA89" s="716"/>
      <c r="AB89" s="443" t="s">
        <v>14</v>
      </c>
      <c r="AC89" s="443"/>
      <c r="AD89" s="443"/>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40" t="s">
        <v>11</v>
      </c>
      <c r="AC90" s="441"/>
      <c r="AD90" s="442"/>
      <c r="AE90" s="321" t="s">
        <v>309</v>
      </c>
      <c r="AF90" s="321"/>
      <c r="AG90" s="321"/>
      <c r="AH90" s="321"/>
      <c r="AI90" s="321" t="s">
        <v>331</v>
      </c>
      <c r="AJ90" s="321"/>
      <c r="AK90" s="321"/>
      <c r="AL90" s="321"/>
      <c r="AM90" s="321" t="s">
        <v>428</v>
      </c>
      <c r="AN90" s="321"/>
      <c r="AO90" s="321"/>
      <c r="AP90" s="321"/>
      <c r="AQ90" s="200" t="s">
        <v>184</v>
      </c>
      <c r="AR90" s="184"/>
      <c r="AS90" s="184"/>
      <c r="AT90" s="185"/>
      <c r="AU90" s="355" t="s">
        <v>133</v>
      </c>
      <c r="AV90" s="355"/>
      <c r="AW90" s="355"/>
      <c r="AX90" s="356"/>
      <c r="AY90">
        <f>COUNTA($G$92)</f>
        <v>0</v>
      </c>
    </row>
    <row r="91" spans="1:60" ht="18.75" hidden="1" customHeight="1" x14ac:dyDescent="0.15">
      <c r="A91" s="502"/>
      <c r="B91" s="534"/>
      <c r="C91" s="534"/>
      <c r="D91" s="534"/>
      <c r="E91" s="534"/>
      <c r="F91" s="535"/>
      <c r="G91" s="549"/>
      <c r="H91" s="361"/>
      <c r="I91" s="361"/>
      <c r="J91" s="361"/>
      <c r="K91" s="361"/>
      <c r="L91" s="361"/>
      <c r="M91" s="361"/>
      <c r="N91" s="361"/>
      <c r="O91" s="550"/>
      <c r="P91" s="562"/>
      <c r="Q91" s="361"/>
      <c r="R91" s="361"/>
      <c r="S91" s="361"/>
      <c r="T91" s="361"/>
      <c r="U91" s="361"/>
      <c r="V91" s="361"/>
      <c r="W91" s="361"/>
      <c r="X91" s="550"/>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15">
      <c r="A92" s="502"/>
      <c r="B92" s="534"/>
      <c r="C92" s="534"/>
      <c r="D92" s="534"/>
      <c r="E92" s="534"/>
      <c r="F92" s="535"/>
      <c r="G92" s="217"/>
      <c r="H92" s="176"/>
      <c r="I92" s="176"/>
      <c r="J92" s="176"/>
      <c r="K92" s="176"/>
      <c r="L92" s="176"/>
      <c r="M92" s="176"/>
      <c r="N92" s="176"/>
      <c r="O92" s="218"/>
      <c r="P92" s="176"/>
      <c r="Q92" s="781"/>
      <c r="R92" s="781"/>
      <c r="S92" s="781"/>
      <c r="T92" s="781"/>
      <c r="U92" s="781"/>
      <c r="V92" s="781"/>
      <c r="W92" s="781"/>
      <c r="X92" s="782"/>
      <c r="Y92" s="737" t="s">
        <v>61</v>
      </c>
      <c r="Z92" s="738"/>
      <c r="AA92" s="739"/>
      <c r="AB92" s="533"/>
      <c r="AC92" s="533"/>
      <c r="AD92" s="533"/>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2"/>
      <c r="B93" s="534"/>
      <c r="C93" s="534"/>
      <c r="D93" s="534"/>
      <c r="E93" s="534"/>
      <c r="F93" s="535"/>
      <c r="G93" s="219"/>
      <c r="H93" s="220"/>
      <c r="I93" s="220"/>
      <c r="J93" s="220"/>
      <c r="K93" s="220"/>
      <c r="L93" s="220"/>
      <c r="M93" s="220"/>
      <c r="N93" s="220"/>
      <c r="O93" s="221"/>
      <c r="P93" s="783"/>
      <c r="Q93" s="783"/>
      <c r="R93" s="783"/>
      <c r="S93" s="783"/>
      <c r="T93" s="783"/>
      <c r="U93" s="783"/>
      <c r="V93" s="783"/>
      <c r="W93" s="783"/>
      <c r="X93" s="784"/>
      <c r="Y93" s="714" t="s">
        <v>53</v>
      </c>
      <c r="Z93" s="715"/>
      <c r="AA93" s="716"/>
      <c r="AB93" s="504"/>
      <c r="AC93" s="504"/>
      <c r="AD93" s="504"/>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2"/>
      <c r="B94" s="536"/>
      <c r="C94" s="536"/>
      <c r="D94" s="536"/>
      <c r="E94" s="536"/>
      <c r="F94" s="537"/>
      <c r="G94" s="222"/>
      <c r="H94" s="179"/>
      <c r="I94" s="179"/>
      <c r="J94" s="179"/>
      <c r="K94" s="179"/>
      <c r="L94" s="179"/>
      <c r="M94" s="179"/>
      <c r="N94" s="179"/>
      <c r="O94" s="223"/>
      <c r="P94" s="289"/>
      <c r="Q94" s="289"/>
      <c r="R94" s="289"/>
      <c r="S94" s="289"/>
      <c r="T94" s="289"/>
      <c r="U94" s="289"/>
      <c r="V94" s="289"/>
      <c r="W94" s="289"/>
      <c r="X94" s="785"/>
      <c r="Y94" s="714" t="s">
        <v>13</v>
      </c>
      <c r="Z94" s="715"/>
      <c r="AA94" s="716"/>
      <c r="AB94" s="443" t="s">
        <v>14</v>
      </c>
      <c r="AC94" s="443"/>
      <c r="AD94" s="443"/>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40" t="s">
        <v>11</v>
      </c>
      <c r="AC95" s="441"/>
      <c r="AD95" s="442"/>
      <c r="AE95" s="321" t="s">
        <v>309</v>
      </c>
      <c r="AF95" s="321"/>
      <c r="AG95" s="321"/>
      <c r="AH95" s="321"/>
      <c r="AI95" s="321" t="s">
        <v>331</v>
      </c>
      <c r="AJ95" s="321"/>
      <c r="AK95" s="321"/>
      <c r="AL95" s="321"/>
      <c r="AM95" s="321" t="s">
        <v>428</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1"/>
      <c r="I96" s="361"/>
      <c r="J96" s="361"/>
      <c r="K96" s="361"/>
      <c r="L96" s="361"/>
      <c r="M96" s="361"/>
      <c r="N96" s="361"/>
      <c r="O96" s="550"/>
      <c r="P96" s="562"/>
      <c r="Q96" s="361"/>
      <c r="R96" s="361"/>
      <c r="S96" s="361"/>
      <c r="T96" s="361"/>
      <c r="U96" s="361"/>
      <c r="V96" s="361"/>
      <c r="W96" s="361"/>
      <c r="X96" s="550"/>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15">
      <c r="A97" s="502"/>
      <c r="B97" s="534"/>
      <c r="C97" s="534"/>
      <c r="D97" s="534"/>
      <c r="E97" s="534"/>
      <c r="F97" s="535"/>
      <c r="G97" s="217"/>
      <c r="H97" s="176"/>
      <c r="I97" s="176"/>
      <c r="J97" s="176"/>
      <c r="K97" s="176"/>
      <c r="L97" s="176"/>
      <c r="M97" s="176"/>
      <c r="N97" s="176"/>
      <c r="O97" s="218"/>
      <c r="P97" s="176"/>
      <c r="Q97" s="781"/>
      <c r="R97" s="781"/>
      <c r="S97" s="781"/>
      <c r="T97" s="781"/>
      <c r="U97" s="781"/>
      <c r="V97" s="781"/>
      <c r="W97" s="781"/>
      <c r="X97" s="782"/>
      <c r="Y97" s="737" t="s">
        <v>61</v>
      </c>
      <c r="Z97" s="738"/>
      <c r="AA97" s="739"/>
      <c r="AB97" s="389"/>
      <c r="AC97" s="390"/>
      <c r="AD97" s="391"/>
      <c r="AE97" s="349"/>
      <c r="AF97" s="350"/>
      <c r="AG97" s="350"/>
      <c r="AH97" s="796"/>
      <c r="AI97" s="349"/>
      <c r="AJ97" s="350"/>
      <c r="AK97" s="350"/>
      <c r="AL97" s="796"/>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2"/>
      <c r="B98" s="534"/>
      <c r="C98" s="534"/>
      <c r="D98" s="534"/>
      <c r="E98" s="534"/>
      <c r="F98" s="535"/>
      <c r="G98" s="219"/>
      <c r="H98" s="220"/>
      <c r="I98" s="220"/>
      <c r="J98" s="220"/>
      <c r="K98" s="220"/>
      <c r="L98" s="220"/>
      <c r="M98" s="220"/>
      <c r="N98" s="220"/>
      <c r="O98" s="221"/>
      <c r="P98" s="783"/>
      <c r="Q98" s="783"/>
      <c r="R98" s="783"/>
      <c r="S98" s="783"/>
      <c r="T98" s="783"/>
      <c r="U98" s="783"/>
      <c r="V98" s="783"/>
      <c r="W98" s="783"/>
      <c r="X98" s="784"/>
      <c r="Y98" s="714" t="s">
        <v>53</v>
      </c>
      <c r="Z98" s="715"/>
      <c r="AA98" s="716"/>
      <c r="AB98" s="285"/>
      <c r="AC98" s="286"/>
      <c r="AD98" s="287"/>
      <c r="AE98" s="349"/>
      <c r="AF98" s="350"/>
      <c r="AG98" s="350"/>
      <c r="AH98" s="796"/>
      <c r="AI98" s="349"/>
      <c r="AJ98" s="350"/>
      <c r="AK98" s="350"/>
      <c r="AL98" s="796"/>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3"/>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309</v>
      </c>
      <c r="AF100" s="804"/>
      <c r="AG100" s="804"/>
      <c r="AH100" s="805"/>
      <c r="AI100" s="803" t="s">
        <v>331</v>
      </c>
      <c r="AJ100" s="804"/>
      <c r="AK100" s="804"/>
      <c r="AL100" s="805"/>
      <c r="AM100" s="803" t="s">
        <v>428</v>
      </c>
      <c r="AN100" s="804"/>
      <c r="AO100" s="804"/>
      <c r="AP100" s="805"/>
      <c r="AQ100" s="906" t="s">
        <v>336</v>
      </c>
      <c r="AR100" s="907"/>
      <c r="AS100" s="907"/>
      <c r="AT100" s="908"/>
      <c r="AU100" s="906" t="s">
        <v>462</v>
      </c>
      <c r="AV100" s="907"/>
      <c r="AW100" s="907"/>
      <c r="AX100" s="909"/>
    </row>
    <row r="101" spans="1:60" ht="23.25" customHeight="1" x14ac:dyDescent="0.15">
      <c r="A101" s="473"/>
      <c r="B101" s="474"/>
      <c r="C101" s="474"/>
      <c r="D101" s="474"/>
      <c r="E101" s="474"/>
      <c r="F101" s="475"/>
      <c r="G101" s="176" t="s">
        <v>648</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533" t="s">
        <v>645</v>
      </c>
      <c r="AC101" s="533"/>
      <c r="AD101" s="533"/>
      <c r="AE101" s="344">
        <v>630</v>
      </c>
      <c r="AF101" s="344"/>
      <c r="AG101" s="344"/>
      <c r="AH101" s="344"/>
      <c r="AI101" s="344">
        <v>1942</v>
      </c>
      <c r="AJ101" s="344"/>
      <c r="AK101" s="344"/>
      <c r="AL101" s="344"/>
      <c r="AM101" s="349">
        <v>1361</v>
      </c>
      <c r="AN101" s="350"/>
      <c r="AO101" s="350"/>
      <c r="AP101" s="350"/>
      <c r="AQ101" s="344" t="s">
        <v>647</v>
      </c>
      <c r="AR101" s="344"/>
      <c r="AS101" s="344"/>
      <c r="AT101" s="344"/>
      <c r="AU101" s="349" t="s">
        <v>647</v>
      </c>
      <c r="AV101" s="350"/>
      <c r="AW101" s="350"/>
      <c r="AX101" s="351"/>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6"/>
      <c r="AA102" s="327"/>
      <c r="AB102" s="533" t="s">
        <v>647</v>
      </c>
      <c r="AC102" s="533"/>
      <c r="AD102" s="533"/>
      <c r="AE102" s="344" t="s">
        <v>647</v>
      </c>
      <c r="AF102" s="344"/>
      <c r="AG102" s="344"/>
      <c r="AH102" s="344"/>
      <c r="AI102" s="344" t="s">
        <v>647</v>
      </c>
      <c r="AJ102" s="344"/>
      <c r="AK102" s="344"/>
      <c r="AL102" s="344"/>
      <c r="AM102" s="344" t="s">
        <v>647</v>
      </c>
      <c r="AN102" s="344"/>
      <c r="AO102" s="344"/>
      <c r="AP102" s="344"/>
      <c r="AQ102" s="344" t="s">
        <v>647</v>
      </c>
      <c r="AR102" s="344"/>
      <c r="AS102" s="344"/>
      <c r="AT102" s="344"/>
      <c r="AU102" s="357" t="s">
        <v>647</v>
      </c>
      <c r="AV102" s="358"/>
      <c r="AW102" s="358"/>
      <c r="AX102" s="910"/>
    </row>
    <row r="103" spans="1:60" ht="31.5" hidden="1" customHeight="1" x14ac:dyDescent="0.15">
      <c r="A103" s="470" t="s">
        <v>272</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8" t="s">
        <v>11</v>
      </c>
      <c r="AC103" s="283"/>
      <c r="AD103" s="284"/>
      <c r="AE103" s="321" t="s">
        <v>309</v>
      </c>
      <c r="AF103" s="321"/>
      <c r="AG103" s="321"/>
      <c r="AH103" s="321"/>
      <c r="AI103" s="321" t="s">
        <v>331</v>
      </c>
      <c r="AJ103" s="321"/>
      <c r="AK103" s="321"/>
      <c r="AL103" s="321"/>
      <c r="AM103" s="321" t="s">
        <v>428</v>
      </c>
      <c r="AN103" s="321"/>
      <c r="AO103" s="321"/>
      <c r="AP103" s="321"/>
      <c r="AQ103" s="346" t="s">
        <v>336</v>
      </c>
      <c r="AR103" s="347"/>
      <c r="AS103" s="347"/>
      <c r="AT103" s="347"/>
      <c r="AU103" s="346" t="s">
        <v>462</v>
      </c>
      <c r="AV103" s="347"/>
      <c r="AW103" s="347"/>
      <c r="AX103" s="348"/>
      <c r="AY103">
        <f>COUNTA($G$104)</f>
        <v>0</v>
      </c>
    </row>
    <row r="104" spans="1:60" ht="23.25" hidden="1" customHeight="1" x14ac:dyDescent="0.15">
      <c r="A104" s="473"/>
      <c r="B104" s="474"/>
      <c r="C104" s="474"/>
      <c r="D104" s="474"/>
      <c r="E104" s="474"/>
      <c r="F104" s="475"/>
      <c r="G104" s="176"/>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c r="AC104" s="454"/>
      <c r="AD104" s="455"/>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70" t="s">
        <v>272</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8" t="s">
        <v>11</v>
      </c>
      <c r="AC106" s="283"/>
      <c r="AD106" s="284"/>
      <c r="AE106" s="321" t="s">
        <v>309</v>
      </c>
      <c r="AF106" s="321"/>
      <c r="AG106" s="321"/>
      <c r="AH106" s="321"/>
      <c r="AI106" s="321" t="s">
        <v>331</v>
      </c>
      <c r="AJ106" s="321"/>
      <c r="AK106" s="321"/>
      <c r="AL106" s="321"/>
      <c r="AM106" s="321" t="s">
        <v>428</v>
      </c>
      <c r="AN106" s="321"/>
      <c r="AO106" s="321"/>
      <c r="AP106" s="321"/>
      <c r="AQ106" s="346" t="s">
        <v>336</v>
      </c>
      <c r="AR106" s="347"/>
      <c r="AS106" s="347"/>
      <c r="AT106" s="347"/>
      <c r="AU106" s="346" t="s">
        <v>462</v>
      </c>
      <c r="AV106" s="347"/>
      <c r="AW106" s="347"/>
      <c r="AX106" s="348"/>
      <c r="AY106">
        <f>COUNTA($G$107)</f>
        <v>0</v>
      </c>
    </row>
    <row r="107" spans="1:60" ht="23.25" hidden="1" customHeight="1" x14ac:dyDescent="0.15">
      <c r="A107" s="473"/>
      <c r="B107" s="474"/>
      <c r="C107" s="474"/>
      <c r="D107" s="474"/>
      <c r="E107" s="474"/>
      <c r="F107" s="475"/>
      <c r="G107" s="176"/>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c r="AC107" s="454"/>
      <c r="AD107" s="455"/>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70" t="s">
        <v>272</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8" t="s">
        <v>11</v>
      </c>
      <c r="AC109" s="283"/>
      <c r="AD109" s="284"/>
      <c r="AE109" s="321" t="s">
        <v>309</v>
      </c>
      <c r="AF109" s="321"/>
      <c r="AG109" s="321"/>
      <c r="AH109" s="321"/>
      <c r="AI109" s="321" t="s">
        <v>331</v>
      </c>
      <c r="AJ109" s="321"/>
      <c r="AK109" s="321"/>
      <c r="AL109" s="321"/>
      <c r="AM109" s="321" t="s">
        <v>428</v>
      </c>
      <c r="AN109" s="321"/>
      <c r="AO109" s="321"/>
      <c r="AP109" s="321"/>
      <c r="AQ109" s="346" t="s">
        <v>336</v>
      </c>
      <c r="AR109" s="347"/>
      <c r="AS109" s="347"/>
      <c r="AT109" s="347"/>
      <c r="AU109" s="346" t="s">
        <v>462</v>
      </c>
      <c r="AV109" s="347"/>
      <c r="AW109" s="347"/>
      <c r="AX109" s="348"/>
      <c r="AY109">
        <f>COUNTA($G$110)</f>
        <v>0</v>
      </c>
    </row>
    <row r="110" spans="1:60" ht="23.25" hidden="1" customHeight="1" x14ac:dyDescent="0.15">
      <c r="A110" s="473"/>
      <c r="B110" s="474"/>
      <c r="C110" s="474"/>
      <c r="D110" s="474"/>
      <c r="E110" s="474"/>
      <c r="F110" s="475"/>
      <c r="G110" s="176"/>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c r="AC110" s="454"/>
      <c r="AD110" s="455"/>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70" t="s">
        <v>272</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8" t="s">
        <v>11</v>
      </c>
      <c r="AC112" s="283"/>
      <c r="AD112" s="284"/>
      <c r="AE112" s="321" t="s">
        <v>309</v>
      </c>
      <c r="AF112" s="321"/>
      <c r="AG112" s="321"/>
      <c r="AH112" s="321"/>
      <c r="AI112" s="321" t="s">
        <v>331</v>
      </c>
      <c r="AJ112" s="321"/>
      <c r="AK112" s="321"/>
      <c r="AL112" s="321"/>
      <c r="AM112" s="321" t="s">
        <v>428</v>
      </c>
      <c r="AN112" s="321"/>
      <c r="AO112" s="321"/>
      <c r="AP112" s="321"/>
      <c r="AQ112" s="346" t="s">
        <v>336</v>
      </c>
      <c r="AR112" s="347"/>
      <c r="AS112" s="347"/>
      <c r="AT112" s="347"/>
      <c r="AU112" s="346" t="s">
        <v>462</v>
      </c>
      <c r="AV112" s="347"/>
      <c r="AW112" s="347"/>
      <c r="AX112" s="348"/>
      <c r="AY112">
        <f>COUNTA($G$113)</f>
        <v>0</v>
      </c>
    </row>
    <row r="113" spans="1:51" ht="23.25" hidden="1" customHeight="1" x14ac:dyDescent="0.15">
      <c r="A113" s="473"/>
      <c r="B113" s="474"/>
      <c r="C113" s="474"/>
      <c r="D113" s="474"/>
      <c r="E113" s="474"/>
      <c r="F113" s="475"/>
      <c r="G113" s="176"/>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c r="AC113" s="454"/>
      <c r="AD113" s="455"/>
      <c r="AE113" s="344"/>
      <c r="AF113" s="344"/>
      <c r="AG113" s="344"/>
      <c r="AH113" s="344"/>
      <c r="AI113" s="344"/>
      <c r="AJ113" s="344"/>
      <c r="AK113" s="344"/>
      <c r="AL113" s="344"/>
      <c r="AM113" s="344"/>
      <c r="AN113" s="344"/>
      <c r="AO113" s="344"/>
      <c r="AP113" s="344"/>
      <c r="AQ113" s="349"/>
      <c r="AR113" s="350"/>
      <c r="AS113" s="350"/>
      <c r="AT113" s="796"/>
      <c r="AU113" s="344"/>
      <c r="AV113" s="344"/>
      <c r="AW113" s="344"/>
      <c r="AX113" s="345"/>
      <c r="AY113">
        <f>$AY$112</f>
        <v>0</v>
      </c>
    </row>
    <row r="114" spans="1:51" ht="23.25" hidden="1"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89"/>
      <c r="AC114" s="390"/>
      <c r="AD114" s="391"/>
      <c r="AE114" s="352"/>
      <c r="AF114" s="352"/>
      <c r="AG114" s="352"/>
      <c r="AH114" s="352"/>
      <c r="AI114" s="352"/>
      <c r="AJ114" s="352"/>
      <c r="AK114" s="352"/>
      <c r="AL114" s="352"/>
      <c r="AM114" s="352"/>
      <c r="AN114" s="352"/>
      <c r="AO114" s="352"/>
      <c r="AP114" s="352"/>
      <c r="AQ114" s="349"/>
      <c r="AR114" s="350"/>
      <c r="AS114" s="350"/>
      <c r="AT114" s="796"/>
      <c r="AU114" s="349"/>
      <c r="AV114" s="350"/>
      <c r="AW114" s="350"/>
      <c r="AX114" s="35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1" t="s">
        <v>309</v>
      </c>
      <c r="AF115" s="321"/>
      <c r="AG115" s="321"/>
      <c r="AH115" s="321"/>
      <c r="AI115" s="321" t="s">
        <v>331</v>
      </c>
      <c r="AJ115" s="321"/>
      <c r="AK115" s="321"/>
      <c r="AL115" s="321"/>
      <c r="AM115" s="321" t="s">
        <v>428</v>
      </c>
      <c r="AN115" s="321"/>
      <c r="AO115" s="321"/>
      <c r="AP115" s="321"/>
      <c r="AQ115" s="322" t="s">
        <v>463</v>
      </c>
      <c r="AR115" s="323"/>
      <c r="AS115" s="323"/>
      <c r="AT115" s="323"/>
      <c r="AU115" s="323"/>
      <c r="AV115" s="323"/>
      <c r="AW115" s="323"/>
      <c r="AX115" s="324"/>
    </row>
    <row r="116" spans="1:51" ht="23.25" customHeight="1" x14ac:dyDescent="0.15">
      <c r="A116" s="277"/>
      <c r="B116" s="278"/>
      <c r="C116" s="278"/>
      <c r="D116" s="278"/>
      <c r="E116" s="278"/>
      <c r="F116" s="279"/>
      <c r="G116" s="337" t="s">
        <v>649</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650</v>
      </c>
      <c r="AC116" s="286"/>
      <c r="AD116" s="287"/>
      <c r="AE116" s="344">
        <v>3</v>
      </c>
      <c r="AF116" s="344"/>
      <c r="AG116" s="344"/>
      <c r="AH116" s="344"/>
      <c r="AI116" s="344">
        <v>4</v>
      </c>
      <c r="AJ116" s="344"/>
      <c r="AK116" s="344"/>
      <c r="AL116" s="344"/>
      <c r="AM116" s="344">
        <v>5</v>
      </c>
      <c r="AN116" s="344"/>
      <c r="AO116" s="344"/>
      <c r="AP116" s="344"/>
      <c r="AQ116" s="349" t="s">
        <v>647</v>
      </c>
      <c r="AR116" s="350"/>
      <c r="AS116" s="350"/>
      <c r="AT116" s="350"/>
      <c r="AU116" s="350"/>
      <c r="AV116" s="350"/>
      <c r="AW116" s="350"/>
      <c r="AX116" s="351"/>
    </row>
    <row r="117" spans="1:51" ht="46.5" customHeight="1" thickBot="1" x14ac:dyDescent="0.2">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651</v>
      </c>
      <c r="AC117" s="329"/>
      <c r="AD117" s="330"/>
      <c r="AE117" s="439" t="s">
        <v>708</v>
      </c>
      <c r="AF117" s="291"/>
      <c r="AG117" s="291"/>
      <c r="AH117" s="291"/>
      <c r="AI117" s="439" t="s">
        <v>709</v>
      </c>
      <c r="AJ117" s="291"/>
      <c r="AK117" s="291"/>
      <c r="AL117" s="291"/>
      <c r="AM117" s="439" t="s">
        <v>710</v>
      </c>
      <c r="AN117" s="291"/>
      <c r="AO117" s="291"/>
      <c r="AP117" s="291"/>
      <c r="AQ117" s="291" t="s">
        <v>711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1" t="s">
        <v>309</v>
      </c>
      <c r="AF118" s="321"/>
      <c r="AG118" s="321"/>
      <c r="AH118" s="321"/>
      <c r="AI118" s="321" t="s">
        <v>331</v>
      </c>
      <c r="AJ118" s="321"/>
      <c r="AK118" s="321"/>
      <c r="AL118" s="321"/>
      <c r="AM118" s="321" t="s">
        <v>428</v>
      </c>
      <c r="AN118" s="321"/>
      <c r="AO118" s="321"/>
      <c r="AP118" s="321"/>
      <c r="AQ118" s="322" t="s">
        <v>463</v>
      </c>
      <c r="AR118" s="323"/>
      <c r="AS118" s="323"/>
      <c r="AT118" s="323"/>
      <c r="AU118" s="323"/>
      <c r="AV118" s="323"/>
      <c r="AW118" s="323"/>
      <c r="AX118" s="324"/>
      <c r="AY118" s="77">
        <f>IF(SUBSTITUTE(SUBSTITUTE($G$119,"／",""),"　","")="",0,1)</f>
        <v>0</v>
      </c>
    </row>
    <row r="119" spans="1:51" ht="23.25" hidden="1" customHeight="1" x14ac:dyDescent="0.15">
      <c r="A119" s="277"/>
      <c r="B119" s="278"/>
      <c r="C119" s="278"/>
      <c r="D119" s="278"/>
      <c r="E119" s="278"/>
      <c r="F119" s="279"/>
      <c r="G119" s="337" t="s">
        <v>279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278</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1" t="s">
        <v>309</v>
      </c>
      <c r="AF121" s="321"/>
      <c r="AG121" s="321"/>
      <c r="AH121" s="321"/>
      <c r="AI121" s="321" t="s">
        <v>331</v>
      </c>
      <c r="AJ121" s="321"/>
      <c r="AK121" s="321"/>
      <c r="AL121" s="321"/>
      <c r="AM121" s="321" t="s">
        <v>428</v>
      </c>
      <c r="AN121" s="321"/>
      <c r="AO121" s="321"/>
      <c r="AP121" s="321"/>
      <c r="AQ121" s="322" t="s">
        <v>463</v>
      </c>
      <c r="AR121" s="323"/>
      <c r="AS121" s="323"/>
      <c r="AT121" s="323"/>
      <c r="AU121" s="323"/>
      <c r="AV121" s="323"/>
      <c r="AW121" s="323"/>
      <c r="AX121" s="324"/>
      <c r="AY121" s="77">
        <f>IF(SUBSTITUTE(SUBSTITUTE($G$122,"／",""),"　","")="",0,1)</f>
        <v>0</v>
      </c>
    </row>
    <row r="122" spans="1:51" ht="23.25" hidden="1" customHeight="1" x14ac:dyDescent="0.15">
      <c r="A122" s="277"/>
      <c r="B122" s="278"/>
      <c r="C122" s="278"/>
      <c r="D122" s="278"/>
      <c r="E122" s="278"/>
      <c r="F122" s="279"/>
      <c r="G122" s="337" t="s">
        <v>280</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281</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1" t="s">
        <v>309</v>
      </c>
      <c r="AF124" s="321"/>
      <c r="AG124" s="321"/>
      <c r="AH124" s="321"/>
      <c r="AI124" s="321" t="s">
        <v>331</v>
      </c>
      <c r="AJ124" s="321"/>
      <c r="AK124" s="321"/>
      <c r="AL124" s="321"/>
      <c r="AM124" s="321" t="s">
        <v>428</v>
      </c>
      <c r="AN124" s="321"/>
      <c r="AO124" s="321"/>
      <c r="AP124" s="321"/>
      <c r="AQ124" s="322" t="s">
        <v>463</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459</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278</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8"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309</v>
      </c>
      <c r="AF127" s="321"/>
      <c r="AG127" s="321"/>
      <c r="AH127" s="321"/>
      <c r="AI127" s="321" t="s">
        <v>331</v>
      </c>
      <c r="AJ127" s="321"/>
      <c r="AK127" s="321"/>
      <c r="AL127" s="321"/>
      <c r="AM127" s="321" t="s">
        <v>428</v>
      </c>
      <c r="AN127" s="321"/>
      <c r="AO127" s="321"/>
      <c r="AP127" s="321"/>
      <c r="AQ127" s="322" t="s">
        <v>463</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460</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278</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3" t="s">
        <v>324</v>
      </c>
      <c r="B130" s="971"/>
      <c r="C130" s="970" t="s">
        <v>188</v>
      </c>
      <c r="D130" s="971"/>
      <c r="E130" s="293" t="s">
        <v>217</v>
      </c>
      <c r="F130" s="294"/>
      <c r="G130" s="295" t="s">
        <v>652</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4"/>
      <c r="B131" s="238"/>
      <c r="C131" s="237"/>
      <c r="D131" s="238"/>
      <c r="E131" s="224" t="s">
        <v>216</v>
      </c>
      <c r="F131" s="225"/>
      <c r="G131" s="222" t="s">
        <v>653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647</v>
      </c>
      <c r="AR133" s="256"/>
      <c r="AS133" s="164" t="s">
        <v>185</v>
      </c>
      <c r="AT133" s="187"/>
      <c r="AU133" s="163" t="s">
        <v>647</v>
      </c>
      <c r="AV133" s="163"/>
      <c r="AW133" s="164" t="s">
        <v>175</v>
      </c>
      <c r="AX133" s="165"/>
      <c r="AY133">
        <f>$AY$132</f>
        <v>1</v>
      </c>
    </row>
    <row r="134" spans="1:51" ht="39.75" customHeight="1" x14ac:dyDescent="0.15">
      <c r="A134" s="974"/>
      <c r="B134" s="238"/>
      <c r="C134" s="237"/>
      <c r="D134" s="238"/>
      <c r="E134" s="237"/>
      <c r="F134" s="299"/>
      <c r="G134" s="217" t="s">
        <v>647</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647</v>
      </c>
      <c r="AC134" s="209"/>
      <c r="AD134" s="209"/>
      <c r="AE134" s="251" t="s">
        <v>647</v>
      </c>
      <c r="AF134" s="152"/>
      <c r="AG134" s="152"/>
      <c r="AH134" s="152"/>
      <c r="AI134" s="251" t="s">
        <v>647</v>
      </c>
      <c r="AJ134" s="152"/>
      <c r="AK134" s="152"/>
      <c r="AL134" s="152"/>
      <c r="AM134" s="251" t="s">
        <v>647</v>
      </c>
      <c r="AN134" s="152"/>
      <c r="AO134" s="152"/>
      <c r="AP134" s="152"/>
      <c r="AQ134" s="251" t="s">
        <v>647</v>
      </c>
      <c r="AR134" s="152"/>
      <c r="AS134" s="152"/>
      <c r="AT134" s="152"/>
      <c r="AU134" s="251" t="s">
        <v>647</v>
      </c>
      <c r="AV134" s="152"/>
      <c r="AW134" s="152"/>
      <c r="AX134" s="193"/>
      <c r="AY134">
        <f t="shared" ref="AY134:AY135" si="13">$AY$132</f>
        <v>1</v>
      </c>
    </row>
    <row r="135" spans="1:51" ht="39.75"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647</v>
      </c>
      <c r="AC135" s="160"/>
      <c r="AD135" s="160"/>
      <c r="AE135" s="251" t="s">
        <v>647</v>
      </c>
      <c r="AF135" s="152"/>
      <c r="AG135" s="152"/>
      <c r="AH135" s="152"/>
      <c r="AI135" s="251" t="s">
        <v>647</v>
      </c>
      <c r="AJ135" s="152"/>
      <c r="AK135" s="152"/>
      <c r="AL135" s="152"/>
      <c r="AM135" s="251" t="s">
        <v>647</v>
      </c>
      <c r="AN135" s="152"/>
      <c r="AO135" s="152"/>
      <c r="AP135" s="152"/>
      <c r="AQ135" s="251" t="s">
        <v>647</v>
      </c>
      <c r="AR135" s="152"/>
      <c r="AS135" s="152"/>
      <c r="AT135" s="152"/>
      <c r="AU135" s="251" t="s">
        <v>647</v>
      </c>
      <c r="AV135" s="152"/>
      <c r="AW135" s="152"/>
      <c r="AX135" s="193"/>
      <c r="AY135">
        <f t="shared" si="13"/>
        <v>1</v>
      </c>
    </row>
    <row r="136" spans="1:51" ht="18.75" hidden="1"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0</v>
      </c>
    </row>
    <row r="153" spans="1:51" ht="22.5" hidden="1"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4"/>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4"/>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4"/>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4"/>
      <c r="B188" s="238"/>
      <c r="C188" s="237"/>
      <c r="D188" s="238"/>
      <c r="E188" s="175" t="s">
        <v>654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4"/>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4"/>
      <c r="B430" s="238"/>
      <c r="C430" s="235" t="s">
        <v>592</v>
      </c>
      <c r="D430" s="236"/>
      <c r="E430" s="224" t="s">
        <v>318</v>
      </c>
      <c r="F430" s="429"/>
      <c r="G430" s="226" t="s">
        <v>204</v>
      </c>
      <c r="H430" s="173"/>
      <c r="I430" s="173"/>
      <c r="J430" s="227" t="s">
        <v>646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647</v>
      </c>
      <c r="AF432" s="163"/>
      <c r="AG432" s="164" t="s">
        <v>185</v>
      </c>
      <c r="AH432" s="187"/>
      <c r="AI432" s="201"/>
      <c r="AJ432" s="201"/>
      <c r="AK432" s="201"/>
      <c r="AL432" s="202"/>
      <c r="AM432" s="201"/>
      <c r="AN432" s="201"/>
      <c r="AO432" s="201"/>
      <c r="AP432" s="202"/>
      <c r="AQ432" s="216" t="s">
        <v>647</v>
      </c>
      <c r="AR432" s="163"/>
      <c r="AS432" s="164" t="s">
        <v>185</v>
      </c>
      <c r="AT432" s="187"/>
      <c r="AU432" s="163" t="s">
        <v>647</v>
      </c>
      <c r="AV432" s="163"/>
      <c r="AW432" s="164" t="s">
        <v>175</v>
      </c>
      <c r="AX432" s="165"/>
      <c r="AY432">
        <f>$AY$431</f>
        <v>1</v>
      </c>
    </row>
    <row r="433" spans="1:51" ht="23.25" customHeight="1" x14ac:dyDescent="0.15">
      <c r="A433" s="974"/>
      <c r="B433" s="238"/>
      <c r="C433" s="237"/>
      <c r="D433" s="238"/>
      <c r="E433" s="181"/>
      <c r="F433" s="182"/>
      <c r="G433" s="217" t="s">
        <v>647</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647</v>
      </c>
      <c r="AC433" s="160"/>
      <c r="AD433" s="160"/>
      <c r="AE433" s="151" t="s">
        <v>647</v>
      </c>
      <c r="AF433" s="152"/>
      <c r="AG433" s="152"/>
      <c r="AH433" s="152"/>
      <c r="AI433" s="151" t="s">
        <v>647</v>
      </c>
      <c r="AJ433" s="152"/>
      <c r="AK433" s="152"/>
      <c r="AL433" s="152"/>
      <c r="AM433" s="151" t="s">
        <v>647</v>
      </c>
      <c r="AN433" s="152"/>
      <c r="AO433" s="152"/>
      <c r="AP433" s="153"/>
      <c r="AQ433" s="151" t="s">
        <v>647</v>
      </c>
      <c r="AR433" s="152"/>
      <c r="AS433" s="152"/>
      <c r="AT433" s="153"/>
      <c r="AU433" s="152" t="s">
        <v>647</v>
      </c>
      <c r="AV433" s="152"/>
      <c r="AW433" s="152"/>
      <c r="AX433" s="193"/>
      <c r="AY433">
        <f t="shared" ref="AY433:AY435" si="63">$AY$431</f>
        <v>1</v>
      </c>
    </row>
    <row r="434" spans="1:51" ht="23.25"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647</v>
      </c>
      <c r="AC434" s="209"/>
      <c r="AD434" s="209"/>
      <c r="AE434" s="151" t="s">
        <v>647</v>
      </c>
      <c r="AF434" s="152"/>
      <c r="AG434" s="152"/>
      <c r="AH434" s="153"/>
      <c r="AI434" s="151" t="s">
        <v>647</v>
      </c>
      <c r="AJ434" s="152"/>
      <c r="AK434" s="152"/>
      <c r="AL434" s="152"/>
      <c r="AM434" s="151" t="s">
        <v>647</v>
      </c>
      <c r="AN434" s="152"/>
      <c r="AO434" s="152"/>
      <c r="AP434" s="153"/>
      <c r="AQ434" s="151" t="s">
        <v>647</v>
      </c>
      <c r="AR434" s="152"/>
      <c r="AS434" s="152"/>
      <c r="AT434" s="153"/>
      <c r="AU434" s="152" t="s">
        <v>647</v>
      </c>
      <c r="AV434" s="152"/>
      <c r="AW434" s="152"/>
      <c r="AX434" s="193"/>
      <c r="AY434">
        <f t="shared" si="63"/>
        <v>1</v>
      </c>
    </row>
    <row r="435" spans="1:51" ht="23.25"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647</v>
      </c>
      <c r="AF435" s="152"/>
      <c r="AG435" s="152"/>
      <c r="AH435" s="153"/>
      <c r="AI435" s="151" t="s">
        <v>647</v>
      </c>
      <c r="AJ435" s="152"/>
      <c r="AK435" s="152"/>
      <c r="AL435" s="152"/>
      <c r="AM435" s="151" t="s">
        <v>647</v>
      </c>
      <c r="AN435" s="152"/>
      <c r="AO435" s="152"/>
      <c r="AP435" s="153"/>
      <c r="AQ435" s="151" t="s">
        <v>647</v>
      </c>
      <c r="AR435" s="152"/>
      <c r="AS435" s="152"/>
      <c r="AT435" s="153"/>
      <c r="AU435" s="152" t="s">
        <v>647</v>
      </c>
      <c r="AV435" s="152"/>
      <c r="AW435" s="152"/>
      <c r="AX435" s="193"/>
      <c r="AY435">
        <f t="shared" si="63"/>
        <v>1</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4"/>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4"/>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4"/>
      <c r="B482" s="238"/>
      <c r="C482" s="237"/>
      <c r="D482" s="238"/>
      <c r="E482" s="175" t="s">
        <v>647</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4"/>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4"/>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4"/>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4"/>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4"/>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66.599999999999994" customHeight="1" x14ac:dyDescent="0.15">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638</v>
      </c>
      <c r="AE702" s="876"/>
      <c r="AF702" s="876"/>
      <c r="AG702" s="865" t="s">
        <v>655</v>
      </c>
      <c r="AH702" s="866"/>
      <c r="AI702" s="866"/>
      <c r="AJ702" s="866"/>
      <c r="AK702" s="866"/>
      <c r="AL702" s="866"/>
      <c r="AM702" s="866"/>
      <c r="AN702" s="866"/>
      <c r="AO702" s="866"/>
      <c r="AP702" s="866"/>
      <c r="AQ702" s="866"/>
      <c r="AR702" s="866"/>
      <c r="AS702" s="866"/>
      <c r="AT702" s="866"/>
      <c r="AU702" s="866"/>
      <c r="AV702" s="866"/>
      <c r="AW702" s="866"/>
      <c r="AX702" s="867"/>
    </row>
    <row r="703" spans="1:51" ht="27"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638</v>
      </c>
      <c r="AE703" s="170"/>
      <c r="AF703" s="170"/>
      <c r="AG703" s="649" t="s">
        <v>656</v>
      </c>
      <c r="AH703" s="650"/>
      <c r="AI703" s="650"/>
      <c r="AJ703" s="650"/>
      <c r="AK703" s="650"/>
      <c r="AL703" s="650"/>
      <c r="AM703" s="650"/>
      <c r="AN703" s="650"/>
      <c r="AO703" s="650"/>
      <c r="AP703" s="650"/>
      <c r="AQ703" s="650"/>
      <c r="AR703" s="650"/>
      <c r="AS703" s="650"/>
      <c r="AT703" s="650"/>
      <c r="AU703" s="650"/>
      <c r="AV703" s="650"/>
      <c r="AW703" s="650"/>
      <c r="AX703" s="651"/>
    </row>
    <row r="704" spans="1:51" ht="61.5"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638</v>
      </c>
      <c r="AE704" s="568"/>
      <c r="AF704" s="568"/>
      <c r="AG704" s="409" t="s">
        <v>657</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658</v>
      </c>
      <c r="AE705" s="718"/>
      <c r="AF705" s="718"/>
      <c r="AG705" s="175" t="s">
        <v>325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0"/>
      <c r="B706" s="752"/>
      <c r="C706" s="596"/>
      <c r="D706" s="597"/>
      <c r="E706" s="668" t="s">
        <v>300</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t="s">
        <v>659</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0"/>
      <c r="B707" s="752"/>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t="s">
        <v>659</v>
      </c>
      <c r="AE707" s="566"/>
      <c r="AF707" s="566"/>
      <c r="AG707" s="409"/>
      <c r="AH707" s="220"/>
      <c r="AI707" s="220"/>
      <c r="AJ707" s="220"/>
      <c r="AK707" s="220"/>
      <c r="AL707" s="220"/>
      <c r="AM707" s="220"/>
      <c r="AN707" s="220"/>
      <c r="AO707" s="220"/>
      <c r="AP707" s="220"/>
      <c r="AQ707" s="220"/>
      <c r="AR707" s="220"/>
      <c r="AS707" s="220"/>
      <c r="AT707" s="220"/>
      <c r="AU707" s="220"/>
      <c r="AV707" s="220"/>
      <c r="AW707" s="220"/>
      <c r="AX707" s="410"/>
    </row>
    <row r="708" spans="1:50" ht="36.7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638</v>
      </c>
      <c r="AE708" s="653"/>
      <c r="AF708" s="653"/>
      <c r="AG708" s="508" t="s">
        <v>660</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658</v>
      </c>
      <c r="AE709" s="170"/>
      <c r="AF709" s="170"/>
      <c r="AG709" s="649" t="s">
        <v>325</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658</v>
      </c>
      <c r="AE710" s="170"/>
      <c r="AF710" s="170"/>
      <c r="AG710" s="649" t="s">
        <v>325</v>
      </c>
      <c r="AH710" s="650"/>
      <c r="AI710" s="650"/>
      <c r="AJ710" s="650"/>
      <c r="AK710" s="650"/>
      <c r="AL710" s="650"/>
      <c r="AM710" s="650"/>
      <c r="AN710" s="650"/>
      <c r="AO710" s="650"/>
      <c r="AP710" s="650"/>
      <c r="AQ710" s="650"/>
      <c r="AR710" s="650"/>
      <c r="AS710" s="650"/>
      <c r="AT710" s="650"/>
      <c r="AU710" s="650"/>
      <c r="AV710" s="650"/>
      <c r="AW710" s="650"/>
      <c r="AX710" s="651"/>
    </row>
    <row r="711" spans="1:50" ht="34.5"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638</v>
      </c>
      <c r="AE711" s="170"/>
      <c r="AF711" s="170"/>
      <c r="AG711" s="649" t="s">
        <v>661</v>
      </c>
      <c r="AH711" s="650"/>
      <c r="AI711" s="650"/>
      <c r="AJ711" s="650"/>
      <c r="AK711" s="650"/>
      <c r="AL711" s="650"/>
      <c r="AM711" s="650"/>
      <c r="AN711" s="650"/>
      <c r="AO711" s="650"/>
      <c r="AP711" s="650"/>
      <c r="AQ711" s="650"/>
      <c r="AR711" s="650"/>
      <c r="AS711" s="650"/>
      <c r="AT711" s="650"/>
      <c r="AU711" s="650"/>
      <c r="AV711" s="650"/>
      <c r="AW711" s="650"/>
      <c r="AX711" s="651"/>
    </row>
    <row r="712" spans="1:50" ht="46.5" customHeight="1" x14ac:dyDescent="0.15">
      <c r="A712" s="640"/>
      <c r="B712" s="641"/>
      <c r="C712" s="570" t="s">
        <v>267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638</v>
      </c>
      <c r="AE712" s="568"/>
      <c r="AF712" s="568"/>
      <c r="AG712" s="576" t="s">
        <v>662</v>
      </c>
      <c r="AH712" s="577"/>
      <c r="AI712" s="577"/>
      <c r="AJ712" s="577"/>
      <c r="AK712" s="577"/>
      <c r="AL712" s="577"/>
      <c r="AM712" s="577"/>
      <c r="AN712" s="577"/>
      <c r="AO712" s="577"/>
      <c r="AP712" s="577"/>
      <c r="AQ712" s="577"/>
      <c r="AR712" s="577"/>
      <c r="AS712" s="577"/>
      <c r="AT712" s="577"/>
      <c r="AU712" s="577"/>
      <c r="AV712" s="577"/>
      <c r="AW712" s="577"/>
      <c r="AX712" s="578"/>
    </row>
    <row r="713" spans="1:50" ht="60" customHeight="1" x14ac:dyDescent="0.15">
      <c r="A713" s="640"/>
      <c r="B713" s="641"/>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638</v>
      </c>
      <c r="AE713" s="170"/>
      <c r="AF713" s="171"/>
      <c r="AG713" s="649" t="s">
        <v>663</v>
      </c>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658</v>
      </c>
      <c r="AE714" s="574"/>
      <c r="AF714" s="575"/>
      <c r="AG714" s="674" t="s">
        <v>325</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3" t="s">
        <v>39</v>
      </c>
      <c r="B715" s="639"/>
      <c r="C715" s="644" t="s">
        <v>247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658</v>
      </c>
      <c r="AE715" s="653"/>
      <c r="AF715" s="759"/>
      <c r="AG715" s="508" t="s">
        <v>325</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658</v>
      </c>
      <c r="AE716" s="741"/>
      <c r="AF716" s="741"/>
      <c r="AG716" s="649" t="s">
        <v>325</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658</v>
      </c>
      <c r="AE717" s="170"/>
      <c r="AF717" s="170"/>
      <c r="AG717" s="649" t="s">
        <v>325</v>
      </c>
      <c r="AH717" s="650"/>
      <c r="AI717" s="650"/>
      <c r="AJ717" s="650"/>
      <c r="AK717" s="650"/>
      <c r="AL717" s="650"/>
      <c r="AM717" s="650"/>
      <c r="AN717" s="650"/>
      <c r="AO717" s="650"/>
      <c r="AP717" s="650"/>
      <c r="AQ717" s="650"/>
      <c r="AR717" s="650"/>
      <c r="AS717" s="650"/>
      <c r="AT717" s="650"/>
      <c r="AU717" s="650"/>
      <c r="AV717" s="650"/>
      <c r="AW717" s="650"/>
      <c r="AX717" s="651"/>
    </row>
    <row r="718" spans="1:50" ht="71.25"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638</v>
      </c>
      <c r="AE718" s="170"/>
      <c r="AF718" s="170"/>
      <c r="AG718" s="178" t="s">
        <v>664</v>
      </c>
      <c r="AH718" s="179"/>
      <c r="AI718" s="179"/>
      <c r="AJ718" s="179"/>
      <c r="AK718" s="179"/>
      <c r="AL718" s="179"/>
      <c r="AM718" s="179"/>
      <c r="AN718" s="179"/>
      <c r="AO718" s="179"/>
      <c r="AP718" s="179"/>
      <c r="AQ718" s="179"/>
      <c r="AR718" s="179"/>
      <c r="AS718" s="179"/>
      <c r="AT718" s="179"/>
      <c r="AU718" s="179"/>
      <c r="AV718" s="179"/>
      <c r="AW718" s="179"/>
      <c r="AX718" s="180"/>
    </row>
    <row r="719" spans="1:50" ht="52.5" customHeight="1" x14ac:dyDescent="0.15">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t="s">
        <v>638</v>
      </c>
      <c r="AE719" s="653"/>
      <c r="AF719" s="653"/>
      <c r="AG719" s="175" t="s">
        <v>665</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5"/>
      <c r="B720" s="636"/>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09"/>
      <c r="AH720" s="220"/>
      <c r="AI720" s="220"/>
      <c r="AJ720" s="220"/>
      <c r="AK720" s="220"/>
      <c r="AL720" s="220"/>
      <c r="AM720" s="220"/>
      <c r="AN720" s="220"/>
      <c r="AO720" s="220"/>
      <c r="AP720" s="220"/>
      <c r="AQ720" s="220"/>
      <c r="AR720" s="220"/>
      <c r="AS720" s="220"/>
      <c r="AT720" s="220"/>
      <c r="AU720" s="220"/>
      <c r="AV720" s="220"/>
      <c r="AW720" s="220"/>
      <c r="AX720" s="410"/>
    </row>
    <row r="721" spans="1:52" ht="39" customHeight="1" x14ac:dyDescent="0.15">
      <c r="A721" s="635"/>
      <c r="B721" s="636"/>
      <c r="C721" s="898" t="s">
        <v>631</v>
      </c>
      <c r="D721" s="899"/>
      <c r="E721" s="899"/>
      <c r="F721" s="900"/>
      <c r="G721" s="916">
        <v>20</v>
      </c>
      <c r="H721" s="917"/>
      <c r="I721" s="63" t="str">
        <f>IF(OR(G721="　", G721=""), "", "-")</f>
        <v>-</v>
      </c>
      <c r="J721" s="897">
        <v>916</v>
      </c>
      <c r="K721" s="897"/>
      <c r="L721" s="63" t="str">
        <f>IF(M721="","","-")</f>
        <v/>
      </c>
      <c r="M721" s="64"/>
      <c r="N721" s="894" t="s">
        <v>666</v>
      </c>
      <c r="O721" s="895"/>
      <c r="P721" s="895"/>
      <c r="Q721" s="895"/>
      <c r="R721" s="895"/>
      <c r="S721" s="895"/>
      <c r="T721" s="895"/>
      <c r="U721" s="895"/>
      <c r="V721" s="895"/>
      <c r="W721" s="895"/>
      <c r="X721" s="895"/>
      <c r="Y721" s="895"/>
      <c r="Z721" s="895"/>
      <c r="AA721" s="895"/>
      <c r="AB721" s="895"/>
      <c r="AC721" s="895"/>
      <c r="AD721" s="895"/>
      <c r="AE721" s="895"/>
      <c r="AF721" s="896"/>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5"/>
      <c r="B722" s="636"/>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5"/>
      <c r="B723" s="636"/>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5"/>
      <c r="B724" s="636"/>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7"/>
      <c r="B725" s="638"/>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49.5" customHeight="1" x14ac:dyDescent="0.15">
      <c r="A726" s="603" t="s">
        <v>47</v>
      </c>
      <c r="B726" s="604"/>
      <c r="C726" s="424" t="s">
        <v>52</v>
      </c>
      <c r="D726" s="563"/>
      <c r="E726" s="563"/>
      <c r="F726" s="564"/>
      <c r="G726" s="779" t="s">
        <v>667</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87.75" customHeight="1" thickBot="1" x14ac:dyDescent="0.2">
      <c r="A727" s="605"/>
      <c r="B727" s="606"/>
      <c r="C727" s="680" t="s">
        <v>56</v>
      </c>
      <c r="D727" s="681"/>
      <c r="E727" s="681"/>
      <c r="F727" s="682"/>
      <c r="G727" s="777" t="s">
        <v>668</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
      <c r="A729" s="747"/>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c r="B731" s="601"/>
      <c r="C731" s="601"/>
      <c r="D731" s="601"/>
      <c r="E731" s="602"/>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c r="B733" s="601"/>
      <c r="C733" s="601"/>
      <c r="D733" s="601"/>
      <c r="E733" s="602"/>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2" t="s">
        <v>593</v>
      </c>
      <c r="B737" s="143"/>
      <c r="C737" s="143"/>
      <c r="D737" s="144"/>
      <c r="E737" s="90" t="s">
        <v>669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670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671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672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673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674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675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675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676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631</v>
      </c>
      <c r="F746" s="98"/>
      <c r="G746" s="98"/>
      <c r="H746" s="85" t="str">
        <f>IF(E746="","","-")</f>
        <v>-</v>
      </c>
      <c r="I746" s="98"/>
      <c r="J746" s="98"/>
      <c r="K746" s="85" t="str">
        <f>IF(I746="","","-")</f>
        <v/>
      </c>
      <c r="L746" s="89">
        <v>807</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631</v>
      </c>
      <c r="F747" s="98"/>
      <c r="G747" s="98"/>
      <c r="H747" s="85" t="str">
        <f>IF(E747="","","-")</f>
        <v>-</v>
      </c>
      <c r="I747" s="98"/>
      <c r="J747" s="98"/>
      <c r="K747" s="85" t="str">
        <f>IF(I747="","","-")</f>
        <v/>
      </c>
      <c r="L747" s="89">
        <v>827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305</v>
      </c>
      <c r="B787" s="743"/>
      <c r="C787" s="743"/>
      <c r="D787" s="743"/>
      <c r="E787" s="743"/>
      <c r="F787" s="744"/>
      <c r="G787" s="420" t="s">
        <v>714</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715</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8"/>
      <c r="B788" s="745"/>
      <c r="C788" s="745"/>
      <c r="D788" s="745"/>
      <c r="E788" s="745"/>
      <c r="F788" s="746"/>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87.75" customHeight="1" x14ac:dyDescent="0.15">
      <c r="A789" s="538"/>
      <c r="B789" s="745"/>
      <c r="C789" s="745"/>
      <c r="D789" s="745"/>
      <c r="E789" s="745"/>
      <c r="F789" s="746"/>
      <c r="G789" s="430" t="s">
        <v>707</v>
      </c>
      <c r="H789" s="431"/>
      <c r="I789" s="431"/>
      <c r="J789" s="431"/>
      <c r="K789" s="432"/>
      <c r="L789" s="433" t="s">
        <v>677</v>
      </c>
      <c r="M789" s="434"/>
      <c r="N789" s="434"/>
      <c r="O789" s="434"/>
      <c r="P789" s="434"/>
      <c r="Q789" s="434"/>
      <c r="R789" s="434"/>
      <c r="S789" s="434"/>
      <c r="T789" s="434"/>
      <c r="U789" s="434"/>
      <c r="V789" s="434"/>
      <c r="W789" s="434"/>
      <c r="X789" s="435"/>
      <c r="Y789" s="436">
        <v>2715</v>
      </c>
      <c r="Z789" s="437"/>
      <c r="AA789" s="437"/>
      <c r="AB789" s="539"/>
      <c r="AC789" s="430" t="s">
        <v>707</v>
      </c>
      <c r="AD789" s="431"/>
      <c r="AE789" s="431"/>
      <c r="AF789" s="431"/>
      <c r="AG789" s="432"/>
      <c r="AH789" s="433" t="s">
        <v>700</v>
      </c>
      <c r="AI789" s="434"/>
      <c r="AJ789" s="434"/>
      <c r="AK789" s="434"/>
      <c r="AL789" s="434"/>
      <c r="AM789" s="434"/>
      <c r="AN789" s="434"/>
      <c r="AO789" s="434"/>
      <c r="AP789" s="434"/>
      <c r="AQ789" s="434"/>
      <c r="AR789" s="434"/>
      <c r="AS789" s="434"/>
      <c r="AT789" s="435"/>
      <c r="AU789" s="436">
        <v>283</v>
      </c>
      <c r="AV789" s="437"/>
      <c r="AW789" s="437"/>
      <c r="AX789" s="438"/>
    </row>
    <row r="790" spans="1:51" ht="24.75" hidden="1" customHeight="1" x14ac:dyDescent="0.15">
      <c r="A790" s="538"/>
      <c r="B790" s="745"/>
      <c r="C790" s="745"/>
      <c r="D790" s="745"/>
      <c r="E790" s="745"/>
      <c r="F790" s="746"/>
      <c r="G790" s="334"/>
      <c r="H790" s="335"/>
      <c r="I790" s="335"/>
      <c r="J790" s="335"/>
      <c r="K790" s="336"/>
      <c r="L790" s="384"/>
      <c r="M790" s="385"/>
      <c r="N790" s="385"/>
      <c r="O790" s="385"/>
      <c r="P790" s="385"/>
      <c r="Q790" s="385"/>
      <c r="R790" s="385"/>
      <c r="S790" s="385"/>
      <c r="T790" s="385"/>
      <c r="U790" s="385"/>
      <c r="V790" s="385"/>
      <c r="W790" s="385"/>
      <c r="X790" s="386"/>
      <c r="Y790" s="381"/>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hidden="1" customHeight="1" x14ac:dyDescent="0.15">
      <c r="A791" s="538"/>
      <c r="B791" s="745"/>
      <c r="C791" s="745"/>
      <c r="D791" s="745"/>
      <c r="E791" s="745"/>
      <c r="F791" s="746"/>
      <c r="G791" s="334"/>
      <c r="H791" s="335"/>
      <c r="I791" s="335"/>
      <c r="J791" s="335"/>
      <c r="K791" s="336"/>
      <c r="L791" s="384"/>
      <c r="M791" s="385"/>
      <c r="N791" s="385"/>
      <c r="O791" s="385"/>
      <c r="P791" s="385"/>
      <c r="Q791" s="385"/>
      <c r="R791" s="385"/>
      <c r="S791" s="385"/>
      <c r="T791" s="385"/>
      <c r="U791" s="385"/>
      <c r="V791" s="385"/>
      <c r="W791" s="385"/>
      <c r="X791" s="386"/>
      <c r="Y791" s="381"/>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hidden="1" customHeight="1" x14ac:dyDescent="0.15">
      <c r="A792" s="538"/>
      <c r="B792" s="745"/>
      <c r="C792" s="745"/>
      <c r="D792" s="745"/>
      <c r="E792" s="745"/>
      <c r="F792" s="746"/>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38"/>
      <c r="B793" s="745"/>
      <c r="C793" s="745"/>
      <c r="D793" s="745"/>
      <c r="E793" s="745"/>
      <c r="F793" s="746"/>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38"/>
      <c r="B794" s="745"/>
      <c r="C794" s="745"/>
      <c r="D794" s="745"/>
      <c r="E794" s="745"/>
      <c r="F794" s="746"/>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38"/>
      <c r="B795" s="745"/>
      <c r="C795" s="745"/>
      <c r="D795" s="745"/>
      <c r="E795" s="745"/>
      <c r="F795" s="746"/>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38"/>
      <c r="B796" s="745"/>
      <c r="C796" s="745"/>
      <c r="D796" s="745"/>
      <c r="E796" s="745"/>
      <c r="F796" s="746"/>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38"/>
      <c r="B797" s="745"/>
      <c r="C797" s="745"/>
      <c r="D797" s="745"/>
      <c r="E797" s="745"/>
      <c r="F797" s="746"/>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10.5" hidden="1" customHeight="1" x14ac:dyDescent="0.15">
      <c r="A798" s="538"/>
      <c r="B798" s="745"/>
      <c r="C798" s="745"/>
      <c r="D798" s="745"/>
      <c r="E798" s="745"/>
      <c r="F798" s="746"/>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15">
      <c r="A799" s="538"/>
      <c r="B799" s="745"/>
      <c r="C799" s="745"/>
      <c r="D799" s="745"/>
      <c r="E799" s="745"/>
      <c r="F799" s="746"/>
      <c r="G799" s="392" t="s">
        <v>20</v>
      </c>
      <c r="H799" s="393"/>
      <c r="I799" s="393"/>
      <c r="J799" s="393"/>
      <c r="K799" s="393"/>
      <c r="L799" s="394"/>
      <c r="M799" s="395"/>
      <c r="N799" s="395"/>
      <c r="O799" s="395"/>
      <c r="P799" s="395"/>
      <c r="Q799" s="395"/>
      <c r="R799" s="395"/>
      <c r="S799" s="395"/>
      <c r="T799" s="395"/>
      <c r="U799" s="395"/>
      <c r="V799" s="395"/>
      <c r="W799" s="395"/>
      <c r="X799" s="396"/>
      <c r="Y799" s="397">
        <f>SUM(Y789:AB798)</f>
        <v>2715</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283</v>
      </c>
      <c r="AV799" s="398"/>
      <c r="AW799" s="398"/>
      <c r="AX799" s="400"/>
    </row>
    <row r="800" spans="1:51" ht="24.75" hidden="1" customHeight="1" x14ac:dyDescent="0.15">
      <c r="A800" s="538"/>
      <c r="B800" s="745"/>
      <c r="C800" s="745"/>
      <c r="D800" s="745"/>
      <c r="E800" s="745"/>
      <c r="F800" s="746"/>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8"/>
      <c r="B801" s="745"/>
      <c r="C801" s="745"/>
      <c r="D801" s="745"/>
      <c r="E801" s="745"/>
      <c r="F801" s="746"/>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8"/>
      <c r="B802" s="745"/>
      <c r="C802" s="745"/>
      <c r="D802" s="745"/>
      <c r="E802" s="745"/>
      <c r="F802" s="746"/>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9"/>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8"/>
      <c r="B803" s="745"/>
      <c r="C803" s="745"/>
      <c r="D803" s="745"/>
      <c r="E803" s="745"/>
      <c r="F803" s="746"/>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38"/>
      <c r="B804" s="745"/>
      <c r="C804" s="745"/>
      <c r="D804" s="745"/>
      <c r="E804" s="745"/>
      <c r="F804" s="746"/>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38"/>
      <c r="B805" s="745"/>
      <c r="C805" s="745"/>
      <c r="D805" s="745"/>
      <c r="E805" s="745"/>
      <c r="F805" s="746"/>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38"/>
      <c r="B806" s="745"/>
      <c r="C806" s="745"/>
      <c r="D806" s="745"/>
      <c r="E806" s="745"/>
      <c r="F806" s="746"/>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38"/>
      <c r="B807" s="745"/>
      <c r="C807" s="745"/>
      <c r="D807" s="745"/>
      <c r="E807" s="745"/>
      <c r="F807" s="746"/>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38"/>
      <c r="B808" s="745"/>
      <c r="C808" s="745"/>
      <c r="D808" s="745"/>
      <c r="E808" s="745"/>
      <c r="F808" s="746"/>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38"/>
      <c r="B809" s="745"/>
      <c r="C809" s="745"/>
      <c r="D809" s="745"/>
      <c r="E809" s="745"/>
      <c r="F809" s="746"/>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38"/>
      <c r="B810" s="745"/>
      <c r="C810" s="745"/>
      <c r="D810" s="745"/>
      <c r="E810" s="745"/>
      <c r="F810" s="746"/>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38"/>
      <c r="B811" s="745"/>
      <c r="C811" s="745"/>
      <c r="D811" s="745"/>
      <c r="E811" s="745"/>
      <c r="F811" s="746"/>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38"/>
      <c r="B812" s="745"/>
      <c r="C812" s="745"/>
      <c r="D812" s="745"/>
      <c r="E812" s="745"/>
      <c r="F812" s="746"/>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38"/>
      <c r="B813" s="745"/>
      <c r="C813" s="745"/>
      <c r="D813" s="745"/>
      <c r="E813" s="745"/>
      <c r="F813" s="746"/>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8"/>
      <c r="B814" s="745"/>
      <c r="C814" s="745"/>
      <c r="D814" s="745"/>
      <c r="E814" s="745"/>
      <c r="F814" s="746"/>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8"/>
      <c r="B815" s="745"/>
      <c r="C815" s="745"/>
      <c r="D815" s="745"/>
      <c r="E815" s="745"/>
      <c r="F815" s="746"/>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9"/>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8"/>
      <c r="B816" s="745"/>
      <c r="C816" s="745"/>
      <c r="D816" s="745"/>
      <c r="E816" s="745"/>
      <c r="F816" s="746"/>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38"/>
      <c r="B817" s="745"/>
      <c r="C817" s="745"/>
      <c r="D817" s="745"/>
      <c r="E817" s="745"/>
      <c r="F817" s="746"/>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38"/>
      <c r="B818" s="745"/>
      <c r="C818" s="745"/>
      <c r="D818" s="745"/>
      <c r="E818" s="745"/>
      <c r="F818" s="746"/>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38"/>
      <c r="B819" s="745"/>
      <c r="C819" s="745"/>
      <c r="D819" s="745"/>
      <c r="E819" s="745"/>
      <c r="F819" s="746"/>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38"/>
      <c r="B820" s="745"/>
      <c r="C820" s="745"/>
      <c r="D820" s="745"/>
      <c r="E820" s="745"/>
      <c r="F820" s="746"/>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38"/>
      <c r="B821" s="745"/>
      <c r="C821" s="745"/>
      <c r="D821" s="745"/>
      <c r="E821" s="745"/>
      <c r="F821" s="746"/>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38"/>
      <c r="B822" s="745"/>
      <c r="C822" s="745"/>
      <c r="D822" s="745"/>
      <c r="E822" s="745"/>
      <c r="F822" s="746"/>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38"/>
      <c r="B823" s="745"/>
      <c r="C823" s="745"/>
      <c r="D823" s="745"/>
      <c r="E823" s="745"/>
      <c r="F823" s="746"/>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38"/>
      <c r="B824" s="745"/>
      <c r="C824" s="745"/>
      <c r="D824" s="745"/>
      <c r="E824" s="745"/>
      <c r="F824" s="746"/>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38"/>
      <c r="B825" s="745"/>
      <c r="C825" s="745"/>
      <c r="D825" s="745"/>
      <c r="E825" s="745"/>
      <c r="F825" s="746"/>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8"/>
      <c r="B826" s="745"/>
      <c r="C826" s="745"/>
      <c r="D826" s="745"/>
      <c r="E826" s="745"/>
      <c r="F826" s="746"/>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8"/>
      <c r="B827" s="745"/>
      <c r="C827" s="745"/>
      <c r="D827" s="745"/>
      <c r="E827" s="745"/>
      <c r="F827" s="746"/>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8"/>
      <c r="B828" s="745"/>
      <c r="C828" s="745"/>
      <c r="D828" s="745"/>
      <c r="E828" s="745"/>
      <c r="F828" s="746"/>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9"/>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8"/>
      <c r="B829" s="745"/>
      <c r="C829" s="745"/>
      <c r="D829" s="745"/>
      <c r="E829" s="745"/>
      <c r="F829" s="746"/>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38"/>
      <c r="B830" s="745"/>
      <c r="C830" s="745"/>
      <c r="D830" s="745"/>
      <c r="E830" s="745"/>
      <c r="F830" s="746"/>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38"/>
      <c r="B831" s="745"/>
      <c r="C831" s="745"/>
      <c r="D831" s="745"/>
      <c r="E831" s="745"/>
      <c r="F831" s="746"/>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38"/>
      <c r="B832" s="745"/>
      <c r="C832" s="745"/>
      <c r="D832" s="745"/>
      <c r="E832" s="745"/>
      <c r="F832" s="746"/>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38"/>
      <c r="B833" s="745"/>
      <c r="C833" s="745"/>
      <c r="D833" s="745"/>
      <c r="E833" s="745"/>
      <c r="F833" s="746"/>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38"/>
      <c r="B834" s="745"/>
      <c r="C834" s="745"/>
      <c r="D834" s="745"/>
      <c r="E834" s="745"/>
      <c r="F834" s="746"/>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38"/>
      <c r="B835" s="745"/>
      <c r="C835" s="745"/>
      <c r="D835" s="745"/>
      <c r="E835" s="745"/>
      <c r="F835" s="746"/>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38"/>
      <c r="B836" s="745"/>
      <c r="C836" s="745"/>
      <c r="D836" s="745"/>
      <c r="E836" s="745"/>
      <c r="F836" s="746"/>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38"/>
      <c r="B837" s="745"/>
      <c r="C837" s="745"/>
      <c r="D837" s="745"/>
      <c r="E837" s="745"/>
      <c r="F837" s="746"/>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38"/>
      <c r="B838" s="745"/>
      <c r="C838" s="745"/>
      <c r="D838" s="745"/>
      <c r="E838" s="745"/>
      <c r="F838" s="746"/>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5" t="s">
        <v>265</v>
      </c>
      <c r="AM839" s="936"/>
      <c r="AN839" s="936"/>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259</v>
      </c>
      <c r="AD844" s="262"/>
      <c r="AE844" s="262"/>
      <c r="AF844" s="262"/>
      <c r="AG844" s="262"/>
      <c r="AH844" s="331" t="s">
        <v>287</v>
      </c>
      <c r="AI844" s="333"/>
      <c r="AJ844" s="333"/>
      <c r="AK844" s="333"/>
      <c r="AL844" s="333" t="s">
        <v>21</v>
      </c>
      <c r="AM844" s="333"/>
      <c r="AN844" s="333"/>
      <c r="AO844" s="407"/>
      <c r="AP844" s="408" t="s">
        <v>222</v>
      </c>
      <c r="AQ844" s="408"/>
      <c r="AR844" s="408"/>
      <c r="AS844" s="408"/>
      <c r="AT844" s="408"/>
      <c r="AU844" s="408"/>
      <c r="AV844" s="408"/>
      <c r="AW844" s="408"/>
      <c r="AX844" s="408"/>
    </row>
    <row r="845" spans="1:51" ht="147.75" customHeight="1" x14ac:dyDescent="0.15">
      <c r="A845" s="387">
        <v>1</v>
      </c>
      <c r="B845" s="387">
        <v>1</v>
      </c>
      <c r="C845" s="406" t="s">
        <v>682</v>
      </c>
      <c r="D845" s="401"/>
      <c r="E845" s="401"/>
      <c r="F845" s="401"/>
      <c r="G845" s="401"/>
      <c r="H845" s="401"/>
      <c r="I845" s="401"/>
      <c r="J845" s="402">
        <v>6000012070001</v>
      </c>
      <c r="K845" s="403"/>
      <c r="L845" s="403"/>
      <c r="M845" s="403"/>
      <c r="N845" s="403"/>
      <c r="O845" s="403"/>
      <c r="P845" s="302" t="s">
        <v>678</v>
      </c>
      <c r="Q845" s="303"/>
      <c r="R845" s="303"/>
      <c r="S845" s="303"/>
      <c r="T845" s="303"/>
      <c r="U845" s="303"/>
      <c r="V845" s="303"/>
      <c r="W845" s="303"/>
      <c r="X845" s="303"/>
      <c r="Y845" s="304">
        <v>2715</v>
      </c>
      <c r="Z845" s="305"/>
      <c r="AA845" s="305"/>
      <c r="AB845" s="306"/>
      <c r="AC845" s="308" t="s">
        <v>681</v>
      </c>
      <c r="AD845" s="309"/>
      <c r="AE845" s="309"/>
      <c r="AF845" s="309"/>
      <c r="AG845" s="309"/>
      <c r="AH845" s="404" t="s">
        <v>647</v>
      </c>
      <c r="AI845" s="405"/>
      <c r="AJ845" s="405"/>
      <c r="AK845" s="405"/>
      <c r="AL845" s="312" t="s">
        <v>647</v>
      </c>
      <c r="AM845" s="313"/>
      <c r="AN845" s="313"/>
      <c r="AO845" s="314"/>
      <c r="AP845" s="307" t="s">
        <v>647</v>
      </c>
      <c r="AQ845" s="307"/>
      <c r="AR845" s="307"/>
      <c r="AS845" s="307"/>
      <c r="AT845" s="307"/>
      <c r="AU845" s="307"/>
      <c r="AV845" s="307"/>
      <c r="AW845" s="307"/>
      <c r="AX845" s="307"/>
    </row>
    <row r="846" spans="1:51" ht="147.75" customHeight="1" x14ac:dyDescent="0.15">
      <c r="A846" s="387">
        <v>2</v>
      </c>
      <c r="B846" s="387">
        <v>1</v>
      </c>
      <c r="C846" s="406" t="s">
        <v>683</v>
      </c>
      <c r="D846" s="401"/>
      <c r="E846" s="401"/>
      <c r="F846" s="401"/>
      <c r="G846" s="401"/>
      <c r="H846" s="401"/>
      <c r="I846" s="401"/>
      <c r="J846" s="402">
        <v>6000012070001</v>
      </c>
      <c r="K846" s="403"/>
      <c r="L846" s="403"/>
      <c r="M846" s="403"/>
      <c r="N846" s="403"/>
      <c r="O846" s="403"/>
      <c r="P846" s="302" t="s">
        <v>680</v>
      </c>
      <c r="Q846" s="303"/>
      <c r="R846" s="303"/>
      <c r="S846" s="303"/>
      <c r="T846" s="303"/>
      <c r="U846" s="303"/>
      <c r="V846" s="303"/>
      <c r="W846" s="303"/>
      <c r="X846" s="303"/>
      <c r="Y846" s="304">
        <v>1619</v>
      </c>
      <c r="Z846" s="305"/>
      <c r="AA846" s="305"/>
      <c r="AB846" s="306"/>
      <c r="AC846" s="308" t="s">
        <v>681</v>
      </c>
      <c r="AD846" s="309"/>
      <c r="AE846" s="309"/>
      <c r="AF846" s="309"/>
      <c r="AG846" s="309"/>
      <c r="AH846" s="404" t="s">
        <v>647</v>
      </c>
      <c r="AI846" s="405"/>
      <c r="AJ846" s="405"/>
      <c r="AK846" s="405"/>
      <c r="AL846" s="312" t="s">
        <v>647</v>
      </c>
      <c r="AM846" s="313"/>
      <c r="AN846" s="313"/>
      <c r="AO846" s="314"/>
      <c r="AP846" s="307" t="s">
        <v>647</v>
      </c>
      <c r="AQ846" s="307"/>
      <c r="AR846" s="307"/>
      <c r="AS846" s="307"/>
      <c r="AT846" s="307"/>
      <c r="AU846" s="307"/>
      <c r="AV846" s="307"/>
      <c r="AW846" s="307"/>
      <c r="AX846" s="307"/>
      <c r="AY846">
        <f>COUNTA($C$846)</f>
        <v>1</v>
      </c>
    </row>
    <row r="847" spans="1:51" ht="162.6" customHeight="1" x14ac:dyDescent="0.15">
      <c r="A847" s="387">
        <v>3</v>
      </c>
      <c r="B847" s="387">
        <v>1</v>
      </c>
      <c r="C847" s="406" t="s">
        <v>684</v>
      </c>
      <c r="D847" s="401"/>
      <c r="E847" s="401"/>
      <c r="F847" s="401"/>
      <c r="G847" s="401"/>
      <c r="H847" s="401"/>
      <c r="I847" s="401"/>
      <c r="J847" s="402">
        <v>6000012070001</v>
      </c>
      <c r="K847" s="403"/>
      <c r="L847" s="403"/>
      <c r="M847" s="403"/>
      <c r="N847" s="403"/>
      <c r="O847" s="403"/>
      <c r="P847" s="302" t="s">
        <v>679</v>
      </c>
      <c r="Q847" s="303"/>
      <c r="R847" s="303"/>
      <c r="S847" s="303"/>
      <c r="T847" s="303"/>
      <c r="U847" s="303"/>
      <c r="V847" s="303"/>
      <c r="W847" s="303"/>
      <c r="X847" s="303"/>
      <c r="Y847" s="304">
        <v>1325</v>
      </c>
      <c r="Z847" s="305"/>
      <c r="AA847" s="305"/>
      <c r="AB847" s="306"/>
      <c r="AC847" s="308" t="s">
        <v>681</v>
      </c>
      <c r="AD847" s="309"/>
      <c r="AE847" s="309"/>
      <c r="AF847" s="309"/>
      <c r="AG847" s="309"/>
      <c r="AH847" s="310" t="s">
        <v>647</v>
      </c>
      <c r="AI847" s="311"/>
      <c r="AJ847" s="311"/>
      <c r="AK847" s="311"/>
      <c r="AL847" s="312" t="s">
        <v>647</v>
      </c>
      <c r="AM847" s="313"/>
      <c r="AN847" s="313"/>
      <c r="AO847" s="314"/>
      <c r="AP847" s="307" t="s">
        <v>647</v>
      </c>
      <c r="AQ847" s="307"/>
      <c r="AR847" s="307"/>
      <c r="AS847" s="307"/>
      <c r="AT847" s="307"/>
      <c r="AU847" s="307"/>
      <c r="AV847" s="307"/>
      <c r="AW847" s="307"/>
      <c r="AX847" s="307"/>
      <c r="AY847">
        <f>COUNTA($C$847)</f>
        <v>1</v>
      </c>
    </row>
    <row r="848" spans="1:51" ht="159.6" customHeight="1" x14ac:dyDescent="0.15">
      <c r="A848" s="387">
        <v>4</v>
      </c>
      <c r="B848" s="387">
        <v>1</v>
      </c>
      <c r="C848" s="406" t="s">
        <v>685</v>
      </c>
      <c r="D848" s="401"/>
      <c r="E848" s="401"/>
      <c r="F848" s="401"/>
      <c r="G848" s="401"/>
      <c r="H848" s="401"/>
      <c r="I848" s="401"/>
      <c r="J848" s="402">
        <v>6000012070001</v>
      </c>
      <c r="K848" s="403"/>
      <c r="L848" s="403"/>
      <c r="M848" s="403"/>
      <c r="N848" s="403"/>
      <c r="O848" s="403"/>
      <c r="P848" s="302" t="s">
        <v>679</v>
      </c>
      <c r="Q848" s="303"/>
      <c r="R848" s="303"/>
      <c r="S848" s="303"/>
      <c r="T848" s="303"/>
      <c r="U848" s="303"/>
      <c r="V848" s="303"/>
      <c r="W848" s="303"/>
      <c r="X848" s="303"/>
      <c r="Y848" s="304">
        <v>1077</v>
      </c>
      <c r="Z848" s="305"/>
      <c r="AA848" s="305"/>
      <c r="AB848" s="306"/>
      <c r="AC848" s="308" t="s">
        <v>681</v>
      </c>
      <c r="AD848" s="309"/>
      <c r="AE848" s="309"/>
      <c r="AF848" s="309"/>
      <c r="AG848" s="309"/>
      <c r="AH848" s="310" t="s">
        <v>647</v>
      </c>
      <c r="AI848" s="311"/>
      <c r="AJ848" s="311"/>
      <c r="AK848" s="311"/>
      <c r="AL848" s="312" t="s">
        <v>647</v>
      </c>
      <c r="AM848" s="313"/>
      <c r="AN848" s="313"/>
      <c r="AO848" s="314"/>
      <c r="AP848" s="307" t="s">
        <v>647</v>
      </c>
      <c r="AQ848" s="307"/>
      <c r="AR848" s="307"/>
      <c r="AS848" s="307"/>
      <c r="AT848" s="307"/>
      <c r="AU848" s="307"/>
      <c r="AV848" s="307"/>
      <c r="AW848" s="307"/>
      <c r="AX848" s="307"/>
      <c r="AY848">
        <f>COUNTA($C$848)</f>
        <v>1</v>
      </c>
    </row>
    <row r="849" spans="1:51" ht="158.44999999999999" customHeight="1" x14ac:dyDescent="0.15">
      <c r="A849" s="387">
        <v>5</v>
      </c>
      <c r="B849" s="387">
        <v>1</v>
      </c>
      <c r="C849" s="406" t="s">
        <v>686</v>
      </c>
      <c r="D849" s="401"/>
      <c r="E849" s="401"/>
      <c r="F849" s="401"/>
      <c r="G849" s="401"/>
      <c r="H849" s="401"/>
      <c r="I849" s="401"/>
      <c r="J849" s="402">
        <v>6000012070001</v>
      </c>
      <c r="K849" s="403"/>
      <c r="L849" s="403"/>
      <c r="M849" s="403"/>
      <c r="N849" s="403"/>
      <c r="O849" s="403"/>
      <c r="P849" s="302" t="s">
        <v>679</v>
      </c>
      <c r="Q849" s="303"/>
      <c r="R849" s="303"/>
      <c r="S849" s="303"/>
      <c r="T849" s="303"/>
      <c r="U849" s="303"/>
      <c r="V849" s="303"/>
      <c r="W849" s="303"/>
      <c r="X849" s="303"/>
      <c r="Y849" s="304">
        <v>801</v>
      </c>
      <c r="Z849" s="305"/>
      <c r="AA849" s="305"/>
      <c r="AB849" s="306"/>
      <c r="AC849" s="308" t="s">
        <v>681</v>
      </c>
      <c r="AD849" s="309"/>
      <c r="AE849" s="309"/>
      <c r="AF849" s="309"/>
      <c r="AG849" s="309"/>
      <c r="AH849" s="310" t="s">
        <v>647</v>
      </c>
      <c r="AI849" s="311"/>
      <c r="AJ849" s="311"/>
      <c r="AK849" s="311"/>
      <c r="AL849" s="312" t="s">
        <v>647</v>
      </c>
      <c r="AM849" s="313"/>
      <c r="AN849" s="313"/>
      <c r="AO849" s="314"/>
      <c r="AP849" s="307" t="s">
        <v>647</v>
      </c>
      <c r="AQ849" s="307"/>
      <c r="AR849" s="307"/>
      <c r="AS849" s="307"/>
      <c r="AT849" s="307"/>
      <c r="AU849" s="307"/>
      <c r="AV849" s="307"/>
      <c r="AW849" s="307"/>
      <c r="AX849" s="307"/>
      <c r="AY849">
        <f>COUNTA($C$849)</f>
        <v>1</v>
      </c>
    </row>
    <row r="850" spans="1:51" ht="147.75" customHeight="1" x14ac:dyDescent="0.15">
      <c r="A850" s="387">
        <v>6</v>
      </c>
      <c r="B850" s="387">
        <v>1</v>
      </c>
      <c r="C850" s="406" t="s">
        <v>687</v>
      </c>
      <c r="D850" s="401"/>
      <c r="E850" s="401"/>
      <c r="F850" s="401"/>
      <c r="G850" s="401"/>
      <c r="H850" s="401"/>
      <c r="I850" s="401"/>
      <c r="J850" s="402">
        <v>6000012070001</v>
      </c>
      <c r="K850" s="403"/>
      <c r="L850" s="403"/>
      <c r="M850" s="403"/>
      <c r="N850" s="403"/>
      <c r="O850" s="403"/>
      <c r="P850" s="302" t="s">
        <v>680</v>
      </c>
      <c r="Q850" s="303"/>
      <c r="R850" s="303"/>
      <c r="S850" s="303"/>
      <c r="T850" s="303"/>
      <c r="U850" s="303"/>
      <c r="V850" s="303"/>
      <c r="W850" s="303"/>
      <c r="X850" s="303"/>
      <c r="Y850" s="304">
        <v>620</v>
      </c>
      <c r="Z850" s="305"/>
      <c r="AA850" s="305"/>
      <c r="AB850" s="306"/>
      <c r="AC850" s="308" t="s">
        <v>681</v>
      </c>
      <c r="AD850" s="309"/>
      <c r="AE850" s="309"/>
      <c r="AF850" s="309"/>
      <c r="AG850" s="309"/>
      <c r="AH850" s="310" t="s">
        <v>647</v>
      </c>
      <c r="AI850" s="311"/>
      <c r="AJ850" s="311"/>
      <c r="AK850" s="311"/>
      <c r="AL850" s="312" t="s">
        <v>647</v>
      </c>
      <c r="AM850" s="313"/>
      <c r="AN850" s="313"/>
      <c r="AO850" s="314"/>
      <c r="AP850" s="307" t="s">
        <v>647</v>
      </c>
      <c r="AQ850" s="307"/>
      <c r="AR850" s="307"/>
      <c r="AS850" s="307"/>
      <c r="AT850" s="307"/>
      <c r="AU850" s="307"/>
      <c r="AV850" s="307"/>
      <c r="AW850" s="307"/>
      <c r="AX850" s="307"/>
      <c r="AY850">
        <f>COUNTA($C$850)</f>
        <v>1</v>
      </c>
    </row>
    <row r="851" spans="1:51" ht="147.75" customHeight="1" x14ac:dyDescent="0.15">
      <c r="A851" s="387">
        <v>7</v>
      </c>
      <c r="B851" s="387">
        <v>1</v>
      </c>
      <c r="C851" s="406" t="s">
        <v>688</v>
      </c>
      <c r="D851" s="401"/>
      <c r="E851" s="401"/>
      <c r="F851" s="401"/>
      <c r="G851" s="401"/>
      <c r="H851" s="401"/>
      <c r="I851" s="401"/>
      <c r="J851" s="402">
        <v>6000012070001</v>
      </c>
      <c r="K851" s="403"/>
      <c r="L851" s="403"/>
      <c r="M851" s="403"/>
      <c r="N851" s="403"/>
      <c r="O851" s="403"/>
      <c r="P851" s="302" t="s">
        <v>679</v>
      </c>
      <c r="Q851" s="303"/>
      <c r="R851" s="303"/>
      <c r="S851" s="303"/>
      <c r="T851" s="303"/>
      <c r="U851" s="303"/>
      <c r="V851" s="303"/>
      <c r="W851" s="303"/>
      <c r="X851" s="303"/>
      <c r="Y851" s="304">
        <v>545</v>
      </c>
      <c r="Z851" s="305"/>
      <c r="AA851" s="305"/>
      <c r="AB851" s="306"/>
      <c r="AC851" s="308" t="s">
        <v>681</v>
      </c>
      <c r="AD851" s="309"/>
      <c r="AE851" s="309"/>
      <c r="AF851" s="309"/>
      <c r="AG851" s="309"/>
      <c r="AH851" s="310" t="s">
        <v>647</v>
      </c>
      <c r="AI851" s="311"/>
      <c r="AJ851" s="311"/>
      <c r="AK851" s="311"/>
      <c r="AL851" s="312" t="s">
        <v>647</v>
      </c>
      <c r="AM851" s="313"/>
      <c r="AN851" s="313"/>
      <c r="AO851" s="314"/>
      <c r="AP851" s="307" t="s">
        <v>647</v>
      </c>
      <c r="AQ851" s="307"/>
      <c r="AR851" s="307"/>
      <c r="AS851" s="307"/>
      <c r="AT851" s="307"/>
      <c r="AU851" s="307"/>
      <c r="AV851" s="307"/>
      <c r="AW851" s="307"/>
      <c r="AX851" s="307"/>
      <c r="AY851">
        <f>COUNTA($C$851)</f>
        <v>1</v>
      </c>
    </row>
    <row r="852" spans="1:51" ht="147.75" customHeight="1" x14ac:dyDescent="0.15">
      <c r="A852" s="387">
        <v>8</v>
      </c>
      <c r="B852" s="387">
        <v>1</v>
      </c>
      <c r="C852" s="406" t="s">
        <v>689</v>
      </c>
      <c r="D852" s="401"/>
      <c r="E852" s="401"/>
      <c r="F852" s="401"/>
      <c r="G852" s="401"/>
      <c r="H852" s="401"/>
      <c r="I852" s="401"/>
      <c r="J852" s="402">
        <v>6000012070001</v>
      </c>
      <c r="K852" s="403"/>
      <c r="L852" s="403"/>
      <c r="M852" s="403"/>
      <c r="N852" s="403"/>
      <c r="O852" s="403"/>
      <c r="P852" s="302" t="s">
        <v>680</v>
      </c>
      <c r="Q852" s="303"/>
      <c r="R852" s="303"/>
      <c r="S852" s="303"/>
      <c r="T852" s="303"/>
      <c r="U852" s="303"/>
      <c r="V852" s="303"/>
      <c r="W852" s="303"/>
      <c r="X852" s="303"/>
      <c r="Y852" s="304">
        <v>324</v>
      </c>
      <c r="Z852" s="305"/>
      <c r="AA852" s="305"/>
      <c r="AB852" s="306"/>
      <c r="AC852" s="308" t="s">
        <v>681</v>
      </c>
      <c r="AD852" s="309"/>
      <c r="AE852" s="309"/>
      <c r="AF852" s="309"/>
      <c r="AG852" s="309"/>
      <c r="AH852" s="310" t="s">
        <v>647</v>
      </c>
      <c r="AI852" s="311"/>
      <c r="AJ852" s="311"/>
      <c r="AK852" s="311"/>
      <c r="AL852" s="312" t="s">
        <v>647</v>
      </c>
      <c r="AM852" s="313"/>
      <c r="AN852" s="313"/>
      <c r="AO852" s="314"/>
      <c r="AP852" s="307" t="s">
        <v>647</v>
      </c>
      <c r="AQ852" s="307"/>
      <c r="AR852" s="307"/>
      <c r="AS852" s="307"/>
      <c r="AT852" s="307"/>
      <c r="AU852" s="307"/>
      <c r="AV852" s="307"/>
      <c r="AW852" s="307"/>
      <c r="AX852" s="307"/>
      <c r="AY852">
        <f>COUNTA($C$852)</f>
        <v>1</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t="s">
        <v>647</v>
      </c>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259</v>
      </c>
      <c r="AD877" s="262"/>
      <c r="AE877" s="262"/>
      <c r="AF877" s="262"/>
      <c r="AG877" s="262"/>
      <c r="AH877" s="331" t="s">
        <v>287</v>
      </c>
      <c r="AI877" s="333"/>
      <c r="AJ877" s="333"/>
      <c r="AK877" s="333"/>
      <c r="AL877" s="333" t="s">
        <v>21</v>
      </c>
      <c r="AM877" s="333"/>
      <c r="AN877" s="333"/>
      <c r="AO877" s="407"/>
      <c r="AP877" s="408" t="s">
        <v>222</v>
      </c>
      <c r="AQ877" s="408"/>
      <c r="AR877" s="408"/>
      <c r="AS877" s="408"/>
      <c r="AT877" s="408"/>
      <c r="AU877" s="408"/>
      <c r="AV877" s="408"/>
      <c r="AW877" s="408"/>
      <c r="AX877" s="408"/>
      <c r="AY877">
        <f t="shared" ref="AY877:AY878" si="118">$AY$875</f>
        <v>1</v>
      </c>
    </row>
    <row r="878" spans="1:51" ht="114.6" customHeight="1" x14ac:dyDescent="0.15">
      <c r="A878" s="387">
        <v>1</v>
      </c>
      <c r="B878" s="387">
        <v>1</v>
      </c>
      <c r="C878" s="406" t="s">
        <v>690</v>
      </c>
      <c r="D878" s="401"/>
      <c r="E878" s="401"/>
      <c r="F878" s="401"/>
      <c r="G878" s="401"/>
      <c r="H878" s="401"/>
      <c r="I878" s="401"/>
      <c r="J878" s="402">
        <v>1000020110001</v>
      </c>
      <c r="K878" s="403"/>
      <c r="L878" s="403"/>
      <c r="M878" s="403"/>
      <c r="N878" s="403"/>
      <c r="O878" s="403"/>
      <c r="P878" s="302" t="s">
        <v>701</v>
      </c>
      <c r="Q878" s="303"/>
      <c r="R878" s="303"/>
      <c r="S878" s="303"/>
      <c r="T878" s="303"/>
      <c r="U878" s="303"/>
      <c r="V878" s="303"/>
      <c r="W878" s="303"/>
      <c r="X878" s="303"/>
      <c r="Y878" s="304">
        <v>283</v>
      </c>
      <c r="Z878" s="305"/>
      <c r="AA878" s="305"/>
      <c r="AB878" s="306"/>
      <c r="AC878" s="308" t="s">
        <v>681</v>
      </c>
      <c r="AD878" s="309"/>
      <c r="AE878" s="309"/>
      <c r="AF878" s="309"/>
      <c r="AG878" s="309"/>
      <c r="AH878" s="404" t="s">
        <v>647</v>
      </c>
      <c r="AI878" s="405"/>
      <c r="AJ878" s="405"/>
      <c r="AK878" s="405"/>
      <c r="AL878" s="312" t="s">
        <v>647</v>
      </c>
      <c r="AM878" s="313"/>
      <c r="AN878" s="313"/>
      <c r="AO878" s="314"/>
      <c r="AP878" s="307" t="s">
        <v>647</v>
      </c>
      <c r="AQ878" s="307"/>
      <c r="AR878" s="307"/>
      <c r="AS878" s="307"/>
      <c r="AT878" s="307"/>
      <c r="AU878" s="307"/>
      <c r="AV878" s="307"/>
      <c r="AW878" s="307"/>
      <c r="AX878" s="307"/>
      <c r="AY878">
        <f t="shared" si="118"/>
        <v>1</v>
      </c>
    </row>
    <row r="879" spans="1:51" ht="113.45" customHeight="1" x14ac:dyDescent="0.15">
      <c r="A879" s="387">
        <v>2</v>
      </c>
      <c r="B879" s="387">
        <v>1</v>
      </c>
      <c r="C879" s="406" t="s">
        <v>691</v>
      </c>
      <c r="D879" s="401"/>
      <c r="E879" s="401"/>
      <c r="F879" s="401"/>
      <c r="G879" s="401"/>
      <c r="H879" s="401"/>
      <c r="I879" s="401"/>
      <c r="J879" s="402">
        <v>7000020010006</v>
      </c>
      <c r="K879" s="403"/>
      <c r="L879" s="403"/>
      <c r="M879" s="403"/>
      <c r="N879" s="403"/>
      <c r="O879" s="403"/>
      <c r="P879" s="302" t="s">
        <v>701</v>
      </c>
      <c r="Q879" s="303"/>
      <c r="R879" s="303"/>
      <c r="S879" s="303"/>
      <c r="T879" s="303"/>
      <c r="U879" s="303"/>
      <c r="V879" s="303"/>
      <c r="W879" s="303"/>
      <c r="X879" s="303"/>
      <c r="Y879" s="304">
        <v>280</v>
      </c>
      <c r="Z879" s="305"/>
      <c r="AA879" s="305"/>
      <c r="AB879" s="306"/>
      <c r="AC879" s="308" t="s">
        <v>681</v>
      </c>
      <c r="AD879" s="309"/>
      <c r="AE879" s="309"/>
      <c r="AF879" s="309"/>
      <c r="AG879" s="309"/>
      <c r="AH879" s="404" t="s">
        <v>647</v>
      </c>
      <c r="AI879" s="405"/>
      <c r="AJ879" s="405"/>
      <c r="AK879" s="405"/>
      <c r="AL879" s="312" t="s">
        <v>647</v>
      </c>
      <c r="AM879" s="313"/>
      <c r="AN879" s="313"/>
      <c r="AO879" s="314"/>
      <c r="AP879" s="307" t="s">
        <v>647</v>
      </c>
      <c r="AQ879" s="307"/>
      <c r="AR879" s="307"/>
      <c r="AS879" s="307"/>
      <c r="AT879" s="307"/>
      <c r="AU879" s="307"/>
      <c r="AV879" s="307"/>
      <c r="AW879" s="307"/>
      <c r="AX879" s="307"/>
      <c r="AY879">
        <f>COUNTA($C$879)</f>
        <v>1</v>
      </c>
    </row>
    <row r="880" spans="1:51" ht="123.6" customHeight="1" x14ac:dyDescent="0.15">
      <c r="A880" s="387">
        <v>3</v>
      </c>
      <c r="B880" s="387">
        <v>1</v>
      </c>
      <c r="C880" s="406" t="s">
        <v>692</v>
      </c>
      <c r="D880" s="401"/>
      <c r="E880" s="401"/>
      <c r="F880" s="401"/>
      <c r="G880" s="401"/>
      <c r="H880" s="401"/>
      <c r="I880" s="401"/>
      <c r="J880" s="402">
        <v>4000020270008</v>
      </c>
      <c r="K880" s="403"/>
      <c r="L880" s="403"/>
      <c r="M880" s="403"/>
      <c r="N880" s="403"/>
      <c r="O880" s="403"/>
      <c r="P880" s="302" t="s">
        <v>701</v>
      </c>
      <c r="Q880" s="303"/>
      <c r="R880" s="303"/>
      <c r="S880" s="303"/>
      <c r="T880" s="303"/>
      <c r="U880" s="303"/>
      <c r="V880" s="303"/>
      <c r="W880" s="303"/>
      <c r="X880" s="303"/>
      <c r="Y880" s="304">
        <v>227</v>
      </c>
      <c r="Z880" s="305"/>
      <c r="AA880" s="305"/>
      <c r="AB880" s="306"/>
      <c r="AC880" s="308" t="s">
        <v>681</v>
      </c>
      <c r="AD880" s="309"/>
      <c r="AE880" s="309"/>
      <c r="AF880" s="309"/>
      <c r="AG880" s="309"/>
      <c r="AH880" s="404" t="s">
        <v>647</v>
      </c>
      <c r="AI880" s="405"/>
      <c r="AJ880" s="405"/>
      <c r="AK880" s="405"/>
      <c r="AL880" s="312" t="s">
        <v>647</v>
      </c>
      <c r="AM880" s="313"/>
      <c r="AN880" s="313"/>
      <c r="AO880" s="314"/>
      <c r="AP880" s="307" t="s">
        <v>647</v>
      </c>
      <c r="AQ880" s="307"/>
      <c r="AR880" s="307"/>
      <c r="AS880" s="307"/>
      <c r="AT880" s="307"/>
      <c r="AU880" s="307"/>
      <c r="AV880" s="307"/>
      <c r="AW880" s="307"/>
      <c r="AX880" s="307"/>
      <c r="AY880">
        <f>COUNTA($C$880)</f>
        <v>1</v>
      </c>
    </row>
    <row r="881" spans="1:51" ht="139.9" customHeight="1" x14ac:dyDescent="0.15">
      <c r="A881" s="387">
        <v>4</v>
      </c>
      <c r="B881" s="387">
        <v>1</v>
      </c>
      <c r="C881" s="406" t="s">
        <v>693</v>
      </c>
      <c r="D881" s="401"/>
      <c r="E881" s="401"/>
      <c r="F881" s="401"/>
      <c r="G881" s="401"/>
      <c r="H881" s="401"/>
      <c r="I881" s="401"/>
      <c r="J881" s="402">
        <v>3000020141003</v>
      </c>
      <c r="K881" s="403"/>
      <c r="L881" s="403"/>
      <c r="M881" s="403"/>
      <c r="N881" s="403"/>
      <c r="O881" s="403"/>
      <c r="P881" s="302" t="s">
        <v>703</v>
      </c>
      <c r="Q881" s="303"/>
      <c r="R881" s="303"/>
      <c r="S881" s="303"/>
      <c r="T881" s="303"/>
      <c r="U881" s="303"/>
      <c r="V881" s="303"/>
      <c r="W881" s="303"/>
      <c r="X881" s="303"/>
      <c r="Y881" s="304">
        <v>219</v>
      </c>
      <c r="Z881" s="305"/>
      <c r="AA881" s="305"/>
      <c r="AB881" s="306"/>
      <c r="AC881" s="308" t="s">
        <v>681</v>
      </c>
      <c r="AD881" s="309"/>
      <c r="AE881" s="309"/>
      <c r="AF881" s="309"/>
      <c r="AG881" s="309"/>
      <c r="AH881" s="404" t="s">
        <v>647</v>
      </c>
      <c r="AI881" s="405"/>
      <c r="AJ881" s="405"/>
      <c r="AK881" s="405"/>
      <c r="AL881" s="312" t="s">
        <v>647</v>
      </c>
      <c r="AM881" s="313"/>
      <c r="AN881" s="313"/>
      <c r="AO881" s="314"/>
      <c r="AP881" s="307" t="s">
        <v>647</v>
      </c>
      <c r="AQ881" s="307"/>
      <c r="AR881" s="307"/>
      <c r="AS881" s="307"/>
      <c r="AT881" s="307"/>
      <c r="AU881" s="307"/>
      <c r="AV881" s="307"/>
      <c r="AW881" s="307"/>
      <c r="AX881" s="307"/>
      <c r="AY881">
        <f>COUNTA($C$881)</f>
        <v>1</v>
      </c>
    </row>
    <row r="882" spans="1:51" ht="66.599999999999994" customHeight="1" x14ac:dyDescent="0.15">
      <c r="A882" s="387">
        <v>5</v>
      </c>
      <c r="B882" s="387">
        <v>1</v>
      </c>
      <c r="C882" s="406" t="s">
        <v>694</v>
      </c>
      <c r="D882" s="401"/>
      <c r="E882" s="401"/>
      <c r="F882" s="401"/>
      <c r="G882" s="401"/>
      <c r="H882" s="401"/>
      <c r="I882" s="401"/>
      <c r="J882" s="402">
        <v>4000020120006</v>
      </c>
      <c r="K882" s="403"/>
      <c r="L882" s="403"/>
      <c r="M882" s="403"/>
      <c r="N882" s="403"/>
      <c r="O882" s="403"/>
      <c r="P882" s="302" t="s">
        <v>704</v>
      </c>
      <c r="Q882" s="303"/>
      <c r="R882" s="303"/>
      <c r="S882" s="303"/>
      <c r="T882" s="303"/>
      <c r="U882" s="303"/>
      <c r="V882" s="303"/>
      <c r="W882" s="303"/>
      <c r="X882" s="303"/>
      <c r="Y882" s="304">
        <v>210</v>
      </c>
      <c r="Z882" s="305"/>
      <c r="AA882" s="305"/>
      <c r="AB882" s="306"/>
      <c r="AC882" s="308" t="s">
        <v>681</v>
      </c>
      <c r="AD882" s="309"/>
      <c r="AE882" s="309"/>
      <c r="AF882" s="309"/>
      <c r="AG882" s="309"/>
      <c r="AH882" s="404" t="s">
        <v>647</v>
      </c>
      <c r="AI882" s="405"/>
      <c r="AJ882" s="405"/>
      <c r="AK882" s="405"/>
      <c r="AL882" s="312" t="s">
        <v>647</v>
      </c>
      <c r="AM882" s="313"/>
      <c r="AN882" s="313"/>
      <c r="AO882" s="314"/>
      <c r="AP882" s="307" t="s">
        <v>647</v>
      </c>
      <c r="AQ882" s="307"/>
      <c r="AR882" s="307"/>
      <c r="AS882" s="307"/>
      <c r="AT882" s="307"/>
      <c r="AU882" s="307"/>
      <c r="AV882" s="307"/>
      <c r="AW882" s="307"/>
      <c r="AX882" s="307"/>
      <c r="AY882">
        <f>COUNTA($C$882)</f>
        <v>1</v>
      </c>
    </row>
    <row r="883" spans="1:51" ht="111.6" customHeight="1" x14ac:dyDescent="0.15">
      <c r="A883" s="387">
        <v>6</v>
      </c>
      <c r="B883" s="387">
        <v>1</v>
      </c>
      <c r="C883" s="406" t="s">
        <v>695</v>
      </c>
      <c r="D883" s="401"/>
      <c r="E883" s="401"/>
      <c r="F883" s="401"/>
      <c r="G883" s="401"/>
      <c r="H883" s="401"/>
      <c r="I883" s="401"/>
      <c r="J883" s="402">
        <v>2000020080004</v>
      </c>
      <c r="K883" s="403"/>
      <c r="L883" s="403"/>
      <c r="M883" s="403"/>
      <c r="N883" s="403"/>
      <c r="O883" s="403"/>
      <c r="P883" s="302" t="s">
        <v>701</v>
      </c>
      <c r="Q883" s="303"/>
      <c r="R883" s="303"/>
      <c r="S883" s="303"/>
      <c r="T883" s="303"/>
      <c r="U883" s="303"/>
      <c r="V883" s="303"/>
      <c r="W883" s="303"/>
      <c r="X883" s="303"/>
      <c r="Y883" s="304">
        <v>209</v>
      </c>
      <c r="Z883" s="305"/>
      <c r="AA883" s="305"/>
      <c r="AB883" s="306"/>
      <c r="AC883" s="308" t="s">
        <v>681</v>
      </c>
      <c r="AD883" s="309"/>
      <c r="AE883" s="309"/>
      <c r="AF883" s="309"/>
      <c r="AG883" s="309"/>
      <c r="AH883" s="404" t="s">
        <v>647</v>
      </c>
      <c r="AI883" s="405"/>
      <c r="AJ883" s="405"/>
      <c r="AK883" s="405"/>
      <c r="AL883" s="312" t="s">
        <v>647</v>
      </c>
      <c r="AM883" s="313"/>
      <c r="AN883" s="313"/>
      <c r="AO883" s="314"/>
      <c r="AP883" s="307" t="s">
        <v>647</v>
      </c>
      <c r="AQ883" s="307"/>
      <c r="AR883" s="307"/>
      <c r="AS883" s="307"/>
      <c r="AT883" s="307"/>
      <c r="AU883" s="307"/>
      <c r="AV883" s="307"/>
      <c r="AW883" s="307"/>
      <c r="AX883" s="307"/>
      <c r="AY883">
        <f>COUNTA($C$883)</f>
        <v>1</v>
      </c>
    </row>
    <row r="884" spans="1:51" ht="119.45" customHeight="1" x14ac:dyDescent="0.15">
      <c r="A884" s="387">
        <v>7</v>
      </c>
      <c r="B884" s="387">
        <v>1</v>
      </c>
      <c r="C884" s="406" t="s">
        <v>696</v>
      </c>
      <c r="D884" s="401"/>
      <c r="E884" s="401"/>
      <c r="F884" s="401"/>
      <c r="G884" s="401"/>
      <c r="H884" s="401"/>
      <c r="I884" s="401"/>
      <c r="J884" s="402">
        <v>6000020271004</v>
      </c>
      <c r="K884" s="403"/>
      <c r="L884" s="403"/>
      <c r="M884" s="403"/>
      <c r="N884" s="403"/>
      <c r="O884" s="403"/>
      <c r="P884" s="302" t="s">
        <v>702</v>
      </c>
      <c r="Q884" s="303"/>
      <c r="R884" s="303"/>
      <c r="S884" s="303"/>
      <c r="T884" s="303"/>
      <c r="U884" s="303"/>
      <c r="V884" s="303"/>
      <c r="W884" s="303"/>
      <c r="X884" s="303"/>
      <c r="Y884" s="304">
        <v>208</v>
      </c>
      <c r="Z884" s="305"/>
      <c r="AA884" s="305"/>
      <c r="AB884" s="306"/>
      <c r="AC884" s="308" t="s">
        <v>681</v>
      </c>
      <c r="AD884" s="309"/>
      <c r="AE884" s="309"/>
      <c r="AF884" s="309"/>
      <c r="AG884" s="309"/>
      <c r="AH884" s="404" t="s">
        <v>647</v>
      </c>
      <c r="AI884" s="405"/>
      <c r="AJ884" s="405"/>
      <c r="AK884" s="405"/>
      <c r="AL884" s="312" t="s">
        <v>647</v>
      </c>
      <c r="AM884" s="313"/>
      <c r="AN884" s="313"/>
      <c r="AO884" s="314"/>
      <c r="AP884" s="307" t="s">
        <v>647</v>
      </c>
      <c r="AQ884" s="307"/>
      <c r="AR884" s="307"/>
      <c r="AS884" s="307"/>
      <c r="AT884" s="307"/>
      <c r="AU884" s="307"/>
      <c r="AV884" s="307"/>
      <c r="AW884" s="307"/>
      <c r="AX884" s="307"/>
      <c r="AY884">
        <f>COUNTA($C$884)</f>
        <v>1</v>
      </c>
    </row>
    <row r="885" spans="1:51" ht="163.9" customHeight="1" x14ac:dyDescent="0.15">
      <c r="A885" s="387">
        <v>8</v>
      </c>
      <c r="B885" s="387">
        <v>1</v>
      </c>
      <c r="C885" s="406" t="s">
        <v>697</v>
      </c>
      <c r="D885" s="401"/>
      <c r="E885" s="401"/>
      <c r="F885" s="401"/>
      <c r="G885" s="401"/>
      <c r="H885" s="401"/>
      <c r="I885" s="401"/>
      <c r="J885" s="402">
        <v>3000020231002</v>
      </c>
      <c r="K885" s="403"/>
      <c r="L885" s="403"/>
      <c r="M885" s="403"/>
      <c r="N885" s="403"/>
      <c r="O885" s="403"/>
      <c r="P885" s="302" t="s">
        <v>705</v>
      </c>
      <c r="Q885" s="303"/>
      <c r="R885" s="303"/>
      <c r="S885" s="303"/>
      <c r="T885" s="303"/>
      <c r="U885" s="303"/>
      <c r="V885" s="303"/>
      <c r="W885" s="303"/>
      <c r="X885" s="303"/>
      <c r="Y885" s="304">
        <v>207</v>
      </c>
      <c r="Z885" s="305"/>
      <c r="AA885" s="305"/>
      <c r="AB885" s="306"/>
      <c r="AC885" s="308" t="s">
        <v>681</v>
      </c>
      <c r="AD885" s="309"/>
      <c r="AE885" s="309"/>
      <c r="AF885" s="309"/>
      <c r="AG885" s="309"/>
      <c r="AH885" s="404" t="s">
        <v>647</v>
      </c>
      <c r="AI885" s="405"/>
      <c r="AJ885" s="405"/>
      <c r="AK885" s="405"/>
      <c r="AL885" s="312" t="s">
        <v>647</v>
      </c>
      <c r="AM885" s="313"/>
      <c r="AN885" s="313"/>
      <c r="AO885" s="314"/>
      <c r="AP885" s="307" t="s">
        <v>647</v>
      </c>
      <c r="AQ885" s="307"/>
      <c r="AR885" s="307"/>
      <c r="AS885" s="307"/>
      <c r="AT885" s="307"/>
      <c r="AU885" s="307"/>
      <c r="AV885" s="307"/>
      <c r="AW885" s="307"/>
      <c r="AX885" s="307"/>
      <c r="AY885">
        <f>COUNTA($C$885)</f>
        <v>1</v>
      </c>
    </row>
    <row r="886" spans="1:51" ht="138.6" customHeight="1" x14ac:dyDescent="0.15">
      <c r="A886" s="387">
        <v>9</v>
      </c>
      <c r="B886" s="387">
        <v>1</v>
      </c>
      <c r="C886" s="406" t="s">
        <v>698</v>
      </c>
      <c r="D886" s="401"/>
      <c r="E886" s="401"/>
      <c r="F886" s="401"/>
      <c r="G886" s="401"/>
      <c r="H886" s="401"/>
      <c r="I886" s="401"/>
      <c r="J886" s="402">
        <v>8000020130001</v>
      </c>
      <c r="K886" s="403"/>
      <c r="L886" s="403"/>
      <c r="M886" s="403"/>
      <c r="N886" s="403"/>
      <c r="O886" s="403"/>
      <c r="P886" s="302" t="s">
        <v>706</v>
      </c>
      <c r="Q886" s="303"/>
      <c r="R886" s="303"/>
      <c r="S886" s="303"/>
      <c r="T886" s="303"/>
      <c r="U886" s="303"/>
      <c r="V886" s="303"/>
      <c r="W886" s="303"/>
      <c r="X886" s="303"/>
      <c r="Y886" s="304">
        <v>190</v>
      </c>
      <c r="Z886" s="305"/>
      <c r="AA886" s="305"/>
      <c r="AB886" s="306"/>
      <c r="AC886" s="308" t="s">
        <v>681</v>
      </c>
      <c r="AD886" s="309"/>
      <c r="AE886" s="309"/>
      <c r="AF886" s="309"/>
      <c r="AG886" s="309"/>
      <c r="AH886" s="404" t="s">
        <v>647</v>
      </c>
      <c r="AI886" s="405"/>
      <c r="AJ886" s="405"/>
      <c r="AK886" s="405"/>
      <c r="AL886" s="312" t="s">
        <v>647</v>
      </c>
      <c r="AM886" s="313"/>
      <c r="AN886" s="313"/>
      <c r="AO886" s="314"/>
      <c r="AP886" s="307" t="s">
        <v>647</v>
      </c>
      <c r="AQ886" s="307"/>
      <c r="AR886" s="307"/>
      <c r="AS886" s="307"/>
      <c r="AT886" s="307"/>
      <c r="AU886" s="307"/>
      <c r="AV886" s="307"/>
      <c r="AW886" s="307"/>
      <c r="AX886" s="307"/>
      <c r="AY886">
        <f>COUNTA($C$886)</f>
        <v>1</v>
      </c>
    </row>
    <row r="887" spans="1:51" ht="121.15" customHeight="1" x14ac:dyDescent="0.15">
      <c r="A887" s="387">
        <v>10</v>
      </c>
      <c r="B887" s="387">
        <v>1</v>
      </c>
      <c r="C887" s="406" t="s">
        <v>699</v>
      </c>
      <c r="D887" s="401"/>
      <c r="E887" s="401"/>
      <c r="F887" s="401"/>
      <c r="G887" s="401"/>
      <c r="H887" s="401"/>
      <c r="I887" s="401"/>
      <c r="J887" s="402">
        <v>7000020182010</v>
      </c>
      <c r="K887" s="403"/>
      <c r="L887" s="403"/>
      <c r="M887" s="403"/>
      <c r="N887" s="403"/>
      <c r="O887" s="403"/>
      <c r="P887" s="302" t="s">
        <v>702</v>
      </c>
      <c r="Q887" s="303"/>
      <c r="R887" s="303"/>
      <c r="S887" s="303"/>
      <c r="T887" s="303"/>
      <c r="U887" s="303"/>
      <c r="V887" s="303"/>
      <c r="W887" s="303"/>
      <c r="X887" s="303"/>
      <c r="Y887" s="304">
        <v>176</v>
      </c>
      <c r="Z887" s="305"/>
      <c r="AA887" s="305"/>
      <c r="AB887" s="306"/>
      <c r="AC887" s="308" t="s">
        <v>681</v>
      </c>
      <c r="AD887" s="309"/>
      <c r="AE887" s="309"/>
      <c r="AF887" s="309"/>
      <c r="AG887" s="309"/>
      <c r="AH887" s="404" t="s">
        <v>647</v>
      </c>
      <c r="AI887" s="405"/>
      <c r="AJ887" s="405"/>
      <c r="AK887" s="405"/>
      <c r="AL887" s="312" t="s">
        <v>647</v>
      </c>
      <c r="AM887" s="313"/>
      <c r="AN887" s="313"/>
      <c r="AO887" s="314"/>
      <c r="AP887" s="307" t="s">
        <v>647</v>
      </c>
      <c r="AQ887" s="307"/>
      <c r="AR887" s="307"/>
      <c r="AS887" s="307"/>
      <c r="AT887" s="307"/>
      <c r="AU887" s="307"/>
      <c r="AV887" s="307"/>
      <c r="AW887" s="307"/>
      <c r="AX887" s="307"/>
      <c r="AY887">
        <f>COUNTA($C$887)</f>
        <v>1</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259</v>
      </c>
      <c r="AD910" s="262"/>
      <c r="AE910" s="262"/>
      <c r="AF910" s="262"/>
      <c r="AG910" s="262"/>
      <c r="AH910" s="331" t="s">
        <v>287</v>
      </c>
      <c r="AI910" s="333"/>
      <c r="AJ910" s="333"/>
      <c r="AK910" s="333"/>
      <c r="AL910" s="333" t="s">
        <v>21</v>
      </c>
      <c r="AM910" s="333"/>
      <c r="AN910" s="333"/>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3"/>
      <c r="Q911" s="303"/>
      <c r="R911" s="303"/>
      <c r="S911" s="303"/>
      <c r="T911" s="303"/>
      <c r="U911" s="303"/>
      <c r="V911" s="303"/>
      <c r="W911" s="303"/>
      <c r="X911" s="303"/>
      <c r="Y911" s="304"/>
      <c r="Z911" s="305"/>
      <c r="AA911" s="305"/>
      <c r="AB911" s="306"/>
      <c r="AC911" s="308"/>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302"/>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259</v>
      </c>
      <c r="AD943" s="262"/>
      <c r="AE943" s="262"/>
      <c r="AF943" s="262"/>
      <c r="AG943" s="262"/>
      <c r="AH943" s="331" t="s">
        <v>287</v>
      </c>
      <c r="AI943" s="333"/>
      <c r="AJ943" s="333"/>
      <c r="AK943" s="333"/>
      <c r="AL943" s="333" t="s">
        <v>21</v>
      </c>
      <c r="AM943" s="333"/>
      <c r="AN943" s="333"/>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259</v>
      </c>
      <c r="AD976" s="262"/>
      <c r="AE976" s="262"/>
      <c r="AF976" s="262"/>
      <c r="AG976" s="262"/>
      <c r="AH976" s="331" t="s">
        <v>287</v>
      </c>
      <c r="AI976" s="333"/>
      <c r="AJ976" s="333"/>
      <c r="AK976" s="333"/>
      <c r="AL976" s="333" t="s">
        <v>21</v>
      </c>
      <c r="AM976" s="333"/>
      <c r="AN976" s="333"/>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259</v>
      </c>
      <c r="AD1009" s="262"/>
      <c r="AE1009" s="262"/>
      <c r="AF1009" s="262"/>
      <c r="AG1009" s="262"/>
      <c r="AH1009" s="331" t="s">
        <v>287</v>
      </c>
      <c r="AI1009" s="333"/>
      <c r="AJ1009" s="333"/>
      <c r="AK1009" s="333"/>
      <c r="AL1009" s="333" t="s">
        <v>21</v>
      </c>
      <c r="AM1009" s="333"/>
      <c r="AN1009" s="333"/>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259</v>
      </c>
      <c r="AD1042" s="262"/>
      <c r="AE1042" s="262"/>
      <c r="AF1042" s="262"/>
      <c r="AG1042" s="262"/>
      <c r="AH1042" s="331" t="s">
        <v>287</v>
      </c>
      <c r="AI1042" s="333"/>
      <c r="AJ1042" s="333"/>
      <c r="AK1042" s="333"/>
      <c r="AL1042" s="333" t="s">
        <v>21</v>
      </c>
      <c r="AM1042" s="333"/>
      <c r="AN1042" s="333"/>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259</v>
      </c>
      <c r="AD1075" s="262"/>
      <c r="AE1075" s="262"/>
      <c r="AF1075" s="262"/>
      <c r="AG1075" s="262"/>
      <c r="AH1075" s="331" t="s">
        <v>287</v>
      </c>
      <c r="AI1075" s="333"/>
      <c r="AJ1075" s="333"/>
      <c r="AK1075" s="333"/>
      <c r="AL1075" s="333" t="s">
        <v>21</v>
      </c>
      <c r="AM1075" s="333"/>
      <c r="AN1075" s="333"/>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265</v>
      </c>
      <c r="AM1106" s="938"/>
      <c r="AN1106" s="93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71"/>
      <c r="E1109" s="262" t="s">
        <v>214</v>
      </c>
      <c r="F1109" s="871"/>
      <c r="G1109" s="871"/>
      <c r="H1109" s="871"/>
      <c r="I1109" s="871"/>
      <c r="J1109" s="262" t="s">
        <v>221</v>
      </c>
      <c r="K1109" s="262"/>
      <c r="L1109" s="262"/>
      <c r="M1109" s="262"/>
      <c r="N1109" s="262"/>
      <c r="O1109" s="262"/>
      <c r="P1109" s="331" t="s">
        <v>27</v>
      </c>
      <c r="Q1109" s="331"/>
      <c r="R1109" s="331"/>
      <c r="S1109" s="331"/>
      <c r="T1109" s="331"/>
      <c r="U1109" s="331"/>
      <c r="V1109" s="331"/>
      <c r="W1109" s="331"/>
      <c r="X1109" s="331"/>
      <c r="Y1109" s="262" t="s">
        <v>223</v>
      </c>
      <c r="Z1109" s="871"/>
      <c r="AA1109" s="871"/>
      <c r="AB1109" s="871"/>
      <c r="AC1109" s="262" t="s">
        <v>197</v>
      </c>
      <c r="AD1109" s="262"/>
      <c r="AE1109" s="262"/>
      <c r="AF1109" s="262"/>
      <c r="AG1109" s="262"/>
      <c r="AH1109" s="331" t="s">
        <v>210</v>
      </c>
      <c r="AI1109" s="332"/>
      <c r="AJ1109" s="332"/>
      <c r="AK1109" s="332"/>
      <c r="AL1109" s="332" t="s">
        <v>21</v>
      </c>
      <c r="AM1109" s="332"/>
      <c r="AN1109" s="332"/>
      <c r="AO1109" s="874"/>
      <c r="AP1109" s="408" t="s">
        <v>251</v>
      </c>
      <c r="AQ1109" s="408"/>
      <c r="AR1109" s="408"/>
      <c r="AS1109" s="408"/>
      <c r="AT1109" s="408"/>
      <c r="AU1109" s="408"/>
      <c r="AV1109" s="408"/>
      <c r="AW1109" s="408"/>
      <c r="AX1109" s="408"/>
    </row>
    <row r="1110" spans="1:51" ht="30" customHeight="1" x14ac:dyDescent="0.15">
      <c r="A1110" s="387">
        <v>1</v>
      </c>
      <c r="B1110" s="387">
        <v>1</v>
      </c>
      <c r="C1110" s="873"/>
      <c r="D1110" s="873"/>
      <c r="E1110" s="247" t="s">
        <v>713</v>
      </c>
      <c r="F1110" s="872"/>
      <c r="G1110" s="872"/>
      <c r="H1110" s="872"/>
      <c r="I1110" s="872"/>
      <c r="J1110" s="402" t="s">
        <v>713</v>
      </c>
      <c r="K1110" s="403"/>
      <c r="L1110" s="403"/>
      <c r="M1110" s="403"/>
      <c r="N1110" s="403"/>
      <c r="O1110" s="403"/>
      <c r="P1110" s="302" t="s">
        <v>713</v>
      </c>
      <c r="Q1110" s="303"/>
      <c r="R1110" s="303"/>
      <c r="S1110" s="303"/>
      <c r="T1110" s="303"/>
      <c r="U1110" s="303"/>
      <c r="V1110" s="303"/>
      <c r="W1110" s="303"/>
      <c r="X1110" s="303"/>
      <c r="Y1110" s="304" t="s">
        <v>713</v>
      </c>
      <c r="Z1110" s="305"/>
      <c r="AA1110" s="305"/>
      <c r="AB1110" s="306"/>
      <c r="AC1110" s="308"/>
      <c r="AD1110" s="309"/>
      <c r="AE1110" s="309"/>
      <c r="AF1110" s="309"/>
      <c r="AG1110" s="309"/>
      <c r="AH1110" s="310" t="s">
        <v>713</v>
      </c>
      <c r="AI1110" s="311"/>
      <c r="AJ1110" s="311"/>
      <c r="AK1110" s="311"/>
      <c r="AL1110" s="312" t="s">
        <v>713</v>
      </c>
      <c r="AM1110" s="313"/>
      <c r="AN1110" s="313"/>
      <c r="AO1110" s="314"/>
      <c r="AP1110" s="307" t="s">
        <v>713</v>
      </c>
      <c r="AQ1110" s="307"/>
      <c r="AR1110" s="307"/>
      <c r="AS1110" s="307"/>
      <c r="AT1110" s="307"/>
      <c r="AU1110" s="307"/>
      <c r="AV1110" s="307"/>
      <c r="AW1110" s="307"/>
      <c r="AX1110" s="307"/>
    </row>
    <row r="1111" spans="1:51" ht="30" hidden="1" customHeight="1" x14ac:dyDescent="0.15">
      <c r="A1111" s="387">
        <v>2</v>
      </c>
      <c r="B1111" s="387">
        <v>1</v>
      </c>
      <c r="C1111" s="873"/>
      <c r="D1111" s="873"/>
      <c r="E1111" s="872"/>
      <c r="F1111" s="872"/>
      <c r="G1111" s="872"/>
      <c r="H1111" s="872"/>
      <c r="I1111" s="872"/>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73"/>
      <c r="D1112" s="873"/>
      <c r="E1112" s="872"/>
      <c r="F1112" s="872"/>
      <c r="G1112" s="872"/>
      <c r="H1112" s="872"/>
      <c r="I1112" s="872"/>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73"/>
      <c r="D1113" s="873"/>
      <c r="E1113" s="872"/>
      <c r="F1113" s="872"/>
      <c r="G1113" s="872"/>
      <c r="H1113" s="872"/>
      <c r="I1113" s="872"/>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73"/>
      <c r="D1114" s="873"/>
      <c r="E1114" s="872"/>
      <c r="F1114" s="872"/>
      <c r="G1114" s="872"/>
      <c r="H1114" s="872"/>
      <c r="I1114" s="872"/>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73"/>
      <c r="D1115" s="873"/>
      <c r="E1115" s="872"/>
      <c r="F1115" s="872"/>
      <c r="G1115" s="872"/>
      <c r="H1115" s="872"/>
      <c r="I1115" s="872"/>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73"/>
      <c r="D1116" s="873"/>
      <c r="E1116" s="872"/>
      <c r="F1116" s="872"/>
      <c r="G1116" s="872"/>
      <c r="H1116" s="872"/>
      <c r="I1116" s="872"/>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73"/>
      <c r="D1117" s="873"/>
      <c r="E1117" s="872"/>
      <c r="F1117" s="872"/>
      <c r="G1117" s="872"/>
      <c r="H1117" s="872"/>
      <c r="I1117" s="872"/>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73"/>
      <c r="D1118" s="873"/>
      <c r="E1118" s="872"/>
      <c r="F1118" s="872"/>
      <c r="G1118" s="872"/>
      <c r="H1118" s="872"/>
      <c r="I1118" s="872"/>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73"/>
      <c r="D1119" s="873"/>
      <c r="E1119" s="872"/>
      <c r="F1119" s="872"/>
      <c r="G1119" s="872"/>
      <c r="H1119" s="872"/>
      <c r="I1119" s="872"/>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73"/>
      <c r="D1120" s="873"/>
      <c r="E1120" s="872"/>
      <c r="F1120" s="872"/>
      <c r="G1120" s="872"/>
      <c r="H1120" s="872"/>
      <c r="I1120" s="872"/>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73"/>
      <c r="D1121" s="873"/>
      <c r="E1121" s="872"/>
      <c r="F1121" s="872"/>
      <c r="G1121" s="872"/>
      <c r="H1121" s="872"/>
      <c r="I1121" s="872"/>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73"/>
      <c r="D1122" s="873"/>
      <c r="E1122" s="872"/>
      <c r="F1122" s="872"/>
      <c r="G1122" s="872"/>
      <c r="H1122" s="872"/>
      <c r="I1122" s="872"/>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73"/>
      <c r="D1123" s="873"/>
      <c r="E1123" s="872"/>
      <c r="F1123" s="872"/>
      <c r="G1123" s="872"/>
      <c r="H1123" s="872"/>
      <c r="I1123" s="872"/>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73"/>
      <c r="D1124" s="873"/>
      <c r="E1124" s="872"/>
      <c r="F1124" s="872"/>
      <c r="G1124" s="872"/>
      <c r="H1124" s="872"/>
      <c r="I1124" s="872"/>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73"/>
      <c r="D1125" s="873"/>
      <c r="E1125" s="872"/>
      <c r="F1125" s="872"/>
      <c r="G1125" s="872"/>
      <c r="H1125" s="872"/>
      <c r="I1125" s="872"/>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73"/>
      <c r="D1126" s="873"/>
      <c r="E1126" s="872"/>
      <c r="F1126" s="872"/>
      <c r="G1126" s="872"/>
      <c r="H1126" s="872"/>
      <c r="I1126" s="872"/>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73"/>
      <c r="D1127" s="873"/>
      <c r="E1127" s="247"/>
      <c r="F1127" s="872"/>
      <c r="G1127" s="872"/>
      <c r="H1127" s="872"/>
      <c r="I1127" s="872"/>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73"/>
      <c r="D1128" s="873"/>
      <c r="E1128" s="872"/>
      <c r="F1128" s="872"/>
      <c r="G1128" s="872"/>
      <c r="H1128" s="872"/>
      <c r="I1128" s="872"/>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73"/>
      <c r="D1129" s="873"/>
      <c r="E1129" s="872"/>
      <c r="F1129" s="872"/>
      <c r="G1129" s="872"/>
      <c r="H1129" s="872"/>
      <c r="I1129" s="872"/>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73"/>
      <c r="D1130" s="873"/>
      <c r="E1130" s="872"/>
      <c r="F1130" s="872"/>
      <c r="G1130" s="872"/>
      <c r="H1130" s="872"/>
      <c r="I1130" s="872"/>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73"/>
      <c r="D1131" s="873"/>
      <c r="E1131" s="872"/>
      <c r="F1131" s="872"/>
      <c r="G1131" s="872"/>
      <c r="H1131" s="872"/>
      <c r="I1131" s="872"/>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73"/>
      <c r="D1132" s="873"/>
      <c r="E1132" s="872"/>
      <c r="F1132" s="872"/>
      <c r="G1132" s="872"/>
      <c r="H1132" s="872"/>
      <c r="I1132" s="872"/>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73"/>
      <c r="D1133" s="873"/>
      <c r="E1133" s="872"/>
      <c r="F1133" s="872"/>
      <c r="G1133" s="872"/>
      <c r="H1133" s="872"/>
      <c r="I1133" s="872"/>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73"/>
      <c r="D1134" s="873"/>
      <c r="E1134" s="872"/>
      <c r="F1134" s="872"/>
      <c r="G1134" s="872"/>
      <c r="H1134" s="872"/>
      <c r="I1134" s="872"/>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73"/>
      <c r="D1135" s="873"/>
      <c r="E1135" s="872"/>
      <c r="F1135" s="872"/>
      <c r="G1135" s="872"/>
      <c r="H1135" s="872"/>
      <c r="I1135" s="872"/>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73"/>
      <c r="D1136" s="873"/>
      <c r="E1136" s="872"/>
      <c r="F1136" s="872"/>
      <c r="G1136" s="872"/>
      <c r="H1136" s="872"/>
      <c r="I1136" s="872"/>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73"/>
      <c r="D1137" s="873"/>
      <c r="E1137" s="872"/>
      <c r="F1137" s="872"/>
      <c r="G1137" s="872"/>
      <c r="H1137" s="872"/>
      <c r="I1137" s="872"/>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73"/>
      <c r="D1138" s="873"/>
      <c r="E1138" s="872"/>
      <c r="F1138" s="872"/>
      <c r="G1138" s="872"/>
      <c r="H1138" s="872"/>
      <c r="I1138" s="872"/>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73"/>
      <c r="D1139" s="873"/>
      <c r="E1139" s="872"/>
      <c r="F1139" s="872"/>
      <c r="G1139" s="872"/>
      <c r="H1139" s="872"/>
      <c r="I1139" s="872"/>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9" priority="14011">
      <formula>IF(RIGHT(TEXT(P14,"0.#"),1)=".",FALSE,TRUE)</formula>
    </cfRule>
    <cfRule type="expression" dxfId="2098" priority="14012">
      <formula>IF(RIGHT(TEXT(P14,"0.#"),1)=".",TRUE,FALSE)</formula>
    </cfRule>
  </conditionalFormatting>
  <conditionalFormatting sqref="AE32">
    <cfRule type="expression" dxfId="2097" priority="14001">
      <formula>IF(RIGHT(TEXT(AE32,"0.#"),1)=".",FALSE,TRUE)</formula>
    </cfRule>
    <cfRule type="expression" dxfId="2096" priority="14002">
      <formula>IF(RIGHT(TEXT(AE32,"0.#"),1)=".",TRUE,FALSE)</formula>
    </cfRule>
  </conditionalFormatting>
  <conditionalFormatting sqref="P18:AX18">
    <cfRule type="expression" dxfId="2095" priority="13887">
      <formula>IF(RIGHT(TEXT(P18,"0.#"),1)=".",FALSE,TRUE)</formula>
    </cfRule>
    <cfRule type="expression" dxfId="2094" priority="13888">
      <formula>IF(RIGHT(TEXT(P18,"0.#"),1)=".",TRUE,FALSE)</formula>
    </cfRule>
  </conditionalFormatting>
  <conditionalFormatting sqref="Y790">
    <cfRule type="expression" dxfId="2093" priority="13883">
      <formula>IF(RIGHT(TEXT(Y790,"0.#"),1)=".",FALSE,TRUE)</formula>
    </cfRule>
    <cfRule type="expression" dxfId="2092" priority="13884">
      <formula>IF(RIGHT(TEXT(Y790,"0.#"),1)=".",TRUE,FALSE)</formula>
    </cfRule>
  </conditionalFormatting>
  <conditionalFormatting sqref="Y799">
    <cfRule type="expression" dxfId="2091" priority="13879">
      <formula>IF(RIGHT(TEXT(Y799,"0.#"),1)=".",FALSE,TRUE)</formula>
    </cfRule>
    <cfRule type="expression" dxfId="2090" priority="13880">
      <formula>IF(RIGHT(TEXT(Y799,"0.#"),1)=".",TRUE,FALSE)</formula>
    </cfRule>
  </conditionalFormatting>
  <conditionalFormatting sqref="Y830:Y837 Y828 Y817:Y824 Y815 Y804:Y811 Y802">
    <cfRule type="expression" dxfId="2089" priority="13661">
      <formula>IF(RIGHT(TEXT(Y802,"0.#"),1)=".",FALSE,TRUE)</formula>
    </cfRule>
    <cfRule type="expression" dxfId="2088" priority="13662">
      <formula>IF(RIGHT(TEXT(Y802,"0.#"),1)=".",TRUE,FALSE)</formula>
    </cfRule>
  </conditionalFormatting>
  <conditionalFormatting sqref="P16:AQ17 P15:AX15 P13:AX13">
    <cfRule type="expression" dxfId="2087" priority="13709">
      <formula>IF(RIGHT(TEXT(P13,"0.#"),1)=".",FALSE,TRUE)</formula>
    </cfRule>
    <cfRule type="expression" dxfId="2086" priority="13710">
      <formula>IF(RIGHT(TEXT(P13,"0.#"),1)=".",TRUE,FALSE)</formula>
    </cfRule>
  </conditionalFormatting>
  <conditionalFormatting sqref="P19:AJ19">
    <cfRule type="expression" dxfId="2085" priority="13707">
      <formula>IF(RIGHT(TEXT(P19,"0.#"),1)=".",FALSE,TRUE)</formula>
    </cfRule>
    <cfRule type="expression" dxfId="2084" priority="13708">
      <formula>IF(RIGHT(TEXT(P19,"0.#"),1)=".",TRUE,FALSE)</formula>
    </cfRule>
  </conditionalFormatting>
  <conditionalFormatting sqref="AE101 AQ101">
    <cfRule type="expression" dxfId="2083" priority="13699">
      <formula>IF(RIGHT(TEXT(AE101,"0.#"),1)=".",FALSE,TRUE)</formula>
    </cfRule>
    <cfRule type="expression" dxfId="2082" priority="13700">
      <formula>IF(RIGHT(TEXT(AE101,"0.#"),1)=".",TRUE,FALSE)</formula>
    </cfRule>
  </conditionalFormatting>
  <conditionalFormatting sqref="Y791:Y798 Y789">
    <cfRule type="expression" dxfId="2081" priority="13685">
      <formula>IF(RIGHT(TEXT(Y789,"0.#"),1)=".",FALSE,TRUE)</formula>
    </cfRule>
    <cfRule type="expression" dxfId="2080" priority="13686">
      <formula>IF(RIGHT(TEXT(Y789,"0.#"),1)=".",TRUE,FALSE)</formula>
    </cfRule>
  </conditionalFormatting>
  <conditionalFormatting sqref="AU790">
    <cfRule type="expression" dxfId="2079" priority="13683">
      <formula>IF(RIGHT(TEXT(AU790,"0.#"),1)=".",FALSE,TRUE)</formula>
    </cfRule>
    <cfRule type="expression" dxfId="2078" priority="13684">
      <formula>IF(RIGHT(TEXT(AU790,"0.#"),1)=".",TRUE,FALSE)</formula>
    </cfRule>
  </conditionalFormatting>
  <conditionalFormatting sqref="AU799">
    <cfRule type="expression" dxfId="2077" priority="13681">
      <formula>IF(RIGHT(TEXT(AU799,"0.#"),1)=".",FALSE,TRUE)</formula>
    </cfRule>
    <cfRule type="expression" dxfId="2076" priority="13682">
      <formula>IF(RIGHT(TEXT(AU799,"0.#"),1)=".",TRUE,FALSE)</formula>
    </cfRule>
  </conditionalFormatting>
  <conditionalFormatting sqref="AU791:AU798 AU789">
    <cfRule type="expression" dxfId="2075" priority="13679">
      <formula>IF(RIGHT(TEXT(AU789,"0.#"),1)=".",FALSE,TRUE)</formula>
    </cfRule>
    <cfRule type="expression" dxfId="2074" priority="13680">
      <formula>IF(RIGHT(TEXT(AU789,"0.#"),1)=".",TRUE,FALSE)</formula>
    </cfRule>
  </conditionalFormatting>
  <conditionalFormatting sqref="Y829 Y816 Y803">
    <cfRule type="expression" dxfId="2073" priority="13665">
      <formula>IF(RIGHT(TEXT(Y803,"0.#"),1)=".",FALSE,TRUE)</formula>
    </cfRule>
    <cfRule type="expression" dxfId="2072" priority="13666">
      <formula>IF(RIGHT(TEXT(Y803,"0.#"),1)=".",TRUE,FALSE)</formula>
    </cfRule>
  </conditionalFormatting>
  <conditionalFormatting sqref="Y838 Y825 Y812">
    <cfRule type="expression" dxfId="2071" priority="13663">
      <formula>IF(RIGHT(TEXT(Y812,"0.#"),1)=".",FALSE,TRUE)</formula>
    </cfRule>
    <cfRule type="expression" dxfId="2070" priority="13664">
      <formula>IF(RIGHT(TEXT(Y812,"0.#"),1)=".",TRUE,FALSE)</formula>
    </cfRule>
  </conditionalFormatting>
  <conditionalFormatting sqref="AU829 AU816 AU803">
    <cfRule type="expression" dxfId="2069" priority="13659">
      <formula>IF(RIGHT(TEXT(AU803,"0.#"),1)=".",FALSE,TRUE)</formula>
    </cfRule>
    <cfRule type="expression" dxfId="2068" priority="13660">
      <formula>IF(RIGHT(TEXT(AU803,"0.#"),1)=".",TRUE,FALSE)</formula>
    </cfRule>
  </conditionalFormatting>
  <conditionalFormatting sqref="AU838 AU825 AU812">
    <cfRule type="expression" dxfId="2067" priority="13657">
      <formula>IF(RIGHT(TEXT(AU812,"0.#"),1)=".",FALSE,TRUE)</formula>
    </cfRule>
    <cfRule type="expression" dxfId="2066" priority="13658">
      <formula>IF(RIGHT(TEXT(AU812,"0.#"),1)=".",TRUE,FALSE)</formula>
    </cfRule>
  </conditionalFormatting>
  <conditionalFormatting sqref="AU830:AU837 AU828 AU817:AU824 AU815 AU804:AU811 AU802">
    <cfRule type="expression" dxfId="2065" priority="13655">
      <formula>IF(RIGHT(TEXT(AU802,"0.#"),1)=".",FALSE,TRUE)</formula>
    </cfRule>
    <cfRule type="expression" dxfId="2064" priority="13656">
      <formula>IF(RIGHT(TEXT(AU802,"0.#"),1)=".",TRUE,FALSE)</formula>
    </cfRule>
  </conditionalFormatting>
  <conditionalFormatting sqref="AM87">
    <cfRule type="expression" dxfId="2063" priority="13309">
      <formula>IF(RIGHT(TEXT(AM87,"0.#"),1)=".",FALSE,TRUE)</formula>
    </cfRule>
    <cfRule type="expression" dxfId="2062" priority="13310">
      <formula>IF(RIGHT(TEXT(AM87,"0.#"),1)=".",TRUE,FALSE)</formula>
    </cfRule>
  </conditionalFormatting>
  <conditionalFormatting sqref="AE55">
    <cfRule type="expression" dxfId="2061" priority="13377">
      <formula>IF(RIGHT(TEXT(AE55,"0.#"),1)=".",FALSE,TRUE)</formula>
    </cfRule>
    <cfRule type="expression" dxfId="2060" priority="13378">
      <formula>IF(RIGHT(TEXT(AE55,"0.#"),1)=".",TRUE,FALSE)</formula>
    </cfRule>
  </conditionalFormatting>
  <conditionalFormatting sqref="AI55">
    <cfRule type="expression" dxfId="2059" priority="13375">
      <formula>IF(RIGHT(TEXT(AI55,"0.#"),1)=".",FALSE,TRUE)</formula>
    </cfRule>
    <cfRule type="expression" dxfId="2058" priority="13376">
      <formula>IF(RIGHT(TEXT(AI55,"0.#"),1)=".",TRUE,FALSE)</formula>
    </cfRule>
  </conditionalFormatting>
  <conditionalFormatting sqref="AM34">
    <cfRule type="expression" dxfId="2057" priority="13455">
      <formula>IF(RIGHT(TEXT(AM34,"0.#"),1)=".",FALSE,TRUE)</formula>
    </cfRule>
    <cfRule type="expression" dxfId="2056" priority="13456">
      <formula>IF(RIGHT(TEXT(AM34,"0.#"),1)=".",TRUE,FALSE)</formula>
    </cfRule>
  </conditionalFormatting>
  <conditionalFormatting sqref="AE33">
    <cfRule type="expression" dxfId="2055" priority="13469">
      <formula>IF(RIGHT(TEXT(AE33,"0.#"),1)=".",FALSE,TRUE)</formula>
    </cfRule>
    <cfRule type="expression" dxfId="2054" priority="13470">
      <formula>IF(RIGHT(TEXT(AE33,"0.#"),1)=".",TRUE,FALSE)</formula>
    </cfRule>
  </conditionalFormatting>
  <conditionalFormatting sqref="AE34">
    <cfRule type="expression" dxfId="2053" priority="13467">
      <formula>IF(RIGHT(TEXT(AE34,"0.#"),1)=".",FALSE,TRUE)</formula>
    </cfRule>
    <cfRule type="expression" dxfId="2052" priority="13468">
      <formula>IF(RIGHT(TEXT(AE34,"0.#"),1)=".",TRUE,FALSE)</formula>
    </cfRule>
  </conditionalFormatting>
  <conditionalFormatting sqref="AI34">
    <cfRule type="expression" dxfId="2051" priority="13465">
      <formula>IF(RIGHT(TEXT(AI34,"0.#"),1)=".",FALSE,TRUE)</formula>
    </cfRule>
    <cfRule type="expression" dxfId="2050" priority="13466">
      <formula>IF(RIGHT(TEXT(AI34,"0.#"),1)=".",TRUE,FALSE)</formula>
    </cfRule>
  </conditionalFormatting>
  <conditionalFormatting sqref="AI33">
    <cfRule type="expression" dxfId="2049" priority="13463">
      <formula>IF(RIGHT(TEXT(AI33,"0.#"),1)=".",FALSE,TRUE)</formula>
    </cfRule>
    <cfRule type="expression" dxfId="2048" priority="13464">
      <formula>IF(RIGHT(TEXT(AI33,"0.#"),1)=".",TRUE,FALSE)</formula>
    </cfRule>
  </conditionalFormatting>
  <conditionalFormatting sqref="AI32">
    <cfRule type="expression" dxfId="2047" priority="13461">
      <formula>IF(RIGHT(TEXT(AI32,"0.#"),1)=".",FALSE,TRUE)</formula>
    </cfRule>
    <cfRule type="expression" dxfId="2046" priority="13462">
      <formula>IF(RIGHT(TEXT(AI32,"0.#"),1)=".",TRUE,FALSE)</formula>
    </cfRule>
  </conditionalFormatting>
  <conditionalFormatting sqref="AM32">
    <cfRule type="expression" dxfId="2045" priority="13459">
      <formula>IF(RIGHT(TEXT(AM32,"0.#"),1)=".",FALSE,TRUE)</formula>
    </cfRule>
    <cfRule type="expression" dxfId="2044" priority="13460">
      <formula>IF(RIGHT(TEXT(AM32,"0.#"),1)=".",TRUE,FALSE)</formula>
    </cfRule>
  </conditionalFormatting>
  <conditionalFormatting sqref="AM33">
    <cfRule type="expression" dxfId="2043" priority="13457">
      <formula>IF(RIGHT(TEXT(AM33,"0.#"),1)=".",FALSE,TRUE)</formula>
    </cfRule>
    <cfRule type="expression" dxfId="2042" priority="13458">
      <formula>IF(RIGHT(TEXT(AM33,"0.#"),1)=".",TRUE,FALSE)</formula>
    </cfRule>
  </conditionalFormatting>
  <conditionalFormatting sqref="AQ32:AQ34">
    <cfRule type="expression" dxfId="2041" priority="13449">
      <formula>IF(RIGHT(TEXT(AQ32,"0.#"),1)=".",FALSE,TRUE)</formula>
    </cfRule>
    <cfRule type="expression" dxfId="2040" priority="13450">
      <formula>IF(RIGHT(TEXT(AQ32,"0.#"),1)=".",TRUE,FALSE)</formula>
    </cfRule>
  </conditionalFormatting>
  <conditionalFormatting sqref="AU32:AU34">
    <cfRule type="expression" dxfId="2039" priority="13447">
      <formula>IF(RIGHT(TEXT(AU32,"0.#"),1)=".",FALSE,TRUE)</formula>
    </cfRule>
    <cfRule type="expression" dxfId="2038" priority="13448">
      <formula>IF(RIGHT(TEXT(AU32,"0.#"),1)=".",TRUE,FALSE)</formula>
    </cfRule>
  </conditionalFormatting>
  <conditionalFormatting sqref="AE53">
    <cfRule type="expression" dxfId="2037" priority="13381">
      <formula>IF(RIGHT(TEXT(AE53,"0.#"),1)=".",FALSE,TRUE)</formula>
    </cfRule>
    <cfRule type="expression" dxfId="2036" priority="13382">
      <formula>IF(RIGHT(TEXT(AE53,"0.#"),1)=".",TRUE,FALSE)</formula>
    </cfRule>
  </conditionalFormatting>
  <conditionalFormatting sqref="AE54">
    <cfRule type="expression" dxfId="2035" priority="13379">
      <formula>IF(RIGHT(TEXT(AE54,"0.#"),1)=".",FALSE,TRUE)</formula>
    </cfRule>
    <cfRule type="expression" dxfId="2034" priority="13380">
      <formula>IF(RIGHT(TEXT(AE54,"0.#"),1)=".",TRUE,FALSE)</formula>
    </cfRule>
  </conditionalFormatting>
  <conditionalFormatting sqref="AI54">
    <cfRule type="expression" dxfId="2033" priority="13373">
      <formula>IF(RIGHT(TEXT(AI54,"0.#"),1)=".",FALSE,TRUE)</formula>
    </cfRule>
    <cfRule type="expression" dxfId="2032" priority="13374">
      <formula>IF(RIGHT(TEXT(AI54,"0.#"),1)=".",TRUE,FALSE)</formula>
    </cfRule>
  </conditionalFormatting>
  <conditionalFormatting sqref="AI53">
    <cfRule type="expression" dxfId="2031" priority="13371">
      <formula>IF(RIGHT(TEXT(AI53,"0.#"),1)=".",FALSE,TRUE)</formula>
    </cfRule>
    <cfRule type="expression" dxfId="2030" priority="13372">
      <formula>IF(RIGHT(TEXT(AI53,"0.#"),1)=".",TRUE,FALSE)</formula>
    </cfRule>
  </conditionalFormatting>
  <conditionalFormatting sqref="AM53">
    <cfRule type="expression" dxfId="2029" priority="13369">
      <formula>IF(RIGHT(TEXT(AM53,"0.#"),1)=".",FALSE,TRUE)</formula>
    </cfRule>
    <cfRule type="expression" dxfId="2028" priority="13370">
      <formula>IF(RIGHT(TEXT(AM53,"0.#"),1)=".",TRUE,FALSE)</formula>
    </cfRule>
  </conditionalFormatting>
  <conditionalFormatting sqref="AM54">
    <cfRule type="expression" dxfId="2027" priority="13367">
      <formula>IF(RIGHT(TEXT(AM54,"0.#"),1)=".",FALSE,TRUE)</formula>
    </cfRule>
    <cfRule type="expression" dxfId="2026" priority="13368">
      <formula>IF(RIGHT(TEXT(AM54,"0.#"),1)=".",TRUE,FALSE)</formula>
    </cfRule>
  </conditionalFormatting>
  <conditionalFormatting sqref="AM55">
    <cfRule type="expression" dxfId="2025" priority="13365">
      <formula>IF(RIGHT(TEXT(AM55,"0.#"),1)=".",FALSE,TRUE)</formula>
    </cfRule>
    <cfRule type="expression" dxfId="2024" priority="13366">
      <formula>IF(RIGHT(TEXT(AM55,"0.#"),1)=".",TRUE,FALSE)</formula>
    </cfRule>
  </conditionalFormatting>
  <conditionalFormatting sqref="AE60">
    <cfRule type="expression" dxfId="2023" priority="13351">
      <formula>IF(RIGHT(TEXT(AE60,"0.#"),1)=".",FALSE,TRUE)</formula>
    </cfRule>
    <cfRule type="expression" dxfId="2022" priority="13352">
      <formula>IF(RIGHT(TEXT(AE60,"0.#"),1)=".",TRUE,FALSE)</formula>
    </cfRule>
  </conditionalFormatting>
  <conditionalFormatting sqref="AE61">
    <cfRule type="expression" dxfId="2021" priority="13349">
      <formula>IF(RIGHT(TEXT(AE61,"0.#"),1)=".",FALSE,TRUE)</formula>
    </cfRule>
    <cfRule type="expression" dxfId="2020" priority="13350">
      <formula>IF(RIGHT(TEXT(AE61,"0.#"),1)=".",TRUE,FALSE)</formula>
    </cfRule>
  </conditionalFormatting>
  <conditionalFormatting sqref="AE62">
    <cfRule type="expression" dxfId="2019" priority="13347">
      <formula>IF(RIGHT(TEXT(AE62,"0.#"),1)=".",FALSE,TRUE)</formula>
    </cfRule>
    <cfRule type="expression" dxfId="2018" priority="13348">
      <formula>IF(RIGHT(TEXT(AE62,"0.#"),1)=".",TRUE,FALSE)</formula>
    </cfRule>
  </conditionalFormatting>
  <conditionalFormatting sqref="AI62">
    <cfRule type="expression" dxfId="2017" priority="13345">
      <formula>IF(RIGHT(TEXT(AI62,"0.#"),1)=".",FALSE,TRUE)</formula>
    </cfRule>
    <cfRule type="expression" dxfId="2016" priority="13346">
      <formula>IF(RIGHT(TEXT(AI62,"0.#"),1)=".",TRUE,FALSE)</formula>
    </cfRule>
  </conditionalFormatting>
  <conditionalFormatting sqref="AI61">
    <cfRule type="expression" dxfId="2015" priority="13343">
      <formula>IF(RIGHT(TEXT(AI61,"0.#"),1)=".",FALSE,TRUE)</formula>
    </cfRule>
    <cfRule type="expression" dxfId="2014" priority="13344">
      <formula>IF(RIGHT(TEXT(AI61,"0.#"),1)=".",TRUE,FALSE)</formula>
    </cfRule>
  </conditionalFormatting>
  <conditionalFormatting sqref="AI60">
    <cfRule type="expression" dxfId="2013" priority="13341">
      <formula>IF(RIGHT(TEXT(AI60,"0.#"),1)=".",FALSE,TRUE)</formula>
    </cfRule>
    <cfRule type="expression" dxfId="2012" priority="13342">
      <formula>IF(RIGHT(TEXT(AI60,"0.#"),1)=".",TRUE,FALSE)</formula>
    </cfRule>
  </conditionalFormatting>
  <conditionalFormatting sqref="AM60">
    <cfRule type="expression" dxfId="2011" priority="13339">
      <formula>IF(RIGHT(TEXT(AM60,"0.#"),1)=".",FALSE,TRUE)</formula>
    </cfRule>
    <cfRule type="expression" dxfId="2010" priority="13340">
      <formula>IF(RIGHT(TEXT(AM60,"0.#"),1)=".",TRUE,FALSE)</formula>
    </cfRule>
  </conditionalFormatting>
  <conditionalFormatting sqref="AM61">
    <cfRule type="expression" dxfId="2009" priority="13337">
      <formula>IF(RIGHT(TEXT(AM61,"0.#"),1)=".",FALSE,TRUE)</formula>
    </cfRule>
    <cfRule type="expression" dxfId="2008" priority="13338">
      <formula>IF(RIGHT(TEXT(AM61,"0.#"),1)=".",TRUE,FALSE)</formula>
    </cfRule>
  </conditionalFormatting>
  <conditionalFormatting sqref="AM62">
    <cfRule type="expression" dxfId="2007" priority="13335">
      <formula>IF(RIGHT(TEXT(AM62,"0.#"),1)=".",FALSE,TRUE)</formula>
    </cfRule>
    <cfRule type="expression" dxfId="2006" priority="13336">
      <formula>IF(RIGHT(TEXT(AM62,"0.#"),1)=".",TRUE,FALSE)</formula>
    </cfRule>
  </conditionalFormatting>
  <conditionalFormatting sqref="AE87">
    <cfRule type="expression" dxfId="2005" priority="13321">
      <formula>IF(RIGHT(TEXT(AE87,"0.#"),1)=".",FALSE,TRUE)</formula>
    </cfRule>
    <cfRule type="expression" dxfId="2004" priority="13322">
      <formula>IF(RIGHT(TEXT(AE87,"0.#"),1)=".",TRUE,FALSE)</formula>
    </cfRule>
  </conditionalFormatting>
  <conditionalFormatting sqref="AE88">
    <cfRule type="expression" dxfId="2003" priority="13319">
      <formula>IF(RIGHT(TEXT(AE88,"0.#"),1)=".",FALSE,TRUE)</formula>
    </cfRule>
    <cfRule type="expression" dxfId="2002" priority="13320">
      <formula>IF(RIGHT(TEXT(AE88,"0.#"),1)=".",TRUE,FALSE)</formula>
    </cfRule>
  </conditionalFormatting>
  <conditionalFormatting sqref="AE89">
    <cfRule type="expression" dxfId="2001" priority="13317">
      <formula>IF(RIGHT(TEXT(AE89,"0.#"),1)=".",FALSE,TRUE)</formula>
    </cfRule>
    <cfRule type="expression" dxfId="2000" priority="13318">
      <formula>IF(RIGHT(TEXT(AE89,"0.#"),1)=".",TRUE,FALSE)</formula>
    </cfRule>
  </conditionalFormatting>
  <conditionalFormatting sqref="AI89">
    <cfRule type="expression" dxfId="1999" priority="13315">
      <formula>IF(RIGHT(TEXT(AI89,"0.#"),1)=".",FALSE,TRUE)</formula>
    </cfRule>
    <cfRule type="expression" dxfId="1998" priority="13316">
      <formula>IF(RIGHT(TEXT(AI89,"0.#"),1)=".",TRUE,FALSE)</formula>
    </cfRule>
  </conditionalFormatting>
  <conditionalFormatting sqref="AI88">
    <cfRule type="expression" dxfId="1997" priority="13313">
      <formula>IF(RIGHT(TEXT(AI88,"0.#"),1)=".",FALSE,TRUE)</formula>
    </cfRule>
    <cfRule type="expression" dxfId="1996" priority="13314">
      <formula>IF(RIGHT(TEXT(AI88,"0.#"),1)=".",TRUE,FALSE)</formula>
    </cfRule>
  </conditionalFormatting>
  <conditionalFormatting sqref="AI87">
    <cfRule type="expression" dxfId="1995" priority="13311">
      <formula>IF(RIGHT(TEXT(AI87,"0.#"),1)=".",FALSE,TRUE)</formula>
    </cfRule>
    <cfRule type="expression" dxfId="1994" priority="13312">
      <formula>IF(RIGHT(TEXT(AI87,"0.#"),1)=".",TRUE,FALSE)</formula>
    </cfRule>
  </conditionalFormatting>
  <conditionalFormatting sqref="AM88">
    <cfRule type="expression" dxfId="1993" priority="13307">
      <formula>IF(RIGHT(TEXT(AM88,"0.#"),1)=".",FALSE,TRUE)</formula>
    </cfRule>
    <cfRule type="expression" dxfId="1992" priority="13308">
      <formula>IF(RIGHT(TEXT(AM88,"0.#"),1)=".",TRUE,FALSE)</formula>
    </cfRule>
  </conditionalFormatting>
  <conditionalFormatting sqref="AM89">
    <cfRule type="expression" dxfId="1991" priority="13305">
      <formula>IF(RIGHT(TEXT(AM89,"0.#"),1)=".",FALSE,TRUE)</formula>
    </cfRule>
    <cfRule type="expression" dxfId="1990" priority="13306">
      <formula>IF(RIGHT(TEXT(AM89,"0.#"),1)=".",TRUE,FALSE)</formula>
    </cfRule>
  </conditionalFormatting>
  <conditionalFormatting sqref="AE92">
    <cfRule type="expression" dxfId="1989" priority="13291">
      <formula>IF(RIGHT(TEXT(AE92,"0.#"),1)=".",FALSE,TRUE)</formula>
    </cfRule>
    <cfRule type="expression" dxfId="1988" priority="13292">
      <formula>IF(RIGHT(TEXT(AE92,"0.#"),1)=".",TRUE,FALSE)</formula>
    </cfRule>
  </conditionalFormatting>
  <conditionalFormatting sqref="AE93">
    <cfRule type="expression" dxfId="1987" priority="13289">
      <formula>IF(RIGHT(TEXT(AE93,"0.#"),1)=".",FALSE,TRUE)</formula>
    </cfRule>
    <cfRule type="expression" dxfId="1986" priority="13290">
      <formula>IF(RIGHT(TEXT(AE93,"0.#"),1)=".",TRUE,FALSE)</formula>
    </cfRule>
  </conditionalFormatting>
  <conditionalFormatting sqref="AE94">
    <cfRule type="expression" dxfId="1985" priority="13287">
      <formula>IF(RIGHT(TEXT(AE94,"0.#"),1)=".",FALSE,TRUE)</formula>
    </cfRule>
    <cfRule type="expression" dxfId="1984" priority="13288">
      <formula>IF(RIGHT(TEXT(AE94,"0.#"),1)=".",TRUE,FALSE)</formula>
    </cfRule>
  </conditionalFormatting>
  <conditionalFormatting sqref="AI94">
    <cfRule type="expression" dxfId="1983" priority="13285">
      <formula>IF(RIGHT(TEXT(AI94,"0.#"),1)=".",FALSE,TRUE)</formula>
    </cfRule>
    <cfRule type="expression" dxfId="1982" priority="13286">
      <formula>IF(RIGHT(TEXT(AI94,"0.#"),1)=".",TRUE,FALSE)</formula>
    </cfRule>
  </conditionalFormatting>
  <conditionalFormatting sqref="AI93">
    <cfRule type="expression" dxfId="1981" priority="13283">
      <formula>IF(RIGHT(TEXT(AI93,"0.#"),1)=".",FALSE,TRUE)</formula>
    </cfRule>
    <cfRule type="expression" dxfId="1980" priority="13284">
      <formula>IF(RIGHT(TEXT(AI93,"0.#"),1)=".",TRUE,FALSE)</formula>
    </cfRule>
  </conditionalFormatting>
  <conditionalFormatting sqref="AI92">
    <cfRule type="expression" dxfId="1979" priority="13281">
      <formula>IF(RIGHT(TEXT(AI92,"0.#"),1)=".",FALSE,TRUE)</formula>
    </cfRule>
    <cfRule type="expression" dxfId="1978" priority="13282">
      <formula>IF(RIGHT(TEXT(AI92,"0.#"),1)=".",TRUE,FALSE)</formula>
    </cfRule>
  </conditionalFormatting>
  <conditionalFormatting sqref="AM92">
    <cfRule type="expression" dxfId="1977" priority="13279">
      <formula>IF(RIGHT(TEXT(AM92,"0.#"),1)=".",FALSE,TRUE)</formula>
    </cfRule>
    <cfRule type="expression" dxfId="1976" priority="13280">
      <formula>IF(RIGHT(TEXT(AM92,"0.#"),1)=".",TRUE,FALSE)</formula>
    </cfRule>
  </conditionalFormatting>
  <conditionalFormatting sqref="AM93">
    <cfRule type="expression" dxfId="1975" priority="13277">
      <formula>IF(RIGHT(TEXT(AM93,"0.#"),1)=".",FALSE,TRUE)</formula>
    </cfRule>
    <cfRule type="expression" dxfId="1974" priority="13278">
      <formula>IF(RIGHT(TEXT(AM93,"0.#"),1)=".",TRUE,FALSE)</formula>
    </cfRule>
  </conditionalFormatting>
  <conditionalFormatting sqref="AM94">
    <cfRule type="expression" dxfId="1973" priority="13275">
      <formula>IF(RIGHT(TEXT(AM94,"0.#"),1)=".",FALSE,TRUE)</formula>
    </cfRule>
    <cfRule type="expression" dxfId="1972" priority="13276">
      <formula>IF(RIGHT(TEXT(AM94,"0.#"),1)=".",TRUE,FALSE)</formula>
    </cfRule>
  </conditionalFormatting>
  <conditionalFormatting sqref="AE97">
    <cfRule type="expression" dxfId="1971" priority="13261">
      <formula>IF(RIGHT(TEXT(AE97,"0.#"),1)=".",FALSE,TRUE)</formula>
    </cfRule>
    <cfRule type="expression" dxfId="1970" priority="13262">
      <formula>IF(RIGHT(TEXT(AE97,"0.#"),1)=".",TRUE,FALSE)</formula>
    </cfRule>
  </conditionalFormatting>
  <conditionalFormatting sqref="AE98">
    <cfRule type="expression" dxfId="1969" priority="13259">
      <formula>IF(RIGHT(TEXT(AE98,"0.#"),1)=".",FALSE,TRUE)</formula>
    </cfRule>
    <cfRule type="expression" dxfId="1968" priority="13260">
      <formula>IF(RIGHT(TEXT(AE98,"0.#"),1)=".",TRUE,FALSE)</formula>
    </cfRule>
  </conditionalFormatting>
  <conditionalFormatting sqref="AE99">
    <cfRule type="expression" dxfId="1967" priority="13257">
      <formula>IF(RIGHT(TEXT(AE99,"0.#"),1)=".",FALSE,TRUE)</formula>
    </cfRule>
    <cfRule type="expression" dxfId="1966" priority="13258">
      <formula>IF(RIGHT(TEXT(AE99,"0.#"),1)=".",TRUE,FALSE)</formula>
    </cfRule>
  </conditionalFormatting>
  <conditionalFormatting sqref="AI99">
    <cfRule type="expression" dxfId="1965" priority="13255">
      <formula>IF(RIGHT(TEXT(AI99,"0.#"),1)=".",FALSE,TRUE)</formula>
    </cfRule>
    <cfRule type="expression" dxfId="1964" priority="13256">
      <formula>IF(RIGHT(TEXT(AI99,"0.#"),1)=".",TRUE,FALSE)</formula>
    </cfRule>
  </conditionalFormatting>
  <conditionalFormatting sqref="AI98">
    <cfRule type="expression" dxfId="1963" priority="13253">
      <formula>IF(RIGHT(TEXT(AI98,"0.#"),1)=".",FALSE,TRUE)</formula>
    </cfRule>
    <cfRule type="expression" dxfId="1962" priority="13254">
      <formula>IF(RIGHT(TEXT(AI98,"0.#"),1)=".",TRUE,FALSE)</formula>
    </cfRule>
  </conditionalFormatting>
  <conditionalFormatting sqref="AI97">
    <cfRule type="expression" dxfId="1961" priority="13251">
      <formula>IF(RIGHT(TEXT(AI97,"0.#"),1)=".",FALSE,TRUE)</formula>
    </cfRule>
    <cfRule type="expression" dxfId="1960" priority="13252">
      <formula>IF(RIGHT(TEXT(AI97,"0.#"),1)=".",TRUE,FALSE)</formula>
    </cfRule>
  </conditionalFormatting>
  <conditionalFormatting sqref="AM97">
    <cfRule type="expression" dxfId="1959" priority="13249">
      <formula>IF(RIGHT(TEXT(AM97,"0.#"),1)=".",FALSE,TRUE)</formula>
    </cfRule>
    <cfRule type="expression" dxfId="1958" priority="13250">
      <formula>IF(RIGHT(TEXT(AM97,"0.#"),1)=".",TRUE,FALSE)</formula>
    </cfRule>
  </conditionalFormatting>
  <conditionalFormatting sqref="AM98">
    <cfRule type="expression" dxfId="1957" priority="13247">
      <formula>IF(RIGHT(TEXT(AM98,"0.#"),1)=".",FALSE,TRUE)</formula>
    </cfRule>
    <cfRule type="expression" dxfId="1956" priority="13248">
      <formula>IF(RIGHT(TEXT(AM98,"0.#"),1)=".",TRUE,FALSE)</formula>
    </cfRule>
  </conditionalFormatting>
  <conditionalFormatting sqref="AM99">
    <cfRule type="expression" dxfId="1955" priority="13245">
      <formula>IF(RIGHT(TEXT(AM99,"0.#"),1)=".",FALSE,TRUE)</formula>
    </cfRule>
    <cfRule type="expression" dxfId="1954" priority="13246">
      <formula>IF(RIGHT(TEXT(AM99,"0.#"),1)=".",TRUE,FALSE)</formula>
    </cfRule>
  </conditionalFormatting>
  <conditionalFormatting sqref="AI101">
    <cfRule type="expression" dxfId="1953" priority="13231">
      <formula>IF(RIGHT(TEXT(AI101,"0.#"),1)=".",FALSE,TRUE)</formula>
    </cfRule>
    <cfRule type="expression" dxfId="1952" priority="13232">
      <formula>IF(RIGHT(TEXT(AI101,"0.#"),1)=".",TRUE,FALSE)</formula>
    </cfRule>
  </conditionalFormatting>
  <conditionalFormatting sqref="AE102">
    <cfRule type="expression" dxfId="1951" priority="13227">
      <formula>IF(RIGHT(TEXT(AE102,"0.#"),1)=".",FALSE,TRUE)</formula>
    </cfRule>
    <cfRule type="expression" dxfId="1950" priority="13228">
      <formula>IF(RIGHT(TEXT(AE102,"0.#"),1)=".",TRUE,FALSE)</formula>
    </cfRule>
  </conditionalFormatting>
  <conditionalFormatting sqref="AI102">
    <cfRule type="expression" dxfId="1949" priority="13225">
      <formula>IF(RIGHT(TEXT(AI102,"0.#"),1)=".",FALSE,TRUE)</formula>
    </cfRule>
    <cfRule type="expression" dxfId="1948" priority="13226">
      <formula>IF(RIGHT(TEXT(AI102,"0.#"),1)=".",TRUE,FALSE)</formula>
    </cfRule>
  </conditionalFormatting>
  <conditionalFormatting sqref="AM102">
    <cfRule type="expression" dxfId="1947" priority="13223">
      <formula>IF(RIGHT(TEXT(AM102,"0.#"),1)=".",FALSE,TRUE)</formula>
    </cfRule>
    <cfRule type="expression" dxfId="1946" priority="13224">
      <formula>IF(RIGHT(TEXT(AM102,"0.#"),1)=".",TRUE,FALSE)</formula>
    </cfRule>
  </conditionalFormatting>
  <conditionalFormatting sqref="AQ102">
    <cfRule type="expression" dxfId="1945" priority="13221">
      <formula>IF(RIGHT(TEXT(AQ102,"0.#"),1)=".",FALSE,TRUE)</formula>
    </cfRule>
    <cfRule type="expression" dxfId="1944" priority="13222">
      <formula>IF(RIGHT(TEXT(AQ102,"0.#"),1)=".",TRUE,FALSE)</formula>
    </cfRule>
  </conditionalFormatting>
  <conditionalFormatting sqref="AE104">
    <cfRule type="expression" dxfId="1943" priority="13219">
      <formula>IF(RIGHT(TEXT(AE104,"0.#"),1)=".",FALSE,TRUE)</formula>
    </cfRule>
    <cfRule type="expression" dxfId="1942" priority="13220">
      <formula>IF(RIGHT(TEXT(AE104,"0.#"),1)=".",TRUE,FALSE)</formula>
    </cfRule>
  </conditionalFormatting>
  <conditionalFormatting sqref="AI104">
    <cfRule type="expression" dxfId="1941" priority="13217">
      <formula>IF(RIGHT(TEXT(AI104,"0.#"),1)=".",FALSE,TRUE)</formula>
    </cfRule>
    <cfRule type="expression" dxfId="1940" priority="13218">
      <formula>IF(RIGHT(TEXT(AI104,"0.#"),1)=".",TRUE,FALSE)</formula>
    </cfRule>
  </conditionalFormatting>
  <conditionalFormatting sqref="AM104">
    <cfRule type="expression" dxfId="1939" priority="13215">
      <formula>IF(RIGHT(TEXT(AM104,"0.#"),1)=".",FALSE,TRUE)</formula>
    </cfRule>
    <cfRule type="expression" dxfId="1938" priority="13216">
      <formula>IF(RIGHT(TEXT(AM104,"0.#"),1)=".",TRUE,FALSE)</formula>
    </cfRule>
  </conditionalFormatting>
  <conditionalFormatting sqref="AE105">
    <cfRule type="expression" dxfId="1937" priority="13213">
      <formula>IF(RIGHT(TEXT(AE105,"0.#"),1)=".",FALSE,TRUE)</formula>
    </cfRule>
    <cfRule type="expression" dxfId="1936" priority="13214">
      <formula>IF(RIGHT(TEXT(AE105,"0.#"),1)=".",TRUE,FALSE)</formula>
    </cfRule>
  </conditionalFormatting>
  <conditionalFormatting sqref="AI105">
    <cfRule type="expression" dxfId="1935" priority="13211">
      <formula>IF(RIGHT(TEXT(AI105,"0.#"),1)=".",FALSE,TRUE)</formula>
    </cfRule>
    <cfRule type="expression" dxfId="1934" priority="13212">
      <formula>IF(RIGHT(TEXT(AI105,"0.#"),1)=".",TRUE,FALSE)</formula>
    </cfRule>
  </conditionalFormatting>
  <conditionalFormatting sqref="AM105">
    <cfRule type="expression" dxfId="1933" priority="13209">
      <formula>IF(RIGHT(TEXT(AM105,"0.#"),1)=".",FALSE,TRUE)</formula>
    </cfRule>
    <cfRule type="expression" dxfId="1932" priority="13210">
      <formula>IF(RIGHT(TEXT(AM105,"0.#"),1)=".",TRUE,FALSE)</formula>
    </cfRule>
  </conditionalFormatting>
  <conditionalFormatting sqref="AE107">
    <cfRule type="expression" dxfId="1931" priority="13205">
      <formula>IF(RIGHT(TEXT(AE107,"0.#"),1)=".",FALSE,TRUE)</formula>
    </cfRule>
    <cfRule type="expression" dxfId="1930" priority="13206">
      <formula>IF(RIGHT(TEXT(AE107,"0.#"),1)=".",TRUE,FALSE)</formula>
    </cfRule>
  </conditionalFormatting>
  <conditionalFormatting sqref="AI107">
    <cfRule type="expression" dxfId="1929" priority="13203">
      <formula>IF(RIGHT(TEXT(AI107,"0.#"),1)=".",FALSE,TRUE)</formula>
    </cfRule>
    <cfRule type="expression" dxfId="1928" priority="13204">
      <formula>IF(RIGHT(TEXT(AI107,"0.#"),1)=".",TRUE,FALSE)</formula>
    </cfRule>
  </conditionalFormatting>
  <conditionalFormatting sqref="AM107">
    <cfRule type="expression" dxfId="1927" priority="13201">
      <formula>IF(RIGHT(TEXT(AM107,"0.#"),1)=".",FALSE,TRUE)</formula>
    </cfRule>
    <cfRule type="expression" dxfId="1926" priority="13202">
      <formula>IF(RIGHT(TEXT(AM107,"0.#"),1)=".",TRUE,FALSE)</formula>
    </cfRule>
  </conditionalFormatting>
  <conditionalFormatting sqref="AE108">
    <cfRule type="expression" dxfId="1925" priority="13199">
      <formula>IF(RIGHT(TEXT(AE108,"0.#"),1)=".",FALSE,TRUE)</formula>
    </cfRule>
    <cfRule type="expression" dxfId="1924" priority="13200">
      <formula>IF(RIGHT(TEXT(AE108,"0.#"),1)=".",TRUE,FALSE)</formula>
    </cfRule>
  </conditionalFormatting>
  <conditionalFormatting sqref="AI108">
    <cfRule type="expression" dxfId="1923" priority="13197">
      <formula>IF(RIGHT(TEXT(AI108,"0.#"),1)=".",FALSE,TRUE)</formula>
    </cfRule>
    <cfRule type="expression" dxfId="1922" priority="13198">
      <formula>IF(RIGHT(TEXT(AI108,"0.#"),1)=".",TRUE,FALSE)</formula>
    </cfRule>
  </conditionalFormatting>
  <conditionalFormatting sqref="AM108">
    <cfRule type="expression" dxfId="1921" priority="13195">
      <formula>IF(RIGHT(TEXT(AM108,"0.#"),1)=".",FALSE,TRUE)</formula>
    </cfRule>
    <cfRule type="expression" dxfId="1920" priority="13196">
      <formula>IF(RIGHT(TEXT(AM108,"0.#"),1)=".",TRUE,FALSE)</formula>
    </cfRule>
  </conditionalFormatting>
  <conditionalFormatting sqref="AE110">
    <cfRule type="expression" dxfId="1919" priority="13191">
      <formula>IF(RIGHT(TEXT(AE110,"0.#"),1)=".",FALSE,TRUE)</formula>
    </cfRule>
    <cfRule type="expression" dxfId="1918" priority="13192">
      <formula>IF(RIGHT(TEXT(AE110,"0.#"),1)=".",TRUE,FALSE)</formula>
    </cfRule>
  </conditionalFormatting>
  <conditionalFormatting sqref="AI110">
    <cfRule type="expression" dxfId="1917" priority="13189">
      <formula>IF(RIGHT(TEXT(AI110,"0.#"),1)=".",FALSE,TRUE)</formula>
    </cfRule>
    <cfRule type="expression" dxfId="1916" priority="13190">
      <formula>IF(RIGHT(TEXT(AI110,"0.#"),1)=".",TRUE,FALSE)</formula>
    </cfRule>
  </conditionalFormatting>
  <conditionalFormatting sqref="AM110">
    <cfRule type="expression" dxfId="1915" priority="13187">
      <formula>IF(RIGHT(TEXT(AM110,"0.#"),1)=".",FALSE,TRUE)</formula>
    </cfRule>
    <cfRule type="expression" dxfId="1914" priority="13188">
      <formula>IF(RIGHT(TEXT(AM110,"0.#"),1)=".",TRUE,FALSE)</formula>
    </cfRule>
  </conditionalFormatting>
  <conditionalFormatting sqref="AE111">
    <cfRule type="expression" dxfId="1913" priority="13185">
      <formula>IF(RIGHT(TEXT(AE111,"0.#"),1)=".",FALSE,TRUE)</formula>
    </cfRule>
    <cfRule type="expression" dxfId="1912" priority="13186">
      <formula>IF(RIGHT(TEXT(AE111,"0.#"),1)=".",TRUE,FALSE)</formula>
    </cfRule>
  </conditionalFormatting>
  <conditionalFormatting sqref="AI111">
    <cfRule type="expression" dxfId="1911" priority="13183">
      <formula>IF(RIGHT(TEXT(AI111,"0.#"),1)=".",FALSE,TRUE)</formula>
    </cfRule>
    <cfRule type="expression" dxfId="1910" priority="13184">
      <formula>IF(RIGHT(TEXT(AI111,"0.#"),1)=".",TRUE,FALSE)</formula>
    </cfRule>
  </conditionalFormatting>
  <conditionalFormatting sqref="AM111">
    <cfRule type="expression" dxfId="1909" priority="13181">
      <formula>IF(RIGHT(TEXT(AM111,"0.#"),1)=".",FALSE,TRUE)</formula>
    </cfRule>
    <cfRule type="expression" dxfId="1908" priority="13182">
      <formula>IF(RIGHT(TEXT(AM111,"0.#"),1)=".",TRUE,FALSE)</formula>
    </cfRule>
  </conditionalFormatting>
  <conditionalFormatting sqref="AE113">
    <cfRule type="expression" dxfId="1907" priority="13177">
      <formula>IF(RIGHT(TEXT(AE113,"0.#"),1)=".",FALSE,TRUE)</formula>
    </cfRule>
    <cfRule type="expression" dxfId="1906" priority="13178">
      <formula>IF(RIGHT(TEXT(AE113,"0.#"),1)=".",TRUE,FALSE)</formula>
    </cfRule>
  </conditionalFormatting>
  <conditionalFormatting sqref="AI113">
    <cfRule type="expression" dxfId="1905" priority="13175">
      <formula>IF(RIGHT(TEXT(AI113,"0.#"),1)=".",FALSE,TRUE)</formula>
    </cfRule>
    <cfRule type="expression" dxfId="1904" priority="13176">
      <formula>IF(RIGHT(TEXT(AI113,"0.#"),1)=".",TRUE,FALSE)</formula>
    </cfRule>
  </conditionalFormatting>
  <conditionalFormatting sqref="AM113">
    <cfRule type="expression" dxfId="1903" priority="13173">
      <formula>IF(RIGHT(TEXT(AM113,"0.#"),1)=".",FALSE,TRUE)</formula>
    </cfRule>
    <cfRule type="expression" dxfId="1902" priority="13174">
      <formula>IF(RIGHT(TEXT(AM113,"0.#"),1)=".",TRUE,FALSE)</formula>
    </cfRule>
  </conditionalFormatting>
  <conditionalFormatting sqref="AE114">
    <cfRule type="expression" dxfId="1901" priority="13171">
      <formula>IF(RIGHT(TEXT(AE114,"0.#"),1)=".",FALSE,TRUE)</formula>
    </cfRule>
    <cfRule type="expression" dxfId="1900" priority="13172">
      <formula>IF(RIGHT(TEXT(AE114,"0.#"),1)=".",TRUE,FALSE)</formula>
    </cfRule>
  </conditionalFormatting>
  <conditionalFormatting sqref="AI114">
    <cfRule type="expression" dxfId="1899" priority="13169">
      <formula>IF(RIGHT(TEXT(AI114,"0.#"),1)=".",FALSE,TRUE)</formula>
    </cfRule>
    <cfRule type="expression" dxfId="1898" priority="13170">
      <formula>IF(RIGHT(TEXT(AI114,"0.#"),1)=".",TRUE,FALSE)</formula>
    </cfRule>
  </conditionalFormatting>
  <conditionalFormatting sqref="AM114">
    <cfRule type="expression" dxfId="1897" priority="13167">
      <formula>IF(RIGHT(TEXT(AM114,"0.#"),1)=".",FALSE,TRUE)</formula>
    </cfRule>
    <cfRule type="expression" dxfId="1896" priority="13168">
      <formula>IF(RIGHT(TEXT(AM114,"0.#"),1)=".",TRUE,FALSE)</formula>
    </cfRule>
  </conditionalFormatting>
  <conditionalFormatting sqref="AE116 AQ116">
    <cfRule type="expression" dxfId="1895" priority="13163">
      <formula>IF(RIGHT(TEXT(AE116,"0.#"),1)=".",FALSE,TRUE)</formula>
    </cfRule>
    <cfRule type="expression" dxfId="1894" priority="13164">
      <formula>IF(RIGHT(TEXT(AE116,"0.#"),1)=".",TRUE,FALSE)</formula>
    </cfRule>
  </conditionalFormatting>
  <conditionalFormatting sqref="AI116">
    <cfRule type="expression" dxfId="1893" priority="13161">
      <formula>IF(RIGHT(TEXT(AI116,"0.#"),1)=".",FALSE,TRUE)</formula>
    </cfRule>
    <cfRule type="expression" dxfId="1892" priority="13162">
      <formula>IF(RIGHT(TEXT(AI116,"0.#"),1)=".",TRUE,FALSE)</formula>
    </cfRule>
  </conditionalFormatting>
  <conditionalFormatting sqref="AM116">
    <cfRule type="expression" dxfId="1891" priority="13159">
      <formula>IF(RIGHT(TEXT(AM116,"0.#"),1)=".",FALSE,TRUE)</formula>
    </cfRule>
    <cfRule type="expression" dxfId="1890" priority="13160">
      <formula>IF(RIGHT(TEXT(AM116,"0.#"),1)=".",TRUE,FALSE)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7:AO874">
    <cfRule type="expression" dxfId="1805" priority="6633">
      <formula>IF(AND(AL847&gt;=0, RIGHT(TEXT(AL847,"0.#"),1)&lt;&gt;"."),TRUE,FALSE)</formula>
    </cfRule>
    <cfRule type="expression" dxfId="1804" priority="6634">
      <formula>IF(AND(AL847&gt;=0, RIGHT(TEXT(AL847,"0.#"),1)="."),TRUE,FALSE)</formula>
    </cfRule>
    <cfRule type="expression" dxfId="1803" priority="6635">
      <formula>IF(AND(AL847&lt;0, RIGHT(TEXT(AL847,"0.#"),1)&lt;&gt;"."),TRUE,FALSE)</formula>
    </cfRule>
    <cfRule type="expression" dxfId="1802" priority="6636">
      <formula>IF(AND(AL847&lt;0, RIGHT(TEXT(AL847,"0.#"),1)="."),TRUE,FALSE)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7:Y874">
    <cfRule type="expression" dxfId="1731" priority="2961">
      <formula>IF(RIGHT(TEXT(Y847,"0.#"),1)=".",FALSE,TRUE)</formula>
    </cfRule>
    <cfRule type="expression" dxfId="1730" priority="2962">
      <formula>IF(RIGHT(TEXT(Y847,"0.#"),1)=".",TRUE,FALSE)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10:AO1139">
    <cfRule type="expression" dxfId="1701" priority="2867">
      <formula>IF(AND(AL1110&gt;=0, RIGHT(TEXT(AL1110,"0.#"),1)&lt;&gt;"."),TRUE,FALSE)</formula>
    </cfRule>
    <cfRule type="expression" dxfId="1700" priority="2868">
      <formula>IF(AND(AL1110&gt;=0, RIGHT(TEXT(AL1110,"0.#"),1)="."),TRUE,FALSE)</formula>
    </cfRule>
    <cfRule type="expression" dxfId="1699" priority="2869">
      <formula>IF(AND(AL1110&lt;0, RIGHT(TEXT(AL1110,"0.#"),1)&lt;&gt;"."),TRUE,FALSE)</formula>
    </cfRule>
    <cfRule type="expression" dxfId="1698" priority="2870">
      <formula>IF(AND(AL1110&lt;0, RIGHT(TEXT(AL1110,"0.#"),1)="."),TRUE,FALSE)</formula>
    </cfRule>
  </conditionalFormatting>
  <conditionalFormatting sqref="Y1110:Y1139">
    <cfRule type="expression" dxfId="1697" priority="2865">
      <formula>IF(RIGHT(TEXT(Y1110,"0.#"),1)=".",FALSE,TRUE)</formula>
    </cfRule>
    <cfRule type="expression" dxfId="1696" priority="2866">
      <formula>IF(RIGHT(TEXT(Y1110,"0.#"),1)=".",TRUE,FALSE)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45:AO846">
    <cfRule type="expression" dxfId="1687" priority="2819">
      <formula>IF(AND(AL845&gt;=0, RIGHT(TEXT(AL845,"0.#"),1)&lt;&gt;"."),TRUE,FALSE)</formula>
    </cfRule>
    <cfRule type="expression" dxfId="1686" priority="2820">
      <formula>IF(AND(AL845&gt;=0, RIGHT(TEXT(AL845,"0.#"),1)="."),TRUE,FALSE)</formula>
    </cfRule>
    <cfRule type="expression" dxfId="1685" priority="2821">
      <formula>IF(AND(AL845&lt;0, RIGHT(TEXT(AL845,"0.#"),1)&lt;&gt;"."),TRUE,FALSE)</formula>
    </cfRule>
    <cfRule type="expression" dxfId="1684" priority="2822">
      <formula>IF(AND(AL845&lt;0, RIGHT(TEXT(AL845,"0.#"),1)="."),TRUE,FALSE)</formula>
    </cfRule>
  </conditionalFormatting>
  <conditionalFormatting sqref="Y845:Y846">
    <cfRule type="expression" dxfId="1683" priority="2817">
      <formula>IF(RIGHT(TEXT(Y845,"0.#"),1)=".",FALSE,TRUE)</formula>
    </cfRule>
    <cfRule type="expression" dxfId="1682" priority="2818">
      <formula>IF(RIGHT(TEXT(Y845,"0.#"),1)=".",TRUE,FALSE)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Y945">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8:AO907">
    <cfRule type="expression" dxfId="1267" priority="2079">
      <formula>IF(AND(AL888&gt;=0, RIGHT(TEXT(AL888,"0.#"),1)&lt;&gt;"."),TRUE,FALSE)</formula>
    </cfRule>
    <cfRule type="expression" dxfId="1266" priority="2080">
      <formula>IF(AND(AL888&gt;=0, RIGHT(TEXT(AL888,"0.#"),1)="."),TRUE,FALSE)</formula>
    </cfRule>
    <cfRule type="expression" dxfId="1265" priority="2081">
      <formula>IF(AND(AL888&lt;0, RIGHT(TEXT(AL888,"0.#"),1)&lt;&gt;"."),TRUE,FALSE)</formula>
    </cfRule>
    <cfRule type="expression" dxfId="1264" priority="2082">
      <formula>IF(AND(AL888&lt;0, RIGHT(TEXT(AL888,"0.#"),1)="."),TRUE,FALSE)</formula>
    </cfRule>
  </conditionalFormatting>
  <conditionalFormatting sqref="AL878:AO887">
    <cfRule type="expression" dxfId="1263" priority="2073">
      <formula>IF(AND(AL878&gt;=0, RIGHT(TEXT(AL878,"0.#"),1)&lt;&gt;"."),TRUE,FALSE)</formula>
    </cfRule>
    <cfRule type="expression" dxfId="1262" priority="2074">
      <formula>IF(AND(AL878&gt;=0, RIGHT(TEXT(AL878,"0.#"),1)="."),TRUE,FALSE)</formula>
    </cfRule>
    <cfRule type="expression" dxfId="1261" priority="2075">
      <formula>IF(AND(AL878&lt;0, RIGHT(TEXT(AL878,"0.#"),1)&lt;&gt;"."),TRUE,FALSE)</formula>
    </cfRule>
    <cfRule type="expression" dxfId="1260" priority="2076">
      <formula>IF(AND(AL878&lt;0, RIGHT(TEXT(AL878,"0.#"),1)="."),TRUE,FALSE)</formula>
    </cfRule>
  </conditionalFormatting>
  <conditionalFormatting sqref="AL913:AO940">
    <cfRule type="expression" dxfId="1259" priority="2067">
      <formula>IF(AND(AL913&gt;=0, RIGHT(TEXT(AL913,"0.#"),1)&lt;&gt;"."),TRUE,FALSE)</formula>
    </cfRule>
    <cfRule type="expression" dxfId="1258" priority="2068">
      <formula>IF(AND(AL913&gt;=0, RIGHT(TEXT(AL913,"0.#"),1)="."),TRUE,FALSE)</formula>
    </cfRule>
    <cfRule type="expression" dxfId="1257" priority="2069">
      <formula>IF(AND(AL913&lt;0, RIGHT(TEXT(AL913,"0.#"),1)&lt;&gt;"."),TRUE,FALSE)</formula>
    </cfRule>
    <cfRule type="expression" dxfId="1256" priority="2070">
      <formula>IF(AND(AL913&lt;0, RIGHT(TEXT(AL913,"0.#"),1)="."),TRUE,FALSE)</formula>
    </cfRule>
  </conditionalFormatting>
  <conditionalFormatting sqref="AL911:AO912">
    <cfRule type="expression" dxfId="1255" priority="2061">
      <formula>IF(AND(AL911&gt;=0, RIGHT(TEXT(AL911,"0.#"),1)&lt;&gt;"."),TRUE,FALSE)</formula>
    </cfRule>
    <cfRule type="expression" dxfId="1254" priority="2062">
      <formula>IF(AND(AL911&gt;=0, RIGHT(TEXT(AL911,"0.#"),1)="."),TRUE,FALSE)</formula>
    </cfRule>
    <cfRule type="expression" dxfId="1253" priority="2063">
      <formula>IF(AND(AL911&lt;0, RIGHT(TEXT(AL911,"0.#"),1)&lt;&gt;"."),TRUE,FALSE)</formula>
    </cfRule>
    <cfRule type="expression" dxfId="1252" priority="2064">
      <formula>IF(AND(AL911&lt;0, RIGHT(TEXT(AL911,"0.#"),1)="."),TRUE,FALSE)</formula>
    </cfRule>
  </conditionalFormatting>
  <conditionalFormatting sqref="AL946:AO973">
    <cfRule type="expression" dxfId="1251" priority="2055">
      <formula>IF(AND(AL946&gt;=0, RIGHT(TEXT(AL946,"0.#"),1)&lt;&gt;"."),TRUE,FALSE)</formula>
    </cfRule>
    <cfRule type="expression" dxfId="1250" priority="2056">
      <formula>IF(AND(AL946&gt;=0, RIGHT(TEXT(AL946,"0.#"),1)="."),TRUE,FALSE)</formula>
    </cfRule>
    <cfRule type="expression" dxfId="1249" priority="2057">
      <formula>IF(AND(AL946&lt;0, RIGHT(TEXT(AL946,"0.#"),1)&lt;&gt;"."),TRUE,FALSE)</formula>
    </cfRule>
    <cfRule type="expression" dxfId="1248" priority="2058">
      <formula>IF(AND(AL946&lt;0, RIGHT(TEXT(AL946,"0.#"),1)="."),TRUE,FALSE)</formula>
    </cfRule>
  </conditionalFormatting>
  <conditionalFormatting sqref="AL944:AO945">
    <cfRule type="expression" dxfId="1247" priority="2049">
      <formula>IF(AND(AL944&gt;=0, RIGHT(TEXT(AL944,"0.#"),1)&lt;&gt;"."),TRUE,FALSE)</formula>
    </cfRule>
    <cfRule type="expression" dxfId="1246" priority="2050">
      <formula>IF(AND(AL944&gt;=0, RIGHT(TEXT(AL944,"0.#"),1)="."),TRUE,FALSE)</formula>
    </cfRule>
    <cfRule type="expression" dxfId="1245" priority="2051">
      <formula>IF(AND(AL944&lt;0, RIGHT(TEXT(AL944,"0.#"),1)&lt;&gt;"."),TRUE,FALSE)</formula>
    </cfRule>
    <cfRule type="expression" dxfId="1244" priority="2052">
      <formula>IF(AND(AL944&lt;0, RIGHT(TEXT(AL944,"0.#"),1)="."),TRUE,FALSE)</formula>
    </cfRule>
  </conditionalFormatting>
  <conditionalFormatting sqref="AL979:AO1006">
    <cfRule type="expression" dxfId="1243" priority="2043">
      <formula>IF(AND(AL979&gt;=0, RIGHT(TEXT(AL979,"0.#"),1)&lt;&gt;"."),TRUE,FALSE)</formula>
    </cfRule>
    <cfRule type="expression" dxfId="1242" priority="2044">
      <formula>IF(AND(AL979&gt;=0, RIGHT(TEXT(AL979,"0.#"),1)="."),TRUE,FALSE)</formula>
    </cfRule>
    <cfRule type="expression" dxfId="1241" priority="2045">
      <formula>IF(AND(AL979&lt;0, RIGHT(TEXT(AL979,"0.#"),1)&lt;&gt;"."),TRUE,FALSE)</formula>
    </cfRule>
    <cfRule type="expression" dxfId="1240" priority="2046">
      <formula>IF(AND(AL979&lt;0, RIGHT(TEXT(AL979,"0.#"),1)="."),TRUE,FALSE)</formula>
    </cfRule>
  </conditionalFormatting>
  <conditionalFormatting sqref="AL977:AO978">
    <cfRule type="expression" dxfId="1239" priority="2037">
      <formula>IF(AND(AL977&gt;=0, RIGHT(TEXT(AL977,"0.#"),1)&lt;&gt;"."),TRUE,FALSE)</formula>
    </cfRule>
    <cfRule type="expression" dxfId="1238" priority="2038">
      <formula>IF(AND(AL977&gt;=0, RIGHT(TEXT(AL977,"0.#"),1)="."),TRUE,FALSE)</formula>
    </cfRule>
    <cfRule type="expression" dxfId="1237" priority="2039">
      <formula>IF(AND(AL977&lt;0, RIGHT(TEXT(AL977,"0.#"),1)&lt;&gt;"."),TRUE,FALSE)</formula>
    </cfRule>
    <cfRule type="expression" dxfId="1236" priority="2040">
      <formula>IF(AND(AL977&lt;0, RIGHT(TEXT(AL977,"0.#"),1)="."),TRUE,FALSE)</formula>
    </cfRule>
  </conditionalFormatting>
  <conditionalFormatting sqref="AL1012:AO1039">
    <cfRule type="expression" dxfId="1235" priority="2031">
      <formula>IF(AND(AL1012&gt;=0, RIGHT(TEXT(AL1012,"0.#"),1)&lt;&gt;"."),TRUE,FALSE)</formula>
    </cfRule>
    <cfRule type="expression" dxfId="1234" priority="2032">
      <formula>IF(AND(AL1012&gt;=0, RIGHT(TEXT(AL1012,"0.#"),1)="."),TRUE,FALSE)</formula>
    </cfRule>
    <cfRule type="expression" dxfId="1233" priority="2033">
      <formula>IF(AND(AL1012&lt;0, RIGHT(TEXT(AL1012,"0.#"),1)&lt;&gt;"."),TRUE,FALSE)</formula>
    </cfRule>
    <cfRule type="expression" dxfId="1232" priority="2034">
      <formula>IF(AND(AL1012&lt;0, RIGHT(TEXT(AL1012,"0.#"),1)="."),TRUE,FALSE)</formula>
    </cfRule>
  </conditionalFormatting>
  <conditionalFormatting sqref="AL1010:AO1011">
    <cfRule type="expression" dxfId="1231" priority="2025">
      <formula>IF(AND(AL1010&gt;=0, RIGHT(TEXT(AL1010,"0.#"),1)&lt;&gt;"."),TRUE,FALSE)</formula>
    </cfRule>
    <cfRule type="expression" dxfId="1230" priority="2026">
      <formula>IF(AND(AL1010&gt;=0, RIGHT(TEXT(AL1010,"0.#"),1)="."),TRUE,FALSE)</formula>
    </cfRule>
    <cfRule type="expression" dxfId="1229" priority="2027">
      <formula>IF(AND(AL1010&lt;0, RIGHT(TEXT(AL1010,"0.#"),1)&lt;&gt;"."),TRUE,FALSE)</formula>
    </cfRule>
    <cfRule type="expression" dxfId="1228" priority="2028">
      <formula>IF(AND(AL1010&lt;0, 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 RIGHT(TEXT(AL1045,"0.#"),1)&lt;&gt;"."),TRUE,FALSE)</formula>
    </cfRule>
    <cfRule type="expression" dxfId="1224" priority="2020">
      <formula>IF(AND(AL1045&gt;=0, RIGHT(TEXT(AL1045,"0.#"),1)="."),TRUE,FALSE)</formula>
    </cfRule>
    <cfRule type="expression" dxfId="1223" priority="2021">
      <formula>IF(AND(AL1045&lt;0, RIGHT(TEXT(AL1045,"0.#"),1)&lt;&gt;"."),TRUE,FALSE)</formula>
    </cfRule>
    <cfRule type="expression" dxfId="1222" priority="2022">
      <formula>IF(AND(AL1045&lt;0, 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 RIGHT(TEXT(AL1043,"0.#"),1)&lt;&gt;"."),TRUE,FALSE)</formula>
    </cfRule>
    <cfRule type="expression" dxfId="1218" priority="2014">
      <formula>IF(AND(AL1043&gt;=0, RIGHT(TEXT(AL1043,"0.#"),1)="."),TRUE,FALSE)</formula>
    </cfRule>
    <cfRule type="expression" dxfId="1217" priority="2015">
      <formula>IF(AND(AL1043&lt;0, RIGHT(TEXT(AL1043,"0.#"),1)&lt;&gt;"."),TRUE,FALSE)</formula>
    </cfRule>
    <cfRule type="expression" dxfId="1216" priority="2016">
      <formula>IF(AND(AL1043&lt;0, 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 RIGHT(TEXT(AL1078,"0.#"),1)&lt;&gt;"."),TRUE,FALSE)</formula>
    </cfRule>
    <cfRule type="expression" dxfId="1212" priority="2008">
      <formula>IF(AND(AL1078&gt;=0, RIGHT(TEXT(AL1078,"0.#"),1)="."),TRUE,FALSE)</formula>
    </cfRule>
    <cfRule type="expression" dxfId="1211" priority="2009">
      <formula>IF(AND(AL1078&lt;0, RIGHT(TEXT(AL1078,"0.#"),1)&lt;&gt;"."),TRUE,FALSE)</formula>
    </cfRule>
    <cfRule type="expression" dxfId="1210" priority="2010">
      <formula>IF(AND(AL1078&lt;0, 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 RIGHT(TEXT(AL1076,"0.#"),1)&lt;&gt;"."),TRUE,FALSE)</formula>
    </cfRule>
    <cfRule type="expression" dxfId="1206" priority="2002">
      <formula>IF(AND(AL1076&gt;=0, RIGHT(TEXT(AL1076,"0.#"),1)="."),TRUE,FALSE)</formula>
    </cfRule>
    <cfRule type="expression" dxfId="1205" priority="2003">
      <formula>IF(AND(AL1076&lt;0, RIGHT(TEXT(AL1076,"0.#"),1)&lt;&gt;"."),TRUE,FALSE)</formula>
    </cfRule>
    <cfRule type="expression" dxfId="1204" priority="2004">
      <formula>IF(AND(AL1076&lt;0, 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E117">
    <cfRule type="expression" dxfId="7" priority="7">
      <formula>IF(RIGHT(TEXT(AE117,"0.#"),1)=".",FALSE,TRUE)</formula>
    </cfRule>
    <cfRule type="expression" dxfId="6" priority="8">
      <formula>IF(RIGHT(TEXT(AE117,"0.#"),1)=".",TRUE,FALSE)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M101">
    <cfRule type="expression" dxfId="3" priority="3">
      <formula>IF(RIGHT(TEXT(AM101,"0.#"),1)=".",FALSE,TRUE)</formula>
    </cfRule>
    <cfRule type="expression" dxfId="2" priority="4">
      <formula>IF(RIGHT(TEXT(AM101,"0.#"),1)=".",TRUE,FALSE)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50" man="1"/>
    <brk id="718" max="50" man="1"/>
    <brk id="747" max="50" man="1"/>
    <brk id="875"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638</v>
      </c>
      <c r="H2" s="13" t="str">
        <f>IF(G2="","",F2)</f>
        <v>一般会計</v>
      </c>
      <c r="I2" s="13" t="str">
        <f>IF(H2="","",IF(I1&lt;&gt;"",CONCATENATE(I1,"、",H2),H2))</f>
        <v>一般会計</v>
      </c>
      <c r="K2" s="14" t="s">
        <v>102</v>
      </c>
      <c r="L2" s="15" t="s">
        <v>638</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t="s">
        <v>638</v>
      </c>
      <c r="R6" s="13" t="str">
        <f t="shared" si="3"/>
        <v>交付</v>
      </c>
      <c r="S6" s="13" t="str">
        <f t="shared" si="4"/>
        <v>交付</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交付</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交付</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t="s">
        <v>638</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一般会計</v>
      </c>
      <c r="K10" s="14" t="s">
        <v>252</v>
      </c>
      <c r="L10" s="15"/>
      <c r="M10" s="13" t="str">
        <f t="shared" si="2"/>
        <v/>
      </c>
      <c r="N10" s="13" t="str">
        <f t="shared" si="6"/>
        <v>社会保障</v>
      </c>
      <c r="O10" s="13"/>
      <c r="P10" s="13" t="str">
        <f>S8</f>
        <v>交付</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高齢社会対策</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 崚太(arai-ryouta.pv6)</dc:creator>
  <cp:lastModifiedBy>厚生労働省ネットワークシステム</cp:lastModifiedBy>
  <cp:lastPrinted>2021-05-25T05:03:58Z</cp:lastPrinted>
  <dcterms:created xsi:type="dcterms:W3CDTF">2012-03-13T00:50:25Z</dcterms:created>
  <dcterms:modified xsi:type="dcterms:W3CDTF">2021-05-26T04:46:53Z</dcterms:modified>
</cp:coreProperties>
</file>