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71.246\kikoku-ka\06 庶務係\■事業仕分け、行政事業レビュー\■令和３年度　行政事業レビュー\１中間登録\修正登録\"/>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06" i="3"/>
  <c r="AY417" i="3"/>
  <c r="AY50"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<sst xmlns="http://schemas.openxmlformats.org/spreadsheetml/2006/main" count="3112" uniqueCount="784">
  <si>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</si>
  <si>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</si>
  <si>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</si>
  <si>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</si>
  <si>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</si>
  <si>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</si>
  <si>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</si>
  <si>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</si>
  <si>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</si>
  <si>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</si>
  <si>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</si>
  <si>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</si>
  <si>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</si>
  <si>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</si>
  <si>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</si>
  <si>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</si>
  <si>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</si>
  <si>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</si>
  <si>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</si>
  <si>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</si>
  <si>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</si>
  <si>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</si>
  <si>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</si>
  <si>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</si>
  <si>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</si>
  <si>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</si>
  <si>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</si>
  <si>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</si>
  <si>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</si>
  <si>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</si>
  <si>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</si>
  <si>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</si>
  <si>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</si>
  <si>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</si>
  <si>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</si>
  <si>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</si>
  <si>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</si>
  <si>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</si>
  <si>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</si>
  <si>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</si>
  <si>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</si>
  <si>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</si>
  <si>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</si>
  <si>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</si>
  <si>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</si>
  <si>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</si>
  <si>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</si>
  <si>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</si>
  <si>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</si>
  <si>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</si>
  <si>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</si>
  <si>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</si>
  <si>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</si>
  <si>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</si>
  <si>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</si>
  <si>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</si>
  <si>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</si>
  <si>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</si>
  <si>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</si>
  <si>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</si>
  <si>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</si>
  <si>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</si>
  <si>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</si>
  <si>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</si>
  <si>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</si>
  <si>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</si>
  <si>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</si>
  <si>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</si>
  <si>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</si>
  <si>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</si>
  <si>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</si>
  <si>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</si>
  <si>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</si>
  <si>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</si>
  <si>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</si>
  <si>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</si>
  <si>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</si>
  <si>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</si>
  <si>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</si>
  <si>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</si>
  <si>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</si>
  <si>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</si>
  <si>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</si>
  <si>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</si>
  <si>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</si>
  <si>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</si>
  <si>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</si>
  <si>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</si>
  <si>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</si>
  <si>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</si>
  <si>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</si>
  <si>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</si>
  <si>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</si>
  <si>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</si>
  <si>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</si>
  <si>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</si>
  <si>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</si>
  <si>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</si>
  <si>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</si>
  <si>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</si>
  <si>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</si>
  <si>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</si>
  <si>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</si>
  <si>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</si>
  <si>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</si>
  <si>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</si>
  <si>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</si>
  <si>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</si>
  <si>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</si>
  <si>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</si>
  <si>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</si>
  <si>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</si>
  <si>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</si>
  <si>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</si>
  <si>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</si>
  <si>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</si>
  <si>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</si>
  <si>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</si>
  <si>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</si>
  <si>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</si>
  <si>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</si>
  <si>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</si>
  <si>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</si>
  <si>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</si>
  <si>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</si>
  <si>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</si>
  <si>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</si>
  <si>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</si>
  <si>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</si>
  <si>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</si>
  <si>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</si>
  <si>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</si>
  <si>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</si>
  <si>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</si>
  <si>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</si>
  <si>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</si>
  <si>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</si>
  <si>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</si>
  <si>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</si>
  <si>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</si>
  <si>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</si>
  <si>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</si>
  <si>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</si>
  <si>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</si>
  <si>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</si>
  <si>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</si>
  <si>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</si>
  <si>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</si>
  <si>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</si>
  <si>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</si>
  <si>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</si>
  <si>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</si>
  <si>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</si>
  <si>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</si>
  <si>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</si>
  <si>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</si>
  <si>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</si>
  <si>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</si>
  <si>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</si>
  <si>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</si>
  <si>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</si>
  <si>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</si>
  <si>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</si>
  <si>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</si>
  <si>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</si>
  <si>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</si>
  <si>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</si>
  <si>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</si>
  <si>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</si>
  <si>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</si>
  <si>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</si>
  <si>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</si>
  <si>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</si>
  <si>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</si>
  <si>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</si>
  <si>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</si>
  <si>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</si>
  <si>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</si>
  <si>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</si>
  <si>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</si>
  <si>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</si>
  <si>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</si>
  <si>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</si>
  <si>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</si>
  <si>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</si>
  <si>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</si>
  <si>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</si>
  <si>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</si>
  <si>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</si>
  <si>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</si>
  <si>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</si>
  <si>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</si>
  <si>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</si>
  <si>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</si>
  <si>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</si>
  <si>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</si>
  <si>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</si>
  <si>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</si>
  <si>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</si>
  <si>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</si>
  <si>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</si>
  <si>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</si>
  <si>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</si>
  <si>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</si>
  <si>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</si>
  <si>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</si>
  <si>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</si>
  <si>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</si>
  <si>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</si>
  <si>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</si>
  <si>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</si>
  <si>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</si>
  <si>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</si>
  <si>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</si>
  <si>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</si>
  <si>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</si>
  <si>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</si>
  <si>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</si>
  <si>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</si>
  <si>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</si>
  <si>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</si>
  <si>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</si>
  <si>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</si>
  <si>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</si>
  <si>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</si>
  <si>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</si>
  <si>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</si>
  <si>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</si>
  <si>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</si>
  <si>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</si>
  <si>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</si>
  <si>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</si>
  <si>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</si>
  <si>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</si>
  <si>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</si>
  <si>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</si>
  <si>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</si>
  <si>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</si>
  <si>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</si>
  <si>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</si>
  <si>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</si>
  <si>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</si>
  <si>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</si>
  <si>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</si>
  <si>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</si>
  <si>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</si>
  <si>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</si>
  <si>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</si>
  <si>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</si>
  <si>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</si>
  <si>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</si>
  <si>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</si>
  <si>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</si>
  <si>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</si>
  <si>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</si>
  <si>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</si>
  <si>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</si>
  <si>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</si>
  <si>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</si>
  <si>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</si>
  <si>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</si>
  <si>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</si>
  <si>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</si>
  <si>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</si>
  <si>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</si>
  <si>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</si>
  <si>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</si>
  <si>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</si>
  <si>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</si>
  <si>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</si>
  <si>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</si>
  <si>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</si>
  <si>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</si>
  <si>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</si>
  <si>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</si>
  <si>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</si>
  <si>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</si>
  <si>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</si>
  <si>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</si>
  <si>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</si>
  <si>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</si>
  <si>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</si>
  <si>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</si>
  <si>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</si>
  <si>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</si>
  <si>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</si>
  <si>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</si>
  <si>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</si>
  <si>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</si>
  <si>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</si>
  <si>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</si>
  <si>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</si>
  <si>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</si>
  <si>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</si>
  <si>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</si>
  <si>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</si>
  <si>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</si>
  <si>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</si>
  <si>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</si>
  <si>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</si>
  <si>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</si>
  <si>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</si>
  <si>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</si>
  <si>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</si>
  <si>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</si>
  <si>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</si>
  <si>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</si>
  <si>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</si>
  <si>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</si>
  <si>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</si>
  <si>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</si>
  <si>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</si>
  <si>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</si>
  <si>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</si>
  <si>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</si>
  <si>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</si>
  <si>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</si>
  <si>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</si>
  <si>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</si>
  <si>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</si>
  <si>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</si>
  <si>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</si>
  <si>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</si>
  <si>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</si>
  <si>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</si>
  <si>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</si>
  <si>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</si>
  <si>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</si>
  <si>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</si>
  <si>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</si>
  <si>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</si>
  <si>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</si>
  <si>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</si>
  <si>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</si>
  <si>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</si>
  <si>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</si>
  <si>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</si>
  <si>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</si>
  <si>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</si>
  <si>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</si>
  <si>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</si>
  <si>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</si>
  <si>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</si>
  <si>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</si>
  <si>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</si>
  <si>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</si>
  <si>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</si>
  <si>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</si>
  <si>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</si>
  <si>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</si>
  <si>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</si>
  <si>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</si>
  <si>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</si>
  <si>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</si>
  <si>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</si>
  <si>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</si>
  <si>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</si>
  <si>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</si>
  <si>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</si>
  <si>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</si>
  <si>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</si>
  <si>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</si>
  <si>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</si>
  <si>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</si>
  <si>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</si>
  <si>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</si>
  <si>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</si>
  <si>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</si>
  <si>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</si>
  <si>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</si>
  <si>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</si>
  <si>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</si>
  <si>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</si>
  <si>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</si>
  <si>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</si>
  <si>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</si>
  <si>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</si>
  <si>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</si>
  <si>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</si>
  <si>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</si>
  <si>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</si>
  <si>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</si>
  <si>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</si>
  <si>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</si>
  <si>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</si>
  <si>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</si>
  <si>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</si>
  <si>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</si>
  <si>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</si>
  <si>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</si>
  <si>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</si>
  <si>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</si>
  <si>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</si>
  <si>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</si>
  <si>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</si>
  <si>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</si>
  <si>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</si>
  <si>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</si>
  <si>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</si>
  <si>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</si>
  <si>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</si>
  <si>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</si>
  <si>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</si>
  <si>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</si>
  <si>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</si>
  <si>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</si>
  <si>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</si>
  <si>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</si>
  <si>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</si>
  <si>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</si>
  <si>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</si>
  <si>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</si>
  <si>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</si>
  <si>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</si>
  <si>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</si>
  <si>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</si>
  <si>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</si>
  <si>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</si>
  <si>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</si>
  <si>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</si>
  <si>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</si>
  <si>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</si>
  <si>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</si>
  <si>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</si>
  <si>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</si>
  <si>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</si>
  <si>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</si>
  <si>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</si>
  <si>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</si>
  <si>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</si>
  <si>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</si>
  <si>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</si>
  <si>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</si>
  <si>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</si>
  <si>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</si>
  <si>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</si>
  <si>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</si>
  <si>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</si>
  <si>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</si>
  <si>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</si>
  <si>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</si>
  <si>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</si>
  <si>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</si>
  <si>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</si>
  <si>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</si>
  <si>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</si>
  <si>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</si>
  <si>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</si>
  <si>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</si>
  <si>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</si>
  <si>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</si>
  <si>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</si>
  <si>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</si>
  <si>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</si>
  <si>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</si>
  <si>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</si>
  <si>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</si>
  <si>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</si>
  <si>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</si>
  <si>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</si>
  <si>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</si>
  <si>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</si>
  <si>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</si>
  <si>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</si>
  <si>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</si>
  <si>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</si>
  <si>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</si>
  <si>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</si>
  <si>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</si>
  <si>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</si>
  <si>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</si>
  <si>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</si>
  <si>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</si>
  <si>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</si>
  <si>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</si>
  <si>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</si>
  <si>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</si>
  <si>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</si>
  <si>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</si>
  <si>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</si>
  <si>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</si>
  <si>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</si>
  <si>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</si>
  <si>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</si>
  <si>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</si>
  <si>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</si>
  <si>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</si>
  <si>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</si>
  <si>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</si>
  <si>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</si>
  <si>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</si>
  <si>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</si>
  <si>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</si>
  <si>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</si>
  <si>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</si>
  <si>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</si>
  <si>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</si>
  <si>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</si>
  <si>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</si>
  <si>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</si>
  <si>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</si>
  <si>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</si>
  <si>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</si>
  <si>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</si>
  <si>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</si>
  <si>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</si>
  <si>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</si>
  <si>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</si>
  <si>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</si>
  <si>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</si>
  <si>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</si>
  <si>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</si>
  <si>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</si>
  <si>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</si>
  <si>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</si>
  <si>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</si>
  <si>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</si>
  <si>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</si>
  <si>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</si>
  <si>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</si>
  <si>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</si>
  <si>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</si>
  <si>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</si>
  <si>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</si>
  <si>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</si>
  <si>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</si>
  <si>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</si>
  <si>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</si>
  <si>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</si>
  <si>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</si>
  <si>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</si>
  <si>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</si>
  <si>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</si>
  <si>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</si>
  <si>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</si>
  <si>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</si>
  <si>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</si>
  <si>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</si>
  <si>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</si>
  <si>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</si>
  <si>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</si>
  <si>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</si>
  <si>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</si>
  <si>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</si>
  <si>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</si>
  <si>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</si>
  <si>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</si>
  <si>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</si>
  <si>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</si>
  <si>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</si>
  <si>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</si>
  <si>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</si>
  <si>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</si>
  <si>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</si>
  <si>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</si>
  <si>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</si>
  <si>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</si>
  <si>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</si>
  <si>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</si>
  <si>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</si>
  <si>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</si>
  <si>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</si>
  <si>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</si>
  <si>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</si>
  <si>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</si>
  <si>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</si>
  <si>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</si>
  <si>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</si>
  <si>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</si>
  <si>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</si>
  <si>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</si>
  <si>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</si>
  <si>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</si>
  <si>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</si>
  <si>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</si>
  <si>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</si>
  <si>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</si>
  <si>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</si>
  <si>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</si>
  <si>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</si>
  <si>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</si>
  <si>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</si>
  <si>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</si>
  <si>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</si>
  <si>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</si>
  <si>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</si>
  <si>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</si>
  <si>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</si>
  <si>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</si>
  <si>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</si>
  <si>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</si>
  <si>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</si>
  <si>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</si>
  <si>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</si>
  <si>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</si>
  <si>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</si>
  <si>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</si>
  <si>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</si>
  <si>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</si>
  <si>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</si>
  <si>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</si>
  <si>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</si>
  <si>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</si>
  <si>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</si>
  <si>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</si>
  <si>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</si>
  <si>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</si>
  <si>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</si>
  <si>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</si>
  <si>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</si>
  <si>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</si>
  <si>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</si>
  <si>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</si>
  <si>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</si>
  <si>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</si>
  <si>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</si>
  <si>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</si>
  <si>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</si>
  <si>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</si>
  <si>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</si>
  <si>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</si>
  <si>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</si>
  <si>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</si>
  <si>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</si>
  <si>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</si>
  <si>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</si>
  <si>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</si>
  <si>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</si>
  <si>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</si>
  <si>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</si>
  <si>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</si>
  <si>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</si>
  <si>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</si>
  <si>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</si>
  <si>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</si>
  <si>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</si>
  <si>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</si>
  <si>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</si>
  <si>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</si>
  <si>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</si>
  <si>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</si>
  <si>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</si>
  <si>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</si>
  <si>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</si>
  <si>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</si>
  <si>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</si>
  <si>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</si>
  <si>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</si>
  <si>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</si>
  <si>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</si>
  <si>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</si>
  <si>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</si>
  <si>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</si>
  <si>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</si>
  <si>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</si>
  <si>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</si>
  <si>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</si>
  <si>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</si>
  <si>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</si>
  <si>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</si>
  <si>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</si>
  <si>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</si>
  <si>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</si>
  <si>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</si>
  <si>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</si>
  <si>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</si>
  <si>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</si>
  <si>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</si>
  <si>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</si>
  <si>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</si>
  <si>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</si>
  <si>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</si>
  <si>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</si>
  <si>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</si>
  <si>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</si>
  <si>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</si>
  <si>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</si>
  <si>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</si>
  <si>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</si>
  <si>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</si>
  <si>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</si>
  <si>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</si>
  <si>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</si>
  <si>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</si>
  <si>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</si>
  <si>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</si>
  <si>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</si>
  <si>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</si>
  <si>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</si>
  <si>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</si>
  <si>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</si>
  <si>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</si>
  <si>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</si>
  <si>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</si>
  <si>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</si>
  <si>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</si>
  <si>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</si>
  <si>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</si>
  <si>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</si>
  <si>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</si>
  <si>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</si>
  <si>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</si>
  <si>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</si>
  <si>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</si>
  <si>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</si>
  <si>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</si>
  <si>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</si>
  <si>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</si>
  <si>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</si>
  <si>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</si>
  <si>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企業年金等の健全な育成に必要な経費</t>
  </si>
  <si>
    <t>年金局</t>
  </si>
  <si>
    <t>課長　吉田　一生</t>
  </si>
  <si>
    <t>昭和40年度</t>
  </si>
  <si>
    <t>終了予定なし</t>
  </si>
  <si>
    <t>企業年金・個人年金課</t>
  </si>
  <si>
    <t>確定給付企業年金法(平成13年法律第50号)第1条、確定拠出年金法(平成13年法律第88号)第1条、国民年金法(昭和34年法律第141号)第115条、公的年金制度の健全性及び信頼性の確保のための厚生年金保険法等の一部を改正する法律(平成25年法律第63号)附則第5条第1項の規定によりなおその効力を有するものとされた同法第1条の規定による改正前の厚生年金保険法(昭和29年法律第115号)第106条</t>
  </si>
  <si>
    <t>-</t>
  </si>
  <si>
    <t>本事業は、企業年金等からの報告のとりまとめや関係者との意見交換を行い、経済情勢や制度の運営状況に応じた制度改善のニーズを把握し、制度改善や普及促進に努め、企業年金等の健全な育成を図るものである。</t>
  </si>
  <si>
    <t>企業年金等の健全な育成を図るため、次の事業を行う。
○企業年金等の業務報告書等集計
　法令に基づき、基金又は事業主から提出される業務報告書等の集計を行う。
○企業年金制度等の調査研究
　将来の企業年金制度等のあり方等について検討を行う。
○企業年金制度等の周知
　企業年金制度等の改善事項について事業主等に周知を行う。</t>
  </si>
  <si>
    <t>社会保障関係情報化業務庁費</t>
  </si>
  <si>
    <t>諸謝金</t>
  </si>
  <si>
    <t>私的年金制度の改善及び幅広い周知等により、私的年金の普及・拡大を図る。</t>
  </si>
  <si>
    <t>確定拠出年金、確定給付企業年金及び国民年金基金の加入者数</t>
  </si>
  <si>
    <t>万人</t>
  </si>
  <si>
    <t>厚生労働省年金局調べ</t>
  </si>
  <si>
    <t>企業年金統計情報集計件数</t>
  </si>
  <si>
    <t>件</t>
  </si>
  <si>
    <t>単位当たりコスト
企業年金統計情報集計経費／企業年金統計情報集計件数</t>
    <phoneticPr fontId="5"/>
  </si>
  <si>
    <t>円／件</t>
  </si>
  <si>
    <t>15,944,040円
／40,220件</t>
  </si>
  <si>
    <t>10,088,210円
／11,735件</t>
  </si>
  <si>
    <t>ー</t>
  </si>
  <si>
    <t>施策大目標１ 老後生活の経済的自立の基礎となる所得保障の充実を図ること</t>
  </si>
  <si>
    <t>働き方の多様化等に対応した企業年金制度等の構築</t>
  </si>
  <si>
    <t>働き方の多様化や社会経済構造の変化を踏まえ、企業年金制度等の改善を図る。</t>
  </si>
  <si>
    <t>今後の企業年金制度等の在り方について社会保障審議会企業年金・個人年金部会において議論を行い、働き方の多様化等に対応した企業年金制度等の構築に向けた必要な制度改正等の措置を講じる。</t>
  </si>
  <si>
    <t>523</t>
  </si>
  <si>
    <t>476</t>
  </si>
  <si>
    <t>807</t>
  </si>
  <si>
    <t>810</t>
  </si>
  <si>
    <t>821</t>
  </si>
  <si>
    <t>787</t>
  </si>
  <si>
    <t>783</t>
  </si>
  <si>
    <t>○</t>
  </si>
  <si>
    <t>-</t>
    <phoneticPr fontId="5"/>
  </si>
  <si>
    <t>厚労</t>
  </si>
  <si>
    <t>10,010,000円
／11,622件</t>
    <phoneticPr fontId="5"/>
  </si>
  <si>
    <t>令和3年度</t>
    <phoneticPr fontId="5"/>
  </si>
  <si>
    <t>社会保障審議会企業年金・個人年金部会での議論を踏まえ、確定拠出年金（DC）加入可能年齢の引き上げと受給開始時期等の選択肢の拡大、中小企業向け制度の対象範囲の拡大、企業型DC 加入者の個人型DC（iDeCo）の加入の要件緩和等の措置を講ずる年金制度の機能強化のための国民年金法等の一部を改正する法律案を第201回通常国会に提出し、同通常国会において成立した。</t>
    <phoneticPr fontId="5"/>
  </si>
  <si>
    <t>法令に基づき、基金又は事業主から提出される決算書等業務報告書等の集計を行うものである。また、費用については、国が負担するものである。</t>
    <phoneticPr fontId="5"/>
  </si>
  <si>
    <t>報告書の作成、研究会の運営、制度の周知等は国が直接行うものである。</t>
    <phoneticPr fontId="5"/>
  </si>
  <si>
    <t>企業年金等の加入者数等、各年度毎に政策目標が掲げられ、優先度の高い事業となっている。</t>
    <phoneticPr fontId="5"/>
  </si>
  <si>
    <t>無</t>
  </si>
  <si>
    <t>有</t>
  </si>
  <si>
    <t>「確定給付企業年金及び厚生年金基金における報告書データ電子化等業務」については、複数から見積もりをとった上で一般競争入札により最低価格の業者と契約した。その他、一部において随意契約を実施した。</t>
    <phoneticPr fontId="5"/>
  </si>
  <si>
    <t>‐</t>
  </si>
  <si>
    <t>-</t>
    <phoneticPr fontId="5"/>
  </si>
  <si>
    <t>単位あたりコストの削減に努めている。</t>
    <phoneticPr fontId="5"/>
  </si>
  <si>
    <t>企業年金等の業務報告書等集計、企業年金制度等の調査研究及び企業年金制度等の周知等、使途も事業目的に限定されている。</t>
    <phoneticPr fontId="5"/>
  </si>
  <si>
    <t>予定していたシステム改修を実施しなかったため。</t>
    <phoneticPr fontId="5"/>
  </si>
  <si>
    <t>当初見込みにほぼ見合った実績となっている。</t>
    <phoneticPr fontId="5"/>
  </si>
  <si>
    <t>△</t>
  </si>
  <si>
    <t>株式会社アクト・ジャパン</t>
    <phoneticPr fontId="5"/>
  </si>
  <si>
    <t>雑役務費</t>
    <rPh sb="0" eb="1">
      <t>ザツ</t>
    </rPh>
    <rPh sb="1" eb="4">
      <t>エキムヒ</t>
    </rPh>
    <phoneticPr fontId="5"/>
  </si>
  <si>
    <t>会場借料</t>
    <rPh sb="0" eb="2">
      <t>カイジョウ</t>
    </rPh>
    <rPh sb="2" eb="4">
      <t>シャクリョウ</t>
    </rPh>
    <phoneticPr fontId="5"/>
  </si>
  <si>
    <t>A.テクノブレイブ株式会社</t>
    <phoneticPr fontId="5"/>
  </si>
  <si>
    <t>B.株式会社アクト・ジャパン</t>
    <phoneticPr fontId="5"/>
  </si>
  <si>
    <t>規約型確定給付企業年金に係る報告書データ電子化・入力等一式</t>
    <phoneticPr fontId="5"/>
  </si>
  <si>
    <t>企業年金基金等に係る報告書データ電子化・入力等一式</t>
    <phoneticPr fontId="5"/>
  </si>
  <si>
    <t>企業年金・個人年金部会開催にかかる経費</t>
    <rPh sb="0" eb="2">
      <t>キギョウ</t>
    </rPh>
    <rPh sb="2" eb="4">
      <t>ネンキン</t>
    </rPh>
    <rPh sb="5" eb="7">
      <t>コジン</t>
    </rPh>
    <rPh sb="7" eb="9">
      <t>ネンキン</t>
    </rPh>
    <rPh sb="9" eb="11">
      <t>ブカイ</t>
    </rPh>
    <rPh sb="11" eb="13">
      <t>カイサイ</t>
    </rPh>
    <rPh sb="17" eb="19">
      <t>ケイヒ</t>
    </rPh>
    <phoneticPr fontId="5"/>
  </si>
  <si>
    <t xml:space="preserve">C.株式会社ティーケーピー </t>
    <phoneticPr fontId="5"/>
  </si>
  <si>
    <t>テクノブレイブ株式会社</t>
    <phoneticPr fontId="5"/>
  </si>
  <si>
    <t>規約型確定給付企業年金に係る報告書データ電子化・入力等一式</t>
    <rPh sb="0" eb="2">
      <t>キヤク</t>
    </rPh>
    <phoneticPr fontId="5"/>
  </si>
  <si>
    <t>株式会社ティーケーピー</t>
    <rPh sb="0" eb="2">
      <t>カブシキ</t>
    </rPh>
    <rPh sb="2" eb="4">
      <t>カイシャ</t>
    </rPh>
    <phoneticPr fontId="5"/>
  </si>
  <si>
    <t>扶桑速記印刷株式会社</t>
    <rPh sb="0" eb="2">
      <t>フソウ</t>
    </rPh>
    <rPh sb="2" eb="4">
      <t>ソッキ</t>
    </rPh>
    <rPh sb="4" eb="6">
      <t>インサツ</t>
    </rPh>
    <rPh sb="6" eb="8">
      <t>カブシキ</t>
    </rPh>
    <rPh sb="8" eb="10">
      <t>カイシャ</t>
    </rPh>
    <phoneticPr fontId="5"/>
  </si>
  <si>
    <t>本事業や関連する事業が着実に実施されることにより、適切な制度運営となるよう私的年金の普及・拡大を図ることができている。</t>
  </si>
  <si>
    <t>企業年金統計情報集計に係る経費について、引き続き単位当たりコストが適正であるかの確認を行っていくこととする。</t>
  </si>
  <si>
    <t>企業年金等の健全な育成を図るため、次の事業を行う。
①企業年金等の業務報告書集計・・・法令に基づき、基金又は事業主から提出される業務報告書等の集計を行う。
②企業年金制度等の調査研究・・・将来の企業年金制度等の在り方について検討を行う。
③企業年金制度等の周知・・・企業年金制度等の改善事項について事業主等に周知を行う。
以上のような事業から、企業年金等の報告のとりまとめや関係者との意見交換を行い、経済情勢や制度の運営状況に応じた制度改善のニーズを把握し、制度改善や普及・拡大に努めることで、企業年金等の健全な育成に寄与する。</t>
    <phoneticPr fontId="5"/>
  </si>
  <si>
    <t>-</t>
    <phoneticPr fontId="5"/>
  </si>
  <si>
    <t>委員等旅費</t>
    <rPh sb="0" eb="2">
      <t>イイン</t>
    </rPh>
    <rPh sb="2" eb="3">
      <t>トウ</t>
    </rPh>
    <rPh sb="3" eb="5">
      <t>リョヒ</t>
    </rPh>
    <phoneticPr fontId="5"/>
  </si>
  <si>
    <t>庁費</t>
    <rPh sb="0" eb="2">
      <t>チョウヒ</t>
    </rPh>
    <phoneticPr fontId="5"/>
  </si>
  <si>
    <t>10,000,000円/11,750件</t>
    <rPh sb="10" eb="11">
      <t>エン</t>
    </rPh>
    <rPh sb="18" eb="19">
      <t>クダン</t>
    </rPh>
    <phoneticPr fontId="5"/>
  </si>
  <si>
    <t>高齢期の所得保障の重層化を図るため、私的年金制度の適切な整備及び運営を図ること。（政策目標Ⅹ－１－２）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</si>
</sst>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190500</xdr:colOff>
      <xdr:row>749</xdr:row>
      <xdr:rowOff>0</xdr:rowOff>
    </xdr:from>
    <xdr:to>
      <xdr:col>19</xdr:col>
      <xdr:colOff>25400</xdr:colOff>
      <xdr:row>750</xdr:row>
      <xdr:rowOff>248104</xdr:rowOff>
    </xdr:to>
    <xdr:sp macro="" textlink="">
      <xdr:nvSpPr>
        <xdr:cNvPr id="3" name="正方形/長方形 2"/>
        <xdr:cNvSpPr/>
      </xdr:nvSpPr>
      <xdr:spPr>
        <a:xfrm>
          <a:off x="1816100" y="47320200"/>
          <a:ext cx="2070100" cy="60370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t>１７．９</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177800</xdr:colOff>
      <xdr:row>751</xdr:row>
      <xdr:rowOff>114300</xdr:rowOff>
    </xdr:from>
    <xdr:to>
      <xdr:col>21</xdr:col>
      <xdr:colOff>12700</xdr:colOff>
      <xdr:row>753</xdr:row>
      <xdr:rowOff>114300</xdr:rowOff>
    </xdr:to>
    <xdr:sp macro="" textlink="">
      <xdr:nvSpPr>
        <xdr:cNvPr id="6" name="大かっこ 5"/>
        <xdr:cNvSpPr/>
      </xdr:nvSpPr>
      <xdr:spPr>
        <a:xfrm>
          <a:off x="1803400" y="48145700"/>
          <a:ext cx="2476500" cy="7112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企業年金統計情報情報の集計</a:t>
          </a:r>
          <a:endParaRPr lang="ja-JP" altLang="ja-JP">
            <a:effectLst/>
          </a:endParaRPr>
        </a:p>
        <a:p>
          <a:r>
            <a:rPr kumimoji="1" lang="ja-JP" altLang="ja-JP" sz="1100">
              <a:solidFill>
                <a:schemeClr val="tx1"/>
              </a:solidFill>
              <a:effectLst/>
              <a:latin typeface="+mn-lt"/>
              <a:ea typeface="+mn-ea"/>
              <a:cs typeface="+mn-cs"/>
            </a:rPr>
            <a:t>企業年金・個人年金部会の開催</a:t>
          </a:r>
          <a:endParaRPr lang="ja-JP" altLang="ja-JP">
            <a:effectLst/>
          </a:endParaRPr>
        </a:p>
        <a:p>
          <a:pPr algn="l"/>
          <a:endParaRPr kumimoji="1" lang="ja-JP" altLang="en-US" sz="1100"/>
        </a:p>
      </xdr:txBody>
    </xdr:sp>
    <xdr:clientData/>
  </xdr:twoCellAnchor>
  <xdr:twoCellAnchor>
    <xdr:from>
      <xdr:col>13</xdr:col>
      <xdr:colOff>165101</xdr:colOff>
      <xdr:row>753</xdr:row>
      <xdr:rowOff>127000</xdr:rowOff>
    </xdr:from>
    <xdr:to>
      <xdr:col>13</xdr:col>
      <xdr:colOff>184151</xdr:colOff>
      <xdr:row>765</xdr:row>
      <xdr:rowOff>419100</xdr:rowOff>
    </xdr:to>
    <xdr:cxnSp macro="">
      <xdr:nvCxnSpPr>
        <xdr:cNvPr id="8" name="直線コネクタ 7"/>
        <xdr:cNvCxnSpPr/>
      </xdr:nvCxnSpPr>
      <xdr:spPr>
        <a:xfrm flipH="1">
          <a:off x="2806701" y="48869600"/>
          <a:ext cx="19050" cy="4876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755</xdr:row>
      <xdr:rowOff>342900</xdr:rowOff>
    </xdr:from>
    <xdr:to>
      <xdr:col>18</xdr:col>
      <xdr:colOff>101063</xdr:colOff>
      <xdr:row>755</xdr:row>
      <xdr:rowOff>342900</xdr:rowOff>
    </xdr:to>
    <xdr:cxnSp macro="">
      <xdr:nvCxnSpPr>
        <xdr:cNvPr id="9" name="直線矢印コネクタ 8"/>
        <xdr:cNvCxnSpPr/>
      </xdr:nvCxnSpPr>
      <xdr:spPr>
        <a:xfrm>
          <a:off x="2844800" y="241325400"/>
          <a:ext cx="91386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754</xdr:row>
      <xdr:rowOff>317500</xdr:rowOff>
    </xdr:from>
    <xdr:to>
      <xdr:col>31</xdr:col>
      <xdr:colOff>0</xdr:colOff>
      <xdr:row>757</xdr:row>
      <xdr:rowOff>5683</xdr:rowOff>
    </xdr:to>
    <xdr:sp macro="" textlink="">
      <xdr:nvSpPr>
        <xdr:cNvPr id="10" name="正方形/長方形 9"/>
        <xdr:cNvSpPr/>
      </xdr:nvSpPr>
      <xdr:spPr>
        <a:xfrm>
          <a:off x="3860800" y="240944400"/>
          <a:ext cx="2438400" cy="75498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テクノブレイブ株式会社</a:t>
          </a:r>
          <a:endParaRPr kumimoji="1" lang="en-US" altLang="ja-JP" sz="1100"/>
        </a:p>
        <a:p>
          <a:pPr algn="ctr"/>
          <a:r>
            <a:rPr kumimoji="1" lang="ja-JP" altLang="en-US" sz="1100">
              <a:solidFill>
                <a:sysClr val="windowText" lastClr="000000"/>
              </a:solidFill>
            </a:rPr>
            <a:t>５．３百万円</a:t>
          </a:r>
          <a:endParaRPr kumimoji="1" lang="en-US" altLang="ja-JP" sz="1100">
            <a:solidFill>
              <a:sysClr val="windowText" lastClr="000000"/>
            </a:solidFill>
          </a:endParaRPr>
        </a:p>
      </xdr:txBody>
    </xdr:sp>
    <xdr:clientData/>
  </xdr:twoCellAnchor>
  <xdr:twoCellAnchor>
    <xdr:from>
      <xdr:col>13</xdr:col>
      <xdr:colOff>190500</xdr:colOff>
      <xdr:row>761</xdr:row>
      <xdr:rowOff>38100</xdr:rowOff>
    </xdr:from>
    <xdr:to>
      <xdr:col>18</xdr:col>
      <xdr:colOff>92075</xdr:colOff>
      <xdr:row>761</xdr:row>
      <xdr:rowOff>38100</xdr:rowOff>
    </xdr:to>
    <xdr:cxnSp macro="">
      <xdr:nvCxnSpPr>
        <xdr:cNvPr id="11" name="直線矢印コネクタ 10"/>
        <xdr:cNvCxnSpPr/>
      </xdr:nvCxnSpPr>
      <xdr:spPr>
        <a:xfrm>
          <a:off x="2832100" y="243154200"/>
          <a:ext cx="9175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25400</xdr:colOff>
      <xdr:row>760</xdr:row>
      <xdr:rowOff>25400</xdr:rowOff>
    </xdr:from>
    <xdr:to>
      <xdr:col>31</xdr:col>
      <xdr:colOff>84818</xdr:colOff>
      <xdr:row>762</xdr:row>
      <xdr:rowOff>108670</xdr:rowOff>
    </xdr:to>
    <xdr:sp macro="" textlink="">
      <xdr:nvSpPr>
        <xdr:cNvPr id="12" name="正方形/長方形 11"/>
        <xdr:cNvSpPr/>
      </xdr:nvSpPr>
      <xdr:spPr>
        <a:xfrm>
          <a:off x="3886200" y="242785900"/>
          <a:ext cx="2497818" cy="794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株式会社アクト・ジャパン</a:t>
          </a:r>
          <a:endParaRPr kumimoji="1" lang="en-US" altLang="ja-JP" sz="1100"/>
        </a:p>
        <a:p>
          <a:pPr algn="ctr"/>
          <a:r>
            <a:rPr kumimoji="1" lang="ja-JP" altLang="en-US" sz="1100">
              <a:solidFill>
                <a:schemeClr val="dk1"/>
              </a:solidFill>
            </a:rPr>
            <a:t>４．７</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177800</xdr:colOff>
      <xdr:row>765</xdr:row>
      <xdr:rowOff>406400</xdr:rowOff>
    </xdr:from>
    <xdr:to>
      <xdr:col>18</xdr:col>
      <xdr:colOff>79375</xdr:colOff>
      <xdr:row>765</xdr:row>
      <xdr:rowOff>406400</xdr:rowOff>
    </xdr:to>
    <xdr:cxnSp macro="">
      <xdr:nvCxnSpPr>
        <xdr:cNvPr id="17" name="直線矢印コネクタ 16"/>
        <xdr:cNvCxnSpPr/>
      </xdr:nvCxnSpPr>
      <xdr:spPr>
        <a:xfrm>
          <a:off x="2819400" y="245262400"/>
          <a:ext cx="9175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xdr:colOff>
      <xdr:row>765</xdr:row>
      <xdr:rowOff>12700</xdr:rowOff>
    </xdr:from>
    <xdr:to>
      <xdr:col>31</xdr:col>
      <xdr:colOff>72118</xdr:colOff>
      <xdr:row>766</xdr:row>
      <xdr:rowOff>134070</xdr:rowOff>
    </xdr:to>
    <xdr:sp macro="" textlink="">
      <xdr:nvSpPr>
        <xdr:cNvPr id="18" name="正方形/長方形 17"/>
        <xdr:cNvSpPr/>
      </xdr:nvSpPr>
      <xdr:spPr>
        <a:xfrm>
          <a:off x="3873500" y="244868700"/>
          <a:ext cx="2497818" cy="794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民間企業２社</a:t>
          </a:r>
          <a:endParaRPr kumimoji="1" lang="en-US" altLang="ja-JP" sz="1100"/>
        </a:p>
        <a:p>
          <a:pPr algn="ctr"/>
          <a:r>
            <a:rPr kumimoji="1" lang="ja-JP" altLang="en-US" sz="1100">
              <a:solidFill>
                <a:schemeClr val="dk1"/>
              </a:solidFill>
            </a:rPr>
            <a:t>７．２</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19</xdr:col>
      <xdr:colOff>0</xdr:colOff>
      <xdr:row>754</xdr:row>
      <xdr:rowOff>25400</xdr:rowOff>
    </xdr:from>
    <xdr:ext cx="1877437" cy="275717"/>
    <xdr:sp macro="" textlink="">
      <xdr:nvSpPr>
        <xdr:cNvPr id="19" name="テキスト ボックス 18"/>
        <xdr:cNvSpPr txBox="1"/>
      </xdr:nvSpPr>
      <xdr:spPr>
        <a:xfrm>
          <a:off x="3860800" y="2406523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19</xdr:col>
      <xdr:colOff>0</xdr:colOff>
      <xdr:row>762</xdr:row>
      <xdr:rowOff>165100</xdr:rowOff>
    </xdr:from>
    <xdr:to>
      <xdr:col>39</xdr:col>
      <xdr:colOff>190500</xdr:colOff>
      <xdr:row>763</xdr:row>
      <xdr:rowOff>266700</xdr:rowOff>
    </xdr:to>
    <xdr:sp macro="" textlink="">
      <xdr:nvSpPr>
        <xdr:cNvPr id="21" name="大かっこ 20"/>
        <xdr:cNvSpPr/>
      </xdr:nvSpPr>
      <xdr:spPr>
        <a:xfrm>
          <a:off x="3860800" y="52108100"/>
          <a:ext cx="4254500" cy="4572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規約型確定給付企業年金に係る報告書データ電子化・入力等一式</a:t>
          </a:r>
          <a:endParaRPr lang="ja-JP" altLang="ja-JP">
            <a:effectLst/>
          </a:endParaRPr>
        </a:p>
        <a:p>
          <a:pPr algn="l"/>
          <a:endParaRPr kumimoji="1" lang="ja-JP" altLang="en-US" sz="1100"/>
        </a:p>
      </xdr:txBody>
    </xdr:sp>
    <xdr:clientData/>
  </xdr:twoCellAnchor>
  <xdr:oneCellAnchor>
    <xdr:from>
      <xdr:col>19</xdr:col>
      <xdr:colOff>0</xdr:colOff>
      <xdr:row>759</xdr:row>
      <xdr:rowOff>114300</xdr:rowOff>
    </xdr:from>
    <xdr:ext cx="1877437" cy="275717"/>
    <xdr:sp macro="" textlink="">
      <xdr:nvSpPr>
        <xdr:cNvPr id="22" name="テキスト ボックス 21"/>
        <xdr:cNvSpPr txBox="1"/>
      </xdr:nvSpPr>
      <xdr:spPr>
        <a:xfrm>
          <a:off x="3860800" y="2425192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19</xdr:col>
      <xdr:colOff>12700</xdr:colOff>
      <xdr:row>757</xdr:row>
      <xdr:rowOff>38100</xdr:rowOff>
    </xdr:from>
    <xdr:to>
      <xdr:col>36</xdr:col>
      <xdr:colOff>190500</xdr:colOff>
      <xdr:row>758</xdr:row>
      <xdr:rowOff>63500</xdr:rowOff>
    </xdr:to>
    <xdr:sp macro="" textlink="">
      <xdr:nvSpPr>
        <xdr:cNvPr id="25" name="大かっこ 24"/>
        <xdr:cNvSpPr/>
      </xdr:nvSpPr>
      <xdr:spPr>
        <a:xfrm>
          <a:off x="3873500" y="50203100"/>
          <a:ext cx="3632200" cy="3810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企業年金基金等に係る報告書データ電子化・入力等一式</a:t>
          </a:r>
          <a:endParaRPr lang="ja-JP" altLang="ja-JP">
            <a:effectLst/>
          </a:endParaRPr>
        </a:p>
        <a:p>
          <a:pPr algn="l"/>
          <a:endParaRPr kumimoji="1" lang="ja-JP" altLang="en-US" sz="1100"/>
        </a:p>
      </xdr:txBody>
    </xdr:sp>
    <xdr:clientData/>
  </xdr:twoCellAnchor>
  <xdr:oneCellAnchor>
    <xdr:from>
      <xdr:col>19</xdr:col>
      <xdr:colOff>0</xdr:colOff>
      <xdr:row>764</xdr:row>
      <xdr:rowOff>431800</xdr:rowOff>
    </xdr:from>
    <xdr:ext cx="1313180" cy="275717"/>
    <xdr:sp macro="" textlink="">
      <xdr:nvSpPr>
        <xdr:cNvPr id="27" name="テキスト ボックス 26"/>
        <xdr:cNvSpPr txBox="1"/>
      </xdr:nvSpPr>
      <xdr:spPr>
        <a:xfrm>
          <a:off x="3860800" y="24461470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18</xdr:col>
      <xdr:colOff>177800</xdr:colOff>
      <xdr:row>766</xdr:row>
      <xdr:rowOff>292100</xdr:rowOff>
    </xdr:from>
    <xdr:to>
      <xdr:col>37</xdr:col>
      <xdr:colOff>76200</xdr:colOff>
      <xdr:row>766</xdr:row>
      <xdr:rowOff>558800</xdr:rowOff>
    </xdr:to>
    <xdr:sp macro="" textlink="">
      <xdr:nvSpPr>
        <xdr:cNvPr id="30" name="大かっこ 29"/>
        <xdr:cNvSpPr/>
      </xdr:nvSpPr>
      <xdr:spPr>
        <a:xfrm>
          <a:off x="3835400" y="54292500"/>
          <a:ext cx="3759200" cy="2667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企業年金・個人年金部会開催等にかかる経費</a:t>
          </a:r>
          <a:endParaRPr lang="ja-JP" altLang="ja-JP">
            <a:effectLst/>
          </a:endParaRPr>
        </a:p>
        <a:p>
          <a:pPr algn="l"/>
          <a:endParaRPr kumimoji="1" lang="ja-JP" altLang="en-US" sz="1100"/>
        </a:p>
      </xdr:txBody>
    </xdr:sp>
    <xdr:clientData/>
  </xdr:twoCellAnchor>
  <xdr:twoCellAnchor>
    <xdr:from>
      <xdr:col>31</xdr:col>
      <xdr:colOff>152400</xdr:colOff>
      <xdr:row>767</xdr:row>
      <xdr:rowOff>215900</xdr:rowOff>
    </xdr:from>
    <xdr:to>
      <xdr:col>47</xdr:col>
      <xdr:colOff>38100</xdr:colOff>
      <xdr:row>768</xdr:row>
      <xdr:rowOff>127000</xdr:rowOff>
    </xdr:to>
    <xdr:sp macro="" textlink="">
      <xdr:nvSpPr>
        <xdr:cNvPr id="35" name="正方形/長方形 34"/>
        <xdr:cNvSpPr/>
      </xdr:nvSpPr>
      <xdr:spPr>
        <a:xfrm>
          <a:off x="6451600" y="246418100"/>
          <a:ext cx="3136900" cy="2794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他、備品・消耗品等購入費等　０．７百万円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7" zoomScale="75" zoomScaleNormal="75" zoomScaleSheetLayoutView="75" zoomScalePageLayoutView="85" workbookViewId="0">
      <selection activeCell="G132" sqref="G132:X1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405</v>
      </c>
      <c r="AJ2" s="946" t="s">
        <v>746</v>
      </c>
      <c r="AK2" s="946"/>
      <c r="AL2" s="946"/>
      <c r="AM2" s="946"/>
      <c r="AN2" s="98" t="s">
        <v>405</v>
      </c>
      <c r="AO2" s="946">
        <v>20</v>
      </c>
      <c r="AP2" s="946"/>
      <c r="AQ2" s="946"/>
      <c r="AR2" s="99" t="s">
        <v>708</v>
      </c>
      <c r="AS2" s="952">
        <v>893</v>
      </c>
      <c r="AT2" s="952"/>
      <c r="AU2" s="952"/>
      <c r="AV2" s="98" t="str">
        <f>IF(AW2="","","-")</f>
        <v/>
      </c>
      <c r="AW2" s="912"/>
      <c r="AX2" s="912"/>
    </row>
    <row r="3" spans="1:50" ht="21" customHeight="1" thickBot="1" x14ac:dyDescent="0.2">
      <c r="A3" s="868" t="s">
        <v>701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709</v>
      </c>
      <c r="AK3" s="870"/>
      <c r="AL3" s="870"/>
      <c r="AM3" s="870"/>
      <c r="AN3" s="870"/>
      <c r="AO3" s="870"/>
      <c r="AP3" s="870"/>
      <c r="AQ3" s="870"/>
      <c r="AR3" s="870"/>
      <c r="AS3" s="870"/>
      <c r="AT3" s="870"/>
      <c r="AU3" s="870"/>
      <c r="AV3" s="870"/>
      <c r="AW3" s="870"/>
      <c r="AX3" s="24" t="s">
        <v>65</v>
      </c>
    </row>
    <row r="4" spans="1:50" ht="24.75" customHeight="1" x14ac:dyDescent="0.15">
      <c r="A4" s="706" t="s">
        <v>25</v>
      </c>
      <c r="B4" s="707"/>
      <c r="C4" s="707"/>
      <c r="D4" s="707"/>
      <c r="E4" s="707"/>
      <c r="F4" s="707"/>
      <c r="G4" s="684" t="s">
        <v>710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713</v>
      </c>
      <c r="H5" s="841"/>
      <c r="I5" s="841"/>
      <c r="J5" s="841"/>
      <c r="K5" s="841"/>
      <c r="L5" s="841"/>
      <c r="M5" s="842" t="s">
        <v>66</v>
      </c>
      <c r="N5" s="843"/>
      <c r="O5" s="843"/>
      <c r="P5" s="843"/>
      <c r="Q5" s="843"/>
      <c r="R5" s="844"/>
      <c r="S5" s="845" t="s">
        <v>714</v>
      </c>
      <c r="T5" s="841"/>
      <c r="U5" s="841"/>
      <c r="V5" s="841"/>
      <c r="W5" s="841"/>
      <c r="X5" s="846"/>
      <c r="Y5" s="700" t="s">
        <v>3</v>
      </c>
      <c r="Z5" s="542"/>
      <c r="AA5" s="542"/>
      <c r="AB5" s="542"/>
      <c r="AC5" s="542"/>
      <c r="AD5" s="543"/>
      <c r="AE5" s="701" t="s">
        <v>715</v>
      </c>
      <c r="AF5" s="701"/>
      <c r="AG5" s="701"/>
      <c r="AH5" s="701"/>
      <c r="AI5" s="701"/>
      <c r="AJ5" s="701"/>
      <c r="AK5" s="701"/>
      <c r="AL5" s="701"/>
      <c r="AM5" s="701"/>
      <c r="AN5" s="701"/>
      <c r="AO5" s="701"/>
      <c r="AP5" s="702"/>
      <c r="AQ5" s="703" t="s">
        <v>712</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14"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4" t="s">
        <v>388</v>
      </c>
      <c r="Z7" s="439"/>
      <c r="AA7" s="439"/>
      <c r="AB7" s="439"/>
      <c r="AC7" s="439"/>
      <c r="AD7" s="925"/>
      <c r="AE7" s="913" t="s">
        <v>717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256</v>
      </c>
      <c r="B8" s="495"/>
      <c r="C8" s="495"/>
      <c r="D8" s="495"/>
      <c r="E8" s="495"/>
      <c r="F8" s="496"/>
      <c r="G8" s="947" t="str">
        <f>入力規則等!A27</f>
        <v>-</v>
      </c>
      <c r="H8" s="722"/>
      <c r="I8" s="722"/>
      <c r="J8" s="722"/>
      <c r="K8" s="722"/>
      <c r="L8" s="722"/>
      <c r="M8" s="722"/>
      <c r="N8" s="722"/>
      <c r="O8" s="722"/>
      <c r="P8" s="722"/>
      <c r="Q8" s="722"/>
      <c r="R8" s="722"/>
      <c r="S8" s="722"/>
      <c r="T8" s="722"/>
      <c r="U8" s="722"/>
      <c r="V8" s="722"/>
      <c r="W8" s="722"/>
      <c r="X8" s="948"/>
      <c r="Y8" s="847" t="s">
        <v>257</v>
      </c>
      <c r="Z8" s="848"/>
      <c r="AA8" s="848"/>
      <c r="AB8" s="848"/>
      <c r="AC8" s="848"/>
      <c r="AD8" s="849"/>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11.75" customHeight="1" x14ac:dyDescent="0.15">
      <c r="A10" s="662" t="s">
        <v>30</v>
      </c>
      <c r="B10" s="663"/>
      <c r="C10" s="663"/>
      <c r="D10" s="663"/>
      <c r="E10" s="663"/>
      <c r="F10" s="663"/>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5" t="s">
        <v>24</v>
      </c>
      <c r="B12" s="966"/>
      <c r="C12" s="966"/>
      <c r="D12" s="966"/>
      <c r="E12" s="966"/>
      <c r="F12" s="967"/>
      <c r="G12" s="762"/>
      <c r="H12" s="763"/>
      <c r="I12" s="763"/>
      <c r="J12" s="763"/>
      <c r="K12" s="763"/>
      <c r="L12" s="763"/>
      <c r="M12" s="763"/>
      <c r="N12" s="763"/>
      <c r="O12" s="763"/>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30</v>
      </c>
      <c r="Q13" s="660"/>
      <c r="R13" s="660"/>
      <c r="S13" s="660"/>
      <c r="T13" s="660"/>
      <c r="U13" s="660"/>
      <c r="V13" s="661"/>
      <c r="W13" s="659">
        <v>51</v>
      </c>
      <c r="X13" s="660"/>
      <c r="Y13" s="660"/>
      <c r="Z13" s="660"/>
      <c r="AA13" s="660"/>
      <c r="AB13" s="660"/>
      <c r="AC13" s="661"/>
      <c r="AD13" s="659">
        <v>54</v>
      </c>
      <c r="AE13" s="660"/>
      <c r="AF13" s="660"/>
      <c r="AG13" s="660"/>
      <c r="AH13" s="660"/>
      <c r="AI13" s="660"/>
      <c r="AJ13" s="661"/>
      <c r="AK13" s="659">
        <v>49</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717</v>
      </c>
      <c r="Q14" s="660"/>
      <c r="R14" s="660"/>
      <c r="S14" s="660"/>
      <c r="T14" s="660"/>
      <c r="U14" s="660"/>
      <c r="V14" s="661"/>
      <c r="W14" s="659" t="s">
        <v>717</v>
      </c>
      <c r="X14" s="660"/>
      <c r="Y14" s="660"/>
      <c r="Z14" s="660"/>
      <c r="AA14" s="660"/>
      <c r="AB14" s="660"/>
      <c r="AC14" s="661"/>
      <c r="AD14" s="659" t="s">
        <v>717</v>
      </c>
      <c r="AE14" s="660"/>
      <c r="AF14" s="660"/>
      <c r="AG14" s="660"/>
      <c r="AH14" s="660"/>
      <c r="AI14" s="660"/>
      <c r="AJ14" s="661"/>
      <c r="AK14" s="659" t="s">
        <v>745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717</v>
      </c>
      <c r="Q15" s="660"/>
      <c r="R15" s="660"/>
      <c r="S15" s="660"/>
      <c r="T15" s="660"/>
      <c r="U15" s="660"/>
      <c r="V15" s="661"/>
      <c r="W15" s="659" t="s">
        <v>717</v>
      </c>
      <c r="X15" s="660"/>
      <c r="Y15" s="660"/>
      <c r="Z15" s="660"/>
      <c r="AA15" s="660"/>
      <c r="AB15" s="660"/>
      <c r="AC15" s="661"/>
      <c r="AD15" s="659" t="s">
        <v>717</v>
      </c>
      <c r="AE15" s="660"/>
      <c r="AF15" s="660"/>
      <c r="AG15" s="660"/>
      <c r="AH15" s="660"/>
      <c r="AI15" s="660"/>
      <c r="AJ15" s="661"/>
      <c r="AK15" s="659" t="s">
        <v>745</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717</v>
      </c>
      <c r="Q16" s="660"/>
      <c r="R16" s="660"/>
      <c r="S16" s="660"/>
      <c r="T16" s="660"/>
      <c r="U16" s="660"/>
      <c r="V16" s="661"/>
      <c r="W16" s="659" t="s">
        <v>717</v>
      </c>
      <c r="X16" s="660"/>
      <c r="Y16" s="660"/>
      <c r="Z16" s="660"/>
      <c r="AA16" s="660"/>
      <c r="AB16" s="660"/>
      <c r="AC16" s="661"/>
      <c r="AD16" s="659" t="s">
        <v>717</v>
      </c>
      <c r="AE16" s="660"/>
      <c r="AF16" s="660"/>
      <c r="AG16" s="660"/>
      <c r="AH16" s="660"/>
      <c r="AI16" s="660"/>
      <c r="AJ16" s="661"/>
      <c r="AK16" s="659" t="s">
        <v>745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717</v>
      </c>
      <c r="Q17" s="660"/>
      <c r="R17" s="660"/>
      <c r="S17" s="660"/>
      <c r="T17" s="660"/>
      <c r="U17" s="660"/>
      <c r="V17" s="661"/>
      <c r="W17" s="659" t="s">
        <v>717</v>
      </c>
      <c r="X17" s="660"/>
      <c r="Y17" s="660"/>
      <c r="Z17" s="660"/>
      <c r="AA17" s="660"/>
      <c r="AB17" s="660"/>
      <c r="AC17" s="661"/>
      <c r="AD17" s="659" t="s">
        <v>717</v>
      </c>
      <c r="AE17" s="660"/>
      <c r="AF17" s="660"/>
      <c r="AG17" s="660"/>
      <c r="AH17" s="660"/>
      <c r="AI17" s="660"/>
      <c r="AJ17" s="661"/>
      <c r="AK17" s="659" t="s">
        <v>745</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79">
        <f>SUM(P13:V17)</f>
        <v>30</v>
      </c>
      <c r="Q18" s="880"/>
      <c r="R18" s="880"/>
      <c r="S18" s="880"/>
      <c r="T18" s="880"/>
      <c r="U18" s="880"/>
      <c r="V18" s="881"/>
      <c r="W18" s="879">
        <f>SUM(W13:AC17)</f>
        <v>51</v>
      </c>
      <c r="X18" s="880"/>
      <c r="Y18" s="880"/>
      <c r="Z18" s="880"/>
      <c r="AA18" s="880"/>
      <c r="AB18" s="880"/>
      <c r="AC18" s="881"/>
      <c r="AD18" s="879">
        <f>SUM(AD13:AJ17)</f>
        <v>54</v>
      </c>
      <c r="AE18" s="880"/>
      <c r="AF18" s="880"/>
      <c r="AG18" s="880"/>
      <c r="AH18" s="880"/>
      <c r="AI18" s="880"/>
      <c r="AJ18" s="881"/>
      <c r="AK18" s="879">
        <f>SUM(AK13:AQ17)</f>
        <v>49</v>
      </c>
      <c r="AL18" s="880"/>
      <c r="AM18" s="880"/>
      <c r="AN18" s="880"/>
      <c r="AO18" s="880"/>
      <c r="AP18" s="880"/>
      <c r="AQ18" s="881"/>
      <c r="AR18" s="879">
        <f>SUM(AR13:AX17)</f>
        <v>0</v>
      </c>
      <c r="AS18" s="880"/>
      <c r="AT18" s="880"/>
      <c r="AU18" s="880"/>
      <c r="AV18" s="880"/>
      <c r="AW18" s="880"/>
      <c r="AX18" s="882"/>
    </row>
    <row r="19" spans="1:50" ht="24.75" customHeight="1" x14ac:dyDescent="0.15">
      <c r="A19" s="616"/>
      <c r="B19" s="617"/>
      <c r="C19" s="617"/>
      <c r="D19" s="617"/>
      <c r="E19" s="617"/>
      <c r="F19" s="618"/>
      <c r="G19" s="877" t="s">
        <v>9</v>
      </c>
      <c r="H19" s="878"/>
      <c r="I19" s="878"/>
      <c r="J19" s="878"/>
      <c r="K19" s="878"/>
      <c r="L19" s="878"/>
      <c r="M19" s="878"/>
      <c r="N19" s="878"/>
      <c r="O19" s="878"/>
      <c r="P19" s="659">
        <v>28</v>
      </c>
      <c r="Q19" s="660"/>
      <c r="R19" s="660"/>
      <c r="S19" s="660"/>
      <c r="T19" s="660"/>
      <c r="U19" s="660"/>
      <c r="V19" s="661"/>
      <c r="W19" s="659">
        <v>11</v>
      </c>
      <c r="X19" s="660"/>
      <c r="Y19" s="660"/>
      <c r="Z19" s="660"/>
      <c r="AA19" s="660"/>
      <c r="AB19" s="660"/>
      <c r="AC19" s="661"/>
      <c r="AD19" s="659">
        <v>18</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7" t="s">
        <v>10</v>
      </c>
      <c r="H20" s="878"/>
      <c r="I20" s="878"/>
      <c r="J20" s="878"/>
      <c r="K20" s="878"/>
      <c r="L20" s="878"/>
      <c r="M20" s="878"/>
      <c r="N20" s="878"/>
      <c r="O20" s="878"/>
      <c r="P20" s="316">
        <f>IF(P18=0, "-", SUM(P19)/P18)</f>
        <v>0.93333333333333335</v>
      </c>
      <c r="Q20" s="316"/>
      <c r="R20" s="316"/>
      <c r="S20" s="316"/>
      <c r="T20" s="316"/>
      <c r="U20" s="316"/>
      <c r="V20" s="316"/>
      <c r="W20" s="316">
        <f t="shared" ref="W20" si="0">IF(W18=0, "-", SUM(W19)/W18)</f>
        <v>0.21568627450980393</v>
      </c>
      <c r="X20" s="316"/>
      <c r="Y20" s="316"/>
      <c r="Z20" s="316"/>
      <c r="AA20" s="316"/>
      <c r="AB20" s="316"/>
      <c r="AC20" s="316"/>
      <c r="AD20" s="316">
        <f t="shared" ref="AD20" si="1">IF(AD18=0, "-", SUM(AD19)/AD18)</f>
        <v>0.33333333333333331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353</v>
      </c>
      <c r="H21" s="315"/>
      <c r="I21" s="315"/>
      <c r="J21" s="315"/>
      <c r="K21" s="315"/>
      <c r="L21" s="315"/>
      <c r="M21" s="315"/>
      <c r="N21" s="315"/>
      <c r="O21" s="315"/>
      <c r="P21" s="316">
        <f>IF(P19=0, "-", SUM(P19)/SUM(P13,P14))</f>
        <v>0.93333333333333335</v>
      </c>
      <c r="Q21" s="316"/>
      <c r="R21" s="316"/>
      <c r="S21" s="316"/>
      <c r="T21" s="316"/>
      <c r="U21" s="316"/>
      <c r="V21" s="316"/>
      <c r="W21" s="316">
        <f t="shared" ref="W21" si="2">IF(W19=0, "-", SUM(W19)/SUM(W13,W14))</f>
        <v>0.21568627450980393</v>
      </c>
      <c r="X21" s="316"/>
      <c r="Y21" s="316"/>
      <c r="Z21" s="316"/>
      <c r="AA21" s="316"/>
      <c r="AB21" s="316"/>
      <c r="AC21" s="316"/>
      <c r="AD21" s="316">
        <f t="shared" ref="AD21" si="3">IF(AD19=0, "-", SUM(AD19)/SUM(AD13,AD14))</f>
        <v>0.33333333333333331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706</v>
      </c>
      <c r="B22" s="975"/>
      <c r="C22" s="975"/>
      <c r="D22" s="975"/>
      <c r="E22" s="975"/>
      <c r="F22" s="976"/>
      <c r="G22" s="970" t="s">
        <v>332</v>
      </c>
      <c r="H22" s="222"/>
      <c r="I22" s="222"/>
      <c r="J22" s="222"/>
      <c r="K22" s="222"/>
      <c r="L22" s="222"/>
      <c r="M22" s="222"/>
      <c r="N22" s="222"/>
      <c r="O22" s="223"/>
      <c r="P22" s="935" t="s">
        <v>704</v>
      </c>
      <c r="Q22" s="222"/>
      <c r="R22" s="222"/>
      <c r="S22" s="222"/>
      <c r="T22" s="222"/>
      <c r="U22" s="222"/>
      <c r="V22" s="223"/>
      <c r="W22" s="935" t="s">
        <v>705</v>
      </c>
      <c r="X22" s="222"/>
      <c r="Y22" s="222"/>
      <c r="Z22" s="222"/>
      <c r="AA22" s="222"/>
      <c r="AB22" s="222"/>
      <c r="AC22" s="223"/>
      <c r="AD22" s="935" t="s">
        <v>331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720</v>
      </c>
      <c r="H23" s="972"/>
      <c r="I23" s="972"/>
      <c r="J23" s="972"/>
      <c r="K23" s="972"/>
      <c r="L23" s="972"/>
      <c r="M23" s="972"/>
      <c r="N23" s="972"/>
      <c r="O23" s="973"/>
      <c r="P23" s="921">
        <v>46</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780</v>
      </c>
      <c r="H24" s="938"/>
      <c r="I24" s="938"/>
      <c r="J24" s="938"/>
      <c r="K24" s="938"/>
      <c r="L24" s="938"/>
      <c r="M24" s="938"/>
      <c r="N24" s="938"/>
      <c r="O24" s="939"/>
      <c r="P24" s="659">
        <v>2</v>
      </c>
      <c r="Q24" s="660"/>
      <c r="R24" s="660"/>
      <c r="S24" s="660"/>
      <c r="T24" s="660"/>
      <c r="U24" s="660"/>
      <c r="V24" s="661"/>
      <c r="W24" s="659"/>
      <c r="X24" s="660"/>
      <c r="Y24" s="660"/>
      <c r="Z24" s="660"/>
      <c r="AA24" s="660"/>
      <c r="AB24" s="660"/>
      <c r="AC24" s="66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781</v>
      </c>
      <c r="H25" s="938"/>
      <c r="I25" s="938"/>
      <c r="J25" s="938"/>
      <c r="K25" s="938"/>
      <c r="L25" s="938"/>
      <c r="M25" s="938"/>
      <c r="N25" s="938"/>
      <c r="O25" s="939"/>
      <c r="P25" s="659">
        <v>0.7</v>
      </c>
      <c r="Q25" s="660"/>
      <c r="R25" s="660"/>
      <c r="S25" s="660"/>
      <c r="T25" s="660"/>
      <c r="U25" s="660"/>
      <c r="V25" s="661"/>
      <c r="W25" s="659"/>
      <c r="X25" s="660"/>
      <c r="Y25" s="660"/>
      <c r="Z25" s="660"/>
      <c r="AA25" s="660"/>
      <c r="AB25" s="660"/>
      <c r="AC25" s="66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721</v>
      </c>
      <c r="H26" s="938"/>
      <c r="I26" s="938"/>
      <c r="J26" s="938"/>
      <c r="K26" s="938"/>
      <c r="L26" s="938"/>
      <c r="M26" s="938"/>
      <c r="N26" s="938"/>
      <c r="O26" s="939"/>
      <c r="P26" s="659">
        <v>0.3</v>
      </c>
      <c r="Q26" s="660"/>
      <c r="R26" s="660"/>
      <c r="S26" s="660"/>
      <c r="T26" s="660"/>
      <c r="U26" s="660"/>
      <c r="V26" s="661"/>
      <c r="W26" s="659"/>
      <c r="X26" s="660"/>
      <c r="Y26" s="660"/>
      <c r="Z26" s="660"/>
      <c r="AA26" s="660"/>
      <c r="AB26" s="660"/>
      <c r="AC26" s="66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37"/>
      <c r="H27" s="938"/>
      <c r="I27" s="938"/>
      <c r="J27" s="938"/>
      <c r="K27" s="938"/>
      <c r="L27" s="938"/>
      <c r="M27" s="938"/>
      <c r="N27" s="938"/>
      <c r="O27" s="939"/>
      <c r="P27" s="659"/>
      <c r="Q27" s="660"/>
      <c r="R27" s="660"/>
      <c r="S27" s="660"/>
      <c r="T27" s="660"/>
      <c r="U27" s="660"/>
      <c r="V27" s="661"/>
      <c r="W27" s="659"/>
      <c r="X27" s="660"/>
      <c r="Y27" s="660"/>
      <c r="Z27" s="660"/>
      <c r="AA27" s="660"/>
      <c r="AB27" s="660"/>
      <c r="AC27" s="66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40" t="s">
        <v>336</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333</v>
      </c>
      <c r="H29" s="944"/>
      <c r="I29" s="944"/>
      <c r="J29" s="944"/>
      <c r="K29" s="944"/>
      <c r="L29" s="944"/>
      <c r="M29" s="944"/>
      <c r="N29" s="944"/>
      <c r="O29" s="945"/>
      <c r="P29" s="659">
        <f>AK13</f>
        <v>49</v>
      </c>
      <c r="Q29" s="660"/>
      <c r="R29" s="660"/>
      <c r="S29" s="660"/>
      <c r="T29" s="660"/>
      <c r="U29" s="660"/>
      <c r="V29" s="661"/>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348</v>
      </c>
      <c r="B30" s="863"/>
      <c r="C30" s="863"/>
      <c r="D30" s="863"/>
      <c r="E30" s="863"/>
      <c r="F30" s="864"/>
      <c r="G30" s="775" t="s">
        <v>146</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389</v>
      </c>
      <c r="AF30" s="860"/>
      <c r="AG30" s="860"/>
      <c r="AH30" s="861"/>
      <c r="AI30" s="916" t="s">
        <v>411</v>
      </c>
      <c r="AJ30" s="916"/>
      <c r="AK30" s="916"/>
      <c r="AL30" s="859"/>
      <c r="AM30" s="916" t="s">
        <v>508</v>
      </c>
      <c r="AN30" s="916"/>
      <c r="AO30" s="916"/>
      <c r="AP30" s="859"/>
      <c r="AQ30" s="769" t="s">
        <v>232</v>
      </c>
      <c r="AR30" s="770"/>
      <c r="AS30" s="770"/>
      <c r="AT30" s="771"/>
      <c r="AU30" s="776" t="s">
        <v>134</v>
      </c>
      <c r="AV30" s="776"/>
      <c r="AW30" s="776"/>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1785</v>
      </c>
      <c r="AF32" s="219"/>
      <c r="AG32" s="219"/>
      <c r="AH32" s="219"/>
      <c r="AI32" s="218">
        <v>1854</v>
      </c>
      <c r="AJ32" s="219"/>
      <c r="AK32" s="219"/>
      <c r="AL32" s="219"/>
      <c r="AM32" s="218" t="s">
        <v>779</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1720</v>
      </c>
      <c r="AF33" s="219"/>
      <c r="AG33" s="219"/>
      <c r="AH33" s="219"/>
      <c r="AI33" s="218">
        <v>1835</v>
      </c>
      <c r="AJ33" s="219"/>
      <c r="AK33" s="219"/>
      <c r="AL33" s="219"/>
      <c r="AM33" s="218">
        <v>1885</v>
      </c>
      <c r="AN33" s="219"/>
      <c r="AO33" s="219"/>
      <c r="AP33" s="219"/>
      <c r="AQ33" s="336" t="s">
        <v>717</v>
      </c>
      <c r="AR33" s="208"/>
      <c r="AS33" s="208"/>
      <c r="AT33" s="337"/>
      <c r="AU33" s="219" t="s">
        <v>717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t="s">
        <v>779</v>
      </c>
      <c r="AN34" s="219"/>
      <c r="AO34" s="219"/>
      <c r="AP34" s="219"/>
      <c r="AQ34" s="336" t="s">
        <v>717</v>
      </c>
      <c r="AR34" s="208"/>
      <c r="AS34" s="208"/>
      <c r="AT34" s="337"/>
      <c r="AU34" s="219" t="s">
        <v>717</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348</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1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348</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1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3"/>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9"/>
      <c r="AY79">
        <f>COUNTIF($AR$79,"☑")</f>
        <v>0</v>
      </c>
    </row>
    <row r="80" spans="1:51" ht="18.75" hidden="1" customHeight="1" x14ac:dyDescent="0.15">
      <c r="A80" s="865"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6"/>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c r="AY82">
        <f t="shared" ref="AY82:AY89" si="10">$AY$80</f>
        <v>0</v>
      </c>
    </row>
    <row r="83" spans="1:60" ht="22.5" hidden="1" customHeight="1" x14ac:dyDescent="0.15">
      <c r="A83" s="866"/>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c r="AY83">
        <f t="shared" si="10"/>
        <v>0</v>
      </c>
    </row>
    <row r="84" spans="1:60" ht="19.5" hidden="1" customHeight="1" x14ac:dyDescent="0.15">
      <c r="A84" s="866"/>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0"/>
      <c r="AY84">
        <f t="shared" si="10"/>
        <v>0</v>
      </c>
    </row>
    <row r="85" spans="1:60" ht="18.75" hidden="1" customHeight="1" x14ac:dyDescent="0.15">
      <c r="A85" s="86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6"/>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40220</v>
      </c>
      <c r="AF101" s="282"/>
      <c r="AG101" s="282"/>
      <c r="AH101" s="282"/>
      <c r="AI101" s="282">
        <v>11735</v>
      </c>
      <c r="AJ101" s="282"/>
      <c r="AK101" s="282"/>
      <c r="AL101" s="282"/>
      <c r="AM101" s="282">
        <v>11622</v>
      </c>
      <c r="AN101" s="282"/>
      <c r="AO101" s="282"/>
      <c r="AP101" s="282"/>
      <c r="AQ101" s="282" t="s">
        <v>779</v>
      </c>
      <c r="AR101" s="282"/>
      <c r="AS101" s="282"/>
      <c r="AT101" s="282"/>
      <c r="AU101" s="218" t="s">
        <v>779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58939</v>
      </c>
      <c r="AF102" s="282"/>
      <c r="AG102" s="282"/>
      <c r="AH102" s="282"/>
      <c r="AI102" s="282">
        <v>63450</v>
      </c>
      <c r="AJ102" s="282"/>
      <c r="AK102" s="282"/>
      <c r="AL102" s="282"/>
      <c r="AM102" s="282">
        <v>61524</v>
      </c>
      <c r="AN102" s="282"/>
      <c r="AO102" s="282"/>
      <c r="AP102" s="282"/>
      <c r="AQ102" s="282">
        <v>11750</v>
      </c>
      <c r="AR102" s="282"/>
      <c r="AS102" s="282"/>
      <c r="AT102" s="282"/>
      <c r="AU102" s="225" t="s">
        <v>779</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90" t="s">
        <v>541</v>
      </c>
      <c r="AR115" s="591"/>
      <c r="AS115" s="591"/>
      <c r="AT115" s="591"/>
      <c r="AU115" s="591"/>
      <c r="AV115" s="591"/>
      <c r="AW115" s="591"/>
      <c r="AX115" s="592"/>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396.4</v>
      </c>
      <c r="AF116" s="282"/>
      <c r="AG116" s="282"/>
      <c r="AH116" s="282"/>
      <c r="AI116" s="282">
        <v>859.7</v>
      </c>
      <c r="AJ116" s="282"/>
      <c r="AK116" s="282"/>
      <c r="AL116" s="282"/>
      <c r="AM116" s="282">
        <v>861.3</v>
      </c>
      <c r="AN116" s="282"/>
      <c r="AO116" s="282"/>
      <c r="AP116" s="282"/>
      <c r="AQ116" s="218">
        <v>851.1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357</v>
      </c>
      <c r="AC117" s="472"/>
      <c r="AD117" s="473"/>
      <c r="AE117" s="589" t="s">
        <v>730</v>
      </c>
      <c r="AF117" s="550"/>
      <c r="AG117" s="550"/>
      <c r="AH117" s="550"/>
      <c r="AI117" s="589" t="s">
        <v>731</v>
      </c>
      <c r="AJ117" s="550"/>
      <c r="AK117" s="550"/>
      <c r="AL117" s="550"/>
      <c r="AM117" s="589" t="s">
        <v>747</v>
      </c>
      <c r="AN117" s="550"/>
      <c r="AO117" s="550"/>
      <c r="AP117" s="550"/>
      <c r="AQ117" s="594" t="s">
        <v>782</v>
      </c>
      <c r="AR117" s="595"/>
      <c r="AS117" s="595"/>
      <c r="AT117" s="595"/>
      <c r="AU117" s="595"/>
      <c r="AV117" s="595"/>
      <c r="AW117" s="595"/>
      <c r="AX117" s="596"/>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90" t="s">
        <v>541</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90" t="s">
        <v>541</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t="s">
        <v>732</v>
      </c>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90" t="s">
        <v>541</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389</v>
      </c>
      <c r="AF127" s="247"/>
      <c r="AG127" s="247"/>
      <c r="AH127" s="247"/>
      <c r="AI127" s="247" t="s">
        <v>411</v>
      </c>
      <c r="AJ127" s="247"/>
      <c r="AK127" s="247"/>
      <c r="AL127" s="247"/>
      <c r="AM127" s="247" t="s">
        <v>508</v>
      </c>
      <c r="AN127" s="247"/>
      <c r="AO127" s="247"/>
      <c r="AP127" s="247"/>
      <c r="AQ127" s="590" t="s">
        <v>541</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783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1785</v>
      </c>
      <c r="AF134" s="208"/>
      <c r="AG134" s="208"/>
      <c r="AH134" s="208"/>
      <c r="AI134" s="207">
        <v>1854</v>
      </c>
      <c r="AJ134" s="208"/>
      <c r="AK134" s="208"/>
      <c r="AL134" s="208"/>
      <c r="AM134" s="207" t="s">
        <v>779</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1720</v>
      </c>
      <c r="AF135" s="208"/>
      <c r="AG135" s="208"/>
      <c r="AH135" s="208"/>
      <c r="AI135" s="207">
        <v>1835</v>
      </c>
      <c r="AJ135" s="208"/>
      <c r="AK135" s="208"/>
      <c r="AL135" s="208"/>
      <c r="AM135" s="207">
        <v>1885</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734</v>
      </c>
      <c r="H154" s="108"/>
      <c r="I154" s="108"/>
      <c r="J154" s="108"/>
      <c r="K154" s="108"/>
      <c r="L154" s="108"/>
      <c r="M154" s="108"/>
      <c r="N154" s="108"/>
      <c r="O154" s="108"/>
      <c r="P154" s="109"/>
      <c r="Q154" s="128" t="s">
        <v>735</v>
      </c>
      <c r="R154" s="108"/>
      <c r="S154" s="108"/>
      <c r="T154" s="108"/>
      <c r="U154" s="108"/>
      <c r="V154" s="108"/>
      <c r="W154" s="108"/>
      <c r="X154" s="108"/>
      <c r="Y154" s="108"/>
      <c r="Z154" s="108"/>
      <c r="AA154" s="290"/>
      <c r="AB154" s="144" t="s">
        <v>748</v>
      </c>
      <c r="AC154" s="145"/>
      <c r="AD154" s="145"/>
      <c r="AE154" s="150" t="s">
        <v>736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47.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87.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76.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33"/>
      <c r="E430" s="175" t="s">
        <v>398</v>
      </c>
      <c r="F430" s="899"/>
      <c r="G430" s="900" t="s">
        <v>252</v>
      </c>
      <c r="H430" s="126"/>
      <c r="I430" s="126"/>
      <c r="J430" s="901" t="s">
        <v>717</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779</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779</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779</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779</v>
      </c>
      <c r="AN458" s="208"/>
      <c r="AO458" s="208"/>
      <c r="AP458" s="337"/>
      <c r="AQ458" s="336" t="s">
        <v>717</v>
      </c>
      <c r="AR458" s="208"/>
      <c r="AS458" s="208"/>
      <c r="AT458" s="337"/>
      <c r="AU458" s="208" t="s">
        <v>717</v>
      </c>
      <c r="AV458" s="208"/>
      <c r="AW458" s="208"/>
      <c r="AX458" s="209"/>
      <c r="AY458">
        <f t="shared" ref="AY458:AY460" si="68">$AY$456</f>
        <v>1</v>
      </c>
    </row>
    <row r="459" spans="1:51" ht="23.25" customHeight="1" thickBo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779</v>
      </c>
      <c r="AN459" s="208"/>
      <c r="AO459" s="208"/>
      <c r="AP459" s="337"/>
      <c r="AQ459" s="336" t="s">
        <v>717</v>
      </c>
      <c r="AR459" s="208"/>
      <c r="AS459" s="208"/>
      <c r="AT459" s="337"/>
      <c r="AU459" s="208" t="s">
        <v>717</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hidden="1" customHeight="1" x14ac:dyDescent="0.15">
      <c r="A536" s="190"/>
      <c r="B536" s="187"/>
      <c r="C536" s="181"/>
      <c r="D536" s="187"/>
      <c r="E536" s="128" t="s">
        <v>405</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64.5" hidden="1"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15">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53.25" customHeight="1" x14ac:dyDescent="0.15">
      <c r="A702" s="871" t="s">
        <v>140</v>
      </c>
      <c r="B702" s="872"/>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744</v>
      </c>
      <c r="AE702" s="342"/>
      <c r="AF702" s="342"/>
      <c r="AG702" s="379" t="s">
        <v>750</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744</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744</v>
      </c>
      <c r="AE704" s="785"/>
      <c r="AF704" s="785"/>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744</v>
      </c>
      <c r="AE705" s="717"/>
      <c r="AF705" s="717"/>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753</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754</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756</v>
      </c>
      <c r="AE708" s="607"/>
      <c r="AF708" s="607"/>
      <c r="AG708" s="744" t="s">
        <v>757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757</v>
      </c>
      <c r="AH710" s="105"/>
      <c r="AI710" s="105"/>
      <c r="AJ710" s="105"/>
      <c r="AK710" s="105"/>
      <c r="AL710" s="105"/>
      <c r="AM710" s="105"/>
      <c r="AN710" s="105"/>
      <c r="AO710" s="105"/>
      <c r="AP710" s="105"/>
      <c r="AQ710" s="105"/>
      <c r="AR710" s="105"/>
      <c r="AS710" s="105"/>
      <c r="AT710" s="105"/>
      <c r="AU710" s="105"/>
      <c r="AV710" s="105"/>
      <c r="AW710" s="105"/>
      <c r="AX710" s="106"/>
    </row>
    <row r="711" spans="1:50" ht="50.2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5"/>
      <c r="AD711" s="322" t="s">
        <v>744</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5"/>
      <c r="AD712" s="784" t="s">
        <v>744</v>
      </c>
      <c r="AE712" s="785"/>
      <c r="AF712" s="785"/>
      <c r="AG712" s="809" t="s">
        <v>760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9" t="s">
        <v>346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756</v>
      </c>
      <c r="AE713" s="323"/>
      <c r="AF713" s="665"/>
      <c r="AG713" s="104" t="s">
        <v>757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756</v>
      </c>
      <c r="AE714" s="807"/>
      <c r="AF714" s="808"/>
      <c r="AG714" s="738" t="s">
        <v>757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744</v>
      </c>
      <c r="AE715" s="607"/>
      <c r="AF715" s="658"/>
      <c r="AG715" s="744" t="s">
        <v>761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756</v>
      </c>
      <c r="AE716" s="629"/>
      <c r="AF716" s="629"/>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762</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756</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1"/>
      <c r="C726" s="814" t="s">
        <v>53</v>
      </c>
      <c r="D726" s="838"/>
      <c r="E726" s="838"/>
      <c r="F726" s="839"/>
      <c r="G726" s="576" t="s">
        <v>776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2"/>
      <c r="B727" s="803"/>
      <c r="C727" s="750" t="s">
        <v>57</v>
      </c>
      <c r="D727" s="751"/>
      <c r="E727" s="751"/>
      <c r="F727" s="752"/>
      <c r="G727" s="574" t="s">
        <v>777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35.1"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35.1"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35.1"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35.1"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2" t="s">
        <v>671</v>
      </c>
      <c r="B737" s="211"/>
      <c r="C737" s="211"/>
      <c r="D737" s="212"/>
      <c r="E737" s="956" t="s">
        <v>737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396</v>
      </c>
      <c r="B738" s="361"/>
      <c r="C738" s="361"/>
      <c r="D738" s="361"/>
      <c r="E738" s="956" t="s">
        <v>737</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395</v>
      </c>
      <c r="B739" s="361"/>
      <c r="C739" s="361"/>
      <c r="D739" s="361"/>
      <c r="E739" s="956" t="s">
        <v>738</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394</v>
      </c>
      <c r="B740" s="361"/>
      <c r="C740" s="361"/>
      <c r="D740" s="361"/>
      <c r="E740" s="956" t="s">
        <v>739</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393</v>
      </c>
      <c r="B741" s="361"/>
      <c r="C741" s="361"/>
      <c r="D741" s="361"/>
      <c r="E741" s="956" t="s">
        <v>740</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392</v>
      </c>
      <c r="B742" s="361"/>
      <c r="C742" s="361"/>
      <c r="D742" s="361"/>
      <c r="E742" s="956" t="s">
        <v>741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391</v>
      </c>
      <c r="B743" s="361"/>
      <c r="C743" s="361"/>
      <c r="D743" s="361"/>
      <c r="E743" s="956" t="s">
        <v>742</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390</v>
      </c>
      <c r="B744" s="361"/>
      <c r="C744" s="361"/>
      <c r="D744" s="361"/>
      <c r="E744" s="956" t="s">
        <v>742</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389</v>
      </c>
      <c r="B745" s="361"/>
      <c r="C745" s="361"/>
      <c r="D745" s="361"/>
      <c r="E745" s="993" t="s">
        <v>743</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544</v>
      </c>
      <c r="B746" s="361"/>
      <c r="C746" s="361"/>
      <c r="D746" s="361"/>
      <c r="E746" s="962" t="s">
        <v>709</v>
      </c>
      <c r="F746" s="960"/>
      <c r="G746" s="960"/>
      <c r="H746" s="100" t="str">
        <f>IF(E746="","","-")</f>
        <v>-</v>
      </c>
      <c r="I746" s="960"/>
      <c r="J746" s="960"/>
      <c r="K746" s="100" t="str">
        <f>IF(I746="","","-")</f>
        <v/>
      </c>
      <c r="L746" s="961">
        <v>797</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508</v>
      </c>
      <c r="B747" s="361"/>
      <c r="C747" s="361"/>
      <c r="D747" s="361"/>
      <c r="E747" s="962" t="s">
        <v>709</v>
      </c>
      <c r="F747" s="960"/>
      <c r="G747" s="960"/>
      <c r="H747" s="100" t="str">
        <f>IF(E747="","","-")</f>
        <v>-</v>
      </c>
      <c r="I747" s="960"/>
      <c r="J747" s="960"/>
      <c r="K747" s="100" t="str">
        <f>IF(I747="","","-")</f>
        <v/>
      </c>
      <c r="L747" s="961">
        <v>817</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385</v>
      </c>
      <c r="B787" s="631"/>
      <c r="C787" s="631"/>
      <c r="D787" s="631"/>
      <c r="E787" s="631"/>
      <c r="F787" s="632"/>
      <c r="G787" s="597" t="s">
        <v>766</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767</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764</v>
      </c>
      <c r="H789" s="673"/>
      <c r="I789" s="673"/>
      <c r="J789" s="673"/>
      <c r="K789" s="674"/>
      <c r="L789" s="666" t="s">
        <v>769</v>
      </c>
      <c r="M789" s="667"/>
      <c r="N789" s="667"/>
      <c r="O789" s="667"/>
      <c r="P789" s="667"/>
      <c r="Q789" s="667"/>
      <c r="R789" s="667"/>
      <c r="S789" s="667"/>
      <c r="T789" s="667"/>
      <c r="U789" s="667"/>
      <c r="V789" s="667"/>
      <c r="W789" s="667"/>
      <c r="X789" s="668"/>
      <c r="Y789" s="382">
        <v>5.3</v>
      </c>
      <c r="Z789" s="383"/>
      <c r="AA789" s="383"/>
      <c r="AB789" s="804"/>
      <c r="AC789" s="672" t="s">
        <v>764</v>
      </c>
      <c r="AD789" s="836"/>
      <c r="AE789" s="836"/>
      <c r="AF789" s="836"/>
      <c r="AG789" s="837"/>
      <c r="AH789" s="666" t="s">
        <v>773</v>
      </c>
      <c r="AI789" s="667"/>
      <c r="AJ789" s="667"/>
      <c r="AK789" s="667"/>
      <c r="AL789" s="667"/>
      <c r="AM789" s="667"/>
      <c r="AN789" s="667"/>
      <c r="AO789" s="667"/>
      <c r="AP789" s="667"/>
      <c r="AQ789" s="667"/>
      <c r="AR789" s="667"/>
      <c r="AS789" s="667"/>
      <c r="AT789" s="668"/>
      <c r="AU789" s="382">
        <v>4.7</v>
      </c>
      <c r="AV789" s="383"/>
      <c r="AW789" s="383"/>
      <c r="AX789" s="384"/>
    </row>
    <row r="790" spans="1:51"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5.3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4.7</v>
      </c>
      <c r="AV799" s="831"/>
      <c r="AW799" s="831"/>
      <c r="AX799" s="833"/>
    </row>
    <row r="800" spans="1:51" ht="24.75" customHeight="1" x14ac:dyDescent="0.15">
      <c r="A800" s="633"/>
      <c r="B800" s="634"/>
      <c r="C800" s="634"/>
      <c r="D800" s="634"/>
      <c r="E800" s="634"/>
      <c r="F800" s="635"/>
      <c r="G800" s="597" t="s">
        <v>771</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1</v>
      </c>
    </row>
    <row r="801" spans="1:51" ht="24.75"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15">
      <c r="A802" s="633"/>
      <c r="B802" s="634"/>
      <c r="C802" s="634"/>
      <c r="D802" s="634"/>
      <c r="E802" s="634"/>
      <c r="F802" s="635"/>
      <c r="G802" s="672" t="s">
        <v>765</v>
      </c>
      <c r="H802" s="673"/>
      <c r="I802" s="673"/>
      <c r="J802" s="673"/>
      <c r="K802" s="674"/>
      <c r="L802" s="666" t="s">
        <v>770</v>
      </c>
      <c r="M802" s="667"/>
      <c r="N802" s="667"/>
      <c r="O802" s="667"/>
      <c r="P802" s="667"/>
      <c r="Q802" s="667"/>
      <c r="R802" s="667"/>
      <c r="S802" s="667"/>
      <c r="T802" s="667"/>
      <c r="U802" s="667"/>
      <c r="V802" s="667"/>
      <c r="W802" s="667"/>
      <c r="X802" s="668"/>
      <c r="Y802" s="382">
        <v>6.7</v>
      </c>
      <c r="Z802" s="383"/>
      <c r="AA802" s="383"/>
      <c r="AB802" s="804"/>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1</v>
      </c>
    </row>
    <row r="803" spans="1:51"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1</v>
      </c>
    </row>
    <row r="804" spans="1:51" ht="24.75"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1</v>
      </c>
    </row>
    <row r="805" spans="1:51" ht="24.75"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1</v>
      </c>
    </row>
    <row r="806" spans="1:51" ht="24.75"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1</v>
      </c>
    </row>
    <row r="807" spans="1:51" ht="24.75"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1</v>
      </c>
    </row>
    <row r="808" spans="1:51"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1</v>
      </c>
    </row>
    <row r="809" spans="1:51"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1</v>
      </c>
    </row>
    <row r="810" spans="1:51"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1</v>
      </c>
    </row>
    <row r="811" spans="1:51"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1</v>
      </c>
    </row>
    <row r="812" spans="1:51" ht="24.75" customHeight="1" x14ac:dyDescent="0.15">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6.7</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33"/>
      <c r="B813" s="634"/>
      <c r="C813" s="634"/>
      <c r="D813" s="634"/>
      <c r="E813" s="634"/>
      <c r="F813" s="635"/>
      <c r="G813" s="597" t="s">
        <v>319</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320</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4"/>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4"/>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57.75" customHeight="1" x14ac:dyDescent="0.15">
      <c r="A845" s="370">
        <v>1</v>
      </c>
      <c r="B845" s="370">
        <v>1</v>
      </c>
      <c r="C845" s="358" t="s">
        <v>772</v>
      </c>
      <c r="D845" s="343"/>
      <c r="E845" s="343"/>
      <c r="F845" s="343"/>
      <c r="G845" s="343"/>
      <c r="H845" s="343"/>
      <c r="I845" s="343"/>
      <c r="J845" s="344">
        <v>9010001090601</v>
      </c>
      <c r="K845" s="345"/>
      <c r="L845" s="345"/>
      <c r="M845" s="345"/>
      <c r="N845" s="345"/>
      <c r="O845" s="345"/>
      <c r="P845" s="359" t="s">
        <v>769</v>
      </c>
      <c r="Q845" s="346"/>
      <c r="R845" s="346"/>
      <c r="S845" s="346"/>
      <c r="T845" s="346"/>
      <c r="U845" s="346"/>
      <c r="V845" s="346"/>
      <c r="W845" s="346"/>
      <c r="X845" s="346"/>
      <c r="Y845" s="347">
        <v>5.3</v>
      </c>
      <c r="Z845" s="348"/>
      <c r="AA845" s="348"/>
      <c r="AB845" s="349"/>
      <c r="AC845" s="350" t="s">
        <v>371</v>
      </c>
      <c r="AD845" s="351"/>
      <c r="AE845" s="351"/>
      <c r="AF845" s="351"/>
      <c r="AG845" s="351"/>
      <c r="AH845" s="366">
        <v>6</v>
      </c>
      <c r="AI845" s="367"/>
      <c r="AJ845" s="367"/>
      <c r="AK845" s="367"/>
      <c r="AL845" s="354">
        <v>60</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4.75" customHeight="1" x14ac:dyDescent="0.15">
      <c r="A878" s="370">
        <v>1</v>
      </c>
      <c r="B878" s="370">
        <v>1</v>
      </c>
      <c r="C878" s="358" t="s">
        <v>763</v>
      </c>
      <c r="D878" s="343"/>
      <c r="E878" s="343"/>
      <c r="F878" s="343"/>
      <c r="G878" s="343"/>
      <c r="H878" s="343"/>
      <c r="I878" s="343"/>
      <c r="J878" s="344">
        <v>9030001054232</v>
      </c>
      <c r="K878" s="345"/>
      <c r="L878" s="345"/>
      <c r="M878" s="345"/>
      <c r="N878" s="345"/>
      <c r="O878" s="345"/>
      <c r="P878" s="359" t="s">
        <v>768</v>
      </c>
      <c r="Q878" s="346"/>
      <c r="R878" s="346"/>
      <c r="S878" s="346"/>
      <c r="T878" s="346"/>
      <c r="U878" s="346"/>
      <c r="V878" s="346"/>
      <c r="W878" s="346"/>
      <c r="X878" s="346"/>
      <c r="Y878" s="347">
        <v>4.7</v>
      </c>
      <c r="Z878" s="348"/>
      <c r="AA878" s="348"/>
      <c r="AB878" s="349"/>
      <c r="AC878" s="350" t="s">
        <v>371</v>
      </c>
      <c r="AD878" s="351"/>
      <c r="AE878" s="351"/>
      <c r="AF878" s="351"/>
      <c r="AG878" s="351"/>
      <c r="AH878" s="366">
        <v>6</v>
      </c>
      <c r="AI878" s="367"/>
      <c r="AJ878" s="367"/>
      <c r="AK878" s="367"/>
      <c r="AL878" s="354">
        <v>60</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774</v>
      </c>
      <c r="D911" s="343"/>
      <c r="E911" s="343"/>
      <c r="F911" s="343"/>
      <c r="G911" s="343"/>
      <c r="H911" s="343"/>
      <c r="I911" s="343"/>
      <c r="J911" s="344">
        <v>7010001105955</v>
      </c>
      <c r="K911" s="345"/>
      <c r="L911" s="345"/>
      <c r="M911" s="345"/>
      <c r="N911" s="345"/>
      <c r="O911" s="345"/>
      <c r="P911" s="359" t="s">
        <v>770</v>
      </c>
      <c r="Q911" s="346"/>
      <c r="R911" s="346"/>
      <c r="S911" s="346"/>
      <c r="T911" s="346"/>
      <c r="U911" s="346"/>
      <c r="V911" s="346"/>
      <c r="W911" s="346"/>
      <c r="X911" s="346"/>
      <c r="Y911" s="347">
        <v>0.8</v>
      </c>
      <c r="Z911" s="348"/>
      <c r="AA911" s="348"/>
      <c r="AB911" s="349"/>
      <c r="AC911" s="350" t="s">
        <v>377</v>
      </c>
      <c r="AD911" s="351"/>
      <c r="AE911" s="351"/>
      <c r="AF911" s="351"/>
      <c r="AG911" s="351"/>
      <c r="AH911" s="366" t="s">
        <v>757</v>
      </c>
      <c r="AI911" s="367"/>
      <c r="AJ911" s="367"/>
      <c r="AK911" s="367"/>
      <c r="AL911" s="354" t="s">
        <v>757</v>
      </c>
      <c r="AM911" s="355"/>
      <c r="AN911" s="355"/>
      <c r="AO911" s="356"/>
      <c r="AP911" s="357"/>
      <c r="AQ911" s="357"/>
      <c r="AR911" s="357"/>
      <c r="AS911" s="357"/>
      <c r="AT911" s="357"/>
      <c r="AU911" s="357"/>
      <c r="AV911" s="357"/>
      <c r="AW911" s="357"/>
      <c r="AX911" s="357"/>
      <c r="AY911">
        <f t="shared" si="119"/>
        <v>1</v>
      </c>
    </row>
    <row r="912" spans="1:51" ht="30" customHeight="1" x14ac:dyDescent="0.15">
      <c r="A912" s="370">
        <v>2</v>
      </c>
      <c r="B912" s="370">
        <v>1</v>
      </c>
      <c r="C912" s="358" t="s">
        <v>774</v>
      </c>
      <c r="D912" s="343"/>
      <c r="E912" s="343"/>
      <c r="F912" s="343"/>
      <c r="G912" s="343"/>
      <c r="H912" s="343"/>
      <c r="I912" s="343"/>
      <c r="J912" s="344">
        <v>7010001105955</v>
      </c>
      <c r="K912" s="345"/>
      <c r="L912" s="345"/>
      <c r="M912" s="345"/>
      <c r="N912" s="345"/>
      <c r="O912" s="345"/>
      <c r="P912" s="359" t="s">
        <v>770</v>
      </c>
      <c r="Q912" s="346"/>
      <c r="R912" s="346"/>
      <c r="S912" s="346"/>
      <c r="T912" s="346"/>
      <c r="U912" s="346"/>
      <c r="V912" s="346"/>
      <c r="W912" s="346"/>
      <c r="X912" s="346"/>
      <c r="Y912" s="347">
        <v>0.8</v>
      </c>
      <c r="Z912" s="348"/>
      <c r="AA912" s="348"/>
      <c r="AB912" s="349"/>
      <c r="AC912" s="350" t="s">
        <v>377</v>
      </c>
      <c r="AD912" s="351"/>
      <c r="AE912" s="351"/>
      <c r="AF912" s="351"/>
      <c r="AG912" s="351"/>
      <c r="AH912" s="366" t="s">
        <v>757</v>
      </c>
      <c r="AI912" s="367"/>
      <c r="AJ912" s="367"/>
      <c r="AK912" s="367"/>
      <c r="AL912" s="354" t="s">
        <v>757</v>
      </c>
      <c r="AM912" s="355"/>
      <c r="AN912" s="355"/>
      <c r="AO912" s="356"/>
      <c r="AP912" s="357"/>
      <c r="AQ912" s="357"/>
      <c r="AR912" s="357"/>
      <c r="AS912" s="357"/>
      <c r="AT912" s="357"/>
      <c r="AU912" s="357"/>
      <c r="AV912" s="357"/>
      <c r="AW912" s="357"/>
      <c r="AX912" s="357"/>
      <c r="AY912">
        <f>COUNTA($C$912)</f>
        <v>1</v>
      </c>
    </row>
    <row r="913" spans="1:51" ht="30" customHeight="1" x14ac:dyDescent="0.15">
      <c r="A913" s="370">
        <v>3</v>
      </c>
      <c r="B913" s="370">
        <v>1</v>
      </c>
      <c r="C913" s="358" t="s">
        <v>774</v>
      </c>
      <c r="D913" s="343"/>
      <c r="E913" s="343"/>
      <c r="F913" s="343"/>
      <c r="G913" s="343"/>
      <c r="H913" s="343"/>
      <c r="I913" s="343"/>
      <c r="J913" s="344">
        <v>7010001105955</v>
      </c>
      <c r="K913" s="345"/>
      <c r="L913" s="345"/>
      <c r="M913" s="345"/>
      <c r="N913" s="345"/>
      <c r="O913" s="345"/>
      <c r="P913" s="359" t="s">
        <v>770</v>
      </c>
      <c r="Q913" s="346"/>
      <c r="R913" s="346"/>
      <c r="S913" s="346"/>
      <c r="T913" s="346"/>
      <c r="U913" s="346"/>
      <c r="V913" s="346"/>
      <c r="W913" s="346"/>
      <c r="X913" s="346"/>
      <c r="Y913" s="347">
        <v>0.8</v>
      </c>
      <c r="Z913" s="348"/>
      <c r="AA913" s="348"/>
      <c r="AB913" s="349"/>
      <c r="AC913" s="350" t="s">
        <v>377</v>
      </c>
      <c r="AD913" s="351"/>
      <c r="AE913" s="351"/>
      <c r="AF913" s="351"/>
      <c r="AG913" s="351"/>
      <c r="AH913" s="366" t="s">
        <v>757</v>
      </c>
      <c r="AI913" s="367"/>
      <c r="AJ913" s="367"/>
      <c r="AK913" s="367"/>
      <c r="AL913" s="354" t="s">
        <v>757</v>
      </c>
      <c r="AM913" s="355"/>
      <c r="AN913" s="355"/>
      <c r="AO913" s="356"/>
      <c r="AP913" s="357"/>
      <c r="AQ913" s="357"/>
      <c r="AR913" s="357"/>
      <c r="AS913" s="357"/>
      <c r="AT913" s="357"/>
      <c r="AU913" s="357"/>
      <c r="AV913" s="357"/>
      <c r="AW913" s="357"/>
      <c r="AX913" s="357"/>
      <c r="AY913">
        <f>COUNTA($C$913)</f>
        <v>1</v>
      </c>
    </row>
    <row r="914" spans="1:51" ht="30" customHeight="1" x14ac:dyDescent="0.15">
      <c r="A914" s="370">
        <v>4</v>
      </c>
      <c r="B914" s="370">
        <v>1</v>
      </c>
      <c r="C914" s="358" t="s">
        <v>774</v>
      </c>
      <c r="D914" s="343"/>
      <c r="E914" s="343"/>
      <c r="F914" s="343"/>
      <c r="G914" s="343"/>
      <c r="H914" s="343"/>
      <c r="I914" s="343"/>
      <c r="J914" s="344">
        <v>7010001105955</v>
      </c>
      <c r="K914" s="345"/>
      <c r="L914" s="345"/>
      <c r="M914" s="345"/>
      <c r="N914" s="345"/>
      <c r="O914" s="345"/>
      <c r="P914" s="359" t="s">
        <v>770</v>
      </c>
      <c r="Q914" s="346"/>
      <c r="R914" s="346"/>
      <c r="S914" s="346"/>
      <c r="T914" s="346"/>
      <c r="U914" s="346"/>
      <c r="V914" s="346"/>
      <c r="W914" s="346"/>
      <c r="X914" s="346"/>
      <c r="Y914" s="347">
        <v>0.8</v>
      </c>
      <c r="Z914" s="348"/>
      <c r="AA914" s="348"/>
      <c r="AB914" s="349"/>
      <c r="AC914" s="350" t="s">
        <v>377</v>
      </c>
      <c r="AD914" s="351"/>
      <c r="AE914" s="351"/>
      <c r="AF914" s="351"/>
      <c r="AG914" s="351"/>
      <c r="AH914" s="366" t="s">
        <v>757</v>
      </c>
      <c r="AI914" s="367"/>
      <c r="AJ914" s="367"/>
      <c r="AK914" s="367"/>
      <c r="AL914" s="354" t="s">
        <v>757</v>
      </c>
      <c r="AM914" s="355"/>
      <c r="AN914" s="355"/>
      <c r="AO914" s="356"/>
      <c r="AP914" s="357"/>
      <c r="AQ914" s="357"/>
      <c r="AR914" s="357"/>
      <c r="AS914" s="357"/>
      <c r="AT914" s="357"/>
      <c r="AU914" s="357"/>
      <c r="AV914" s="357"/>
      <c r="AW914" s="357"/>
      <c r="AX914" s="357"/>
      <c r="AY914">
        <f>COUNTA($C$914)</f>
        <v>1</v>
      </c>
    </row>
    <row r="915" spans="1:51" ht="30" customHeight="1" x14ac:dyDescent="0.15">
      <c r="A915" s="370">
        <v>5</v>
      </c>
      <c r="B915" s="370">
        <v>1</v>
      </c>
      <c r="C915" s="358" t="s">
        <v>774</v>
      </c>
      <c r="D915" s="343"/>
      <c r="E915" s="343"/>
      <c r="F915" s="343"/>
      <c r="G915" s="343"/>
      <c r="H915" s="343"/>
      <c r="I915" s="343"/>
      <c r="J915" s="344">
        <v>7010001105955</v>
      </c>
      <c r="K915" s="345"/>
      <c r="L915" s="345"/>
      <c r="M915" s="345"/>
      <c r="N915" s="345"/>
      <c r="O915" s="345"/>
      <c r="P915" s="359" t="s">
        <v>770</v>
      </c>
      <c r="Q915" s="346"/>
      <c r="R915" s="346"/>
      <c r="S915" s="346"/>
      <c r="T915" s="346"/>
      <c r="U915" s="346"/>
      <c r="V915" s="346"/>
      <c r="W915" s="346"/>
      <c r="X915" s="346"/>
      <c r="Y915" s="347">
        <v>0.8</v>
      </c>
      <c r="Z915" s="348"/>
      <c r="AA915" s="348"/>
      <c r="AB915" s="349"/>
      <c r="AC915" s="350" t="s">
        <v>377</v>
      </c>
      <c r="AD915" s="351"/>
      <c r="AE915" s="351"/>
      <c r="AF915" s="351"/>
      <c r="AG915" s="351"/>
      <c r="AH915" s="366" t="s">
        <v>757</v>
      </c>
      <c r="AI915" s="367"/>
      <c r="AJ915" s="367"/>
      <c r="AK915" s="367"/>
      <c r="AL915" s="354" t="s">
        <v>757</v>
      </c>
      <c r="AM915" s="355"/>
      <c r="AN915" s="355"/>
      <c r="AO915" s="356"/>
      <c r="AP915" s="357"/>
      <c r="AQ915" s="357"/>
      <c r="AR915" s="357"/>
      <c r="AS915" s="357"/>
      <c r="AT915" s="357"/>
      <c r="AU915" s="357"/>
      <c r="AV915" s="357"/>
      <c r="AW915" s="357"/>
      <c r="AX915" s="357"/>
      <c r="AY915">
        <f>COUNTA($C$915)</f>
        <v>1</v>
      </c>
    </row>
    <row r="916" spans="1:51" ht="30" customHeight="1" x14ac:dyDescent="0.15">
      <c r="A916" s="370">
        <v>6</v>
      </c>
      <c r="B916" s="370">
        <v>1</v>
      </c>
      <c r="C916" s="358" t="s">
        <v>774</v>
      </c>
      <c r="D916" s="343"/>
      <c r="E916" s="343"/>
      <c r="F916" s="343"/>
      <c r="G916" s="343"/>
      <c r="H916" s="343"/>
      <c r="I916" s="343"/>
      <c r="J916" s="344">
        <v>7010001105955</v>
      </c>
      <c r="K916" s="345"/>
      <c r="L916" s="345"/>
      <c r="M916" s="345"/>
      <c r="N916" s="345"/>
      <c r="O916" s="345"/>
      <c r="P916" s="359" t="s">
        <v>770</v>
      </c>
      <c r="Q916" s="346"/>
      <c r="R916" s="346"/>
      <c r="S916" s="346"/>
      <c r="T916" s="346"/>
      <c r="U916" s="346"/>
      <c r="V916" s="346"/>
      <c r="W916" s="346"/>
      <c r="X916" s="346"/>
      <c r="Y916" s="347">
        <v>0.8</v>
      </c>
      <c r="Z916" s="348"/>
      <c r="AA916" s="348"/>
      <c r="AB916" s="349"/>
      <c r="AC916" s="350" t="s">
        <v>377</v>
      </c>
      <c r="AD916" s="351"/>
      <c r="AE916" s="351"/>
      <c r="AF916" s="351"/>
      <c r="AG916" s="351"/>
      <c r="AH916" s="366" t="s">
        <v>757</v>
      </c>
      <c r="AI916" s="367"/>
      <c r="AJ916" s="367"/>
      <c r="AK916" s="367"/>
      <c r="AL916" s="354" t="s">
        <v>757</v>
      </c>
      <c r="AM916" s="355"/>
      <c r="AN916" s="355"/>
      <c r="AO916" s="356"/>
      <c r="AP916" s="357"/>
      <c r="AQ916" s="357"/>
      <c r="AR916" s="357"/>
      <c r="AS916" s="357"/>
      <c r="AT916" s="357"/>
      <c r="AU916" s="357"/>
      <c r="AV916" s="357"/>
      <c r="AW916" s="357"/>
      <c r="AX916" s="357"/>
      <c r="AY916">
        <f>COUNTA($C$916)</f>
        <v>1</v>
      </c>
    </row>
    <row r="917" spans="1:51" ht="30" customHeight="1" x14ac:dyDescent="0.15">
      <c r="A917" s="370">
        <v>7</v>
      </c>
      <c r="B917" s="370">
        <v>1</v>
      </c>
      <c r="C917" s="358" t="s">
        <v>774</v>
      </c>
      <c r="D917" s="343"/>
      <c r="E917" s="343"/>
      <c r="F917" s="343"/>
      <c r="G917" s="343"/>
      <c r="H917" s="343"/>
      <c r="I917" s="343"/>
      <c r="J917" s="344">
        <v>7010001105955</v>
      </c>
      <c r="K917" s="345"/>
      <c r="L917" s="345"/>
      <c r="M917" s="345"/>
      <c r="N917" s="345"/>
      <c r="O917" s="345"/>
      <c r="P917" s="359" t="s">
        <v>770</v>
      </c>
      <c r="Q917" s="346"/>
      <c r="R917" s="346"/>
      <c r="S917" s="346"/>
      <c r="T917" s="346"/>
      <c r="U917" s="346"/>
      <c r="V917" s="346"/>
      <c r="W917" s="346"/>
      <c r="X917" s="346"/>
      <c r="Y917" s="347">
        <v>0.7</v>
      </c>
      <c r="Z917" s="348"/>
      <c r="AA917" s="348"/>
      <c r="AB917" s="349"/>
      <c r="AC917" s="350" t="s">
        <v>377</v>
      </c>
      <c r="AD917" s="351"/>
      <c r="AE917" s="351"/>
      <c r="AF917" s="351"/>
      <c r="AG917" s="351"/>
      <c r="AH917" s="366" t="s">
        <v>757</v>
      </c>
      <c r="AI917" s="367"/>
      <c r="AJ917" s="367"/>
      <c r="AK917" s="367"/>
      <c r="AL917" s="354" t="s">
        <v>757</v>
      </c>
      <c r="AM917" s="355"/>
      <c r="AN917" s="355"/>
      <c r="AO917" s="356"/>
      <c r="AP917" s="357"/>
      <c r="AQ917" s="357"/>
      <c r="AR917" s="357"/>
      <c r="AS917" s="357"/>
      <c r="AT917" s="357"/>
      <c r="AU917" s="357"/>
      <c r="AV917" s="357"/>
      <c r="AW917" s="357"/>
      <c r="AX917" s="357"/>
      <c r="AY917">
        <f>COUNTA($C$917)</f>
        <v>1</v>
      </c>
    </row>
    <row r="918" spans="1:51" ht="30" customHeight="1" x14ac:dyDescent="0.15">
      <c r="A918" s="370">
        <v>8</v>
      </c>
      <c r="B918" s="370">
        <v>1</v>
      </c>
      <c r="C918" s="358" t="s">
        <v>774</v>
      </c>
      <c r="D918" s="343"/>
      <c r="E918" s="343"/>
      <c r="F918" s="343"/>
      <c r="G918" s="343"/>
      <c r="H918" s="343"/>
      <c r="I918" s="343"/>
      <c r="J918" s="344">
        <v>7010001105955</v>
      </c>
      <c r="K918" s="345"/>
      <c r="L918" s="345"/>
      <c r="M918" s="345"/>
      <c r="N918" s="345"/>
      <c r="O918" s="345"/>
      <c r="P918" s="359" t="s">
        <v>770</v>
      </c>
      <c r="Q918" s="346"/>
      <c r="R918" s="346"/>
      <c r="S918" s="346"/>
      <c r="T918" s="346"/>
      <c r="U918" s="346"/>
      <c r="V918" s="346"/>
      <c r="W918" s="346"/>
      <c r="X918" s="346"/>
      <c r="Y918" s="347">
        <v>0.7</v>
      </c>
      <c r="Z918" s="348"/>
      <c r="AA918" s="348"/>
      <c r="AB918" s="349"/>
      <c r="AC918" s="350" t="s">
        <v>377</v>
      </c>
      <c r="AD918" s="351"/>
      <c r="AE918" s="351"/>
      <c r="AF918" s="351"/>
      <c r="AG918" s="351"/>
      <c r="AH918" s="366" t="s">
        <v>757</v>
      </c>
      <c r="AI918" s="367"/>
      <c r="AJ918" s="367"/>
      <c r="AK918" s="367"/>
      <c r="AL918" s="354" t="s">
        <v>757</v>
      </c>
      <c r="AM918" s="355"/>
      <c r="AN918" s="355"/>
      <c r="AO918" s="356"/>
      <c r="AP918" s="357"/>
      <c r="AQ918" s="357"/>
      <c r="AR918" s="357"/>
      <c r="AS918" s="357"/>
      <c r="AT918" s="357"/>
      <c r="AU918" s="357"/>
      <c r="AV918" s="357"/>
      <c r="AW918" s="357"/>
      <c r="AX918" s="357"/>
      <c r="AY918">
        <f>COUNTA($C$918)</f>
        <v>1</v>
      </c>
    </row>
    <row r="919" spans="1:51" ht="30" customHeight="1" x14ac:dyDescent="0.15">
      <c r="A919" s="370">
        <v>9</v>
      </c>
      <c r="B919" s="370">
        <v>1</v>
      </c>
      <c r="C919" s="358" t="s">
        <v>774</v>
      </c>
      <c r="D919" s="343"/>
      <c r="E919" s="343"/>
      <c r="F919" s="343"/>
      <c r="G919" s="343"/>
      <c r="H919" s="343"/>
      <c r="I919" s="343"/>
      <c r="J919" s="344">
        <v>7010001105955</v>
      </c>
      <c r="K919" s="345"/>
      <c r="L919" s="345"/>
      <c r="M919" s="345"/>
      <c r="N919" s="345"/>
      <c r="O919" s="345"/>
      <c r="P919" s="359" t="s">
        <v>770</v>
      </c>
      <c r="Q919" s="346"/>
      <c r="R919" s="346"/>
      <c r="S919" s="346"/>
      <c r="T919" s="346"/>
      <c r="U919" s="346"/>
      <c r="V919" s="346"/>
      <c r="W919" s="346"/>
      <c r="X919" s="346"/>
      <c r="Y919" s="347">
        <v>0.6</v>
      </c>
      <c r="Z919" s="348"/>
      <c r="AA919" s="348"/>
      <c r="AB919" s="349"/>
      <c r="AC919" s="350" t="s">
        <v>377</v>
      </c>
      <c r="AD919" s="351"/>
      <c r="AE919" s="351"/>
      <c r="AF919" s="351"/>
      <c r="AG919" s="351"/>
      <c r="AH919" s="366" t="s">
        <v>757</v>
      </c>
      <c r="AI919" s="367"/>
      <c r="AJ919" s="367"/>
      <c r="AK919" s="367"/>
      <c r="AL919" s="354" t="s">
        <v>757</v>
      </c>
      <c r="AM919" s="355"/>
      <c r="AN919" s="355"/>
      <c r="AO919" s="356"/>
      <c r="AP919" s="357"/>
      <c r="AQ919" s="357"/>
      <c r="AR919" s="357"/>
      <c r="AS919" s="357"/>
      <c r="AT919" s="357"/>
      <c r="AU919" s="357"/>
      <c r="AV919" s="357"/>
      <c r="AW919" s="357"/>
      <c r="AX919" s="357"/>
      <c r="AY919">
        <f>COUNTA($C$919)</f>
        <v>1</v>
      </c>
    </row>
    <row r="920" spans="1:51" ht="30" customHeight="1" x14ac:dyDescent="0.15">
      <c r="A920" s="370">
        <v>10</v>
      </c>
      <c r="B920" s="370">
        <v>1</v>
      </c>
      <c r="C920" s="358" t="s">
        <v>775</v>
      </c>
      <c r="D920" s="343"/>
      <c r="E920" s="343"/>
      <c r="F920" s="343"/>
      <c r="G920" s="343"/>
      <c r="H920" s="343"/>
      <c r="I920" s="343"/>
      <c r="J920" s="344">
        <v>9010001027784</v>
      </c>
      <c r="K920" s="345"/>
      <c r="L920" s="345"/>
      <c r="M920" s="345"/>
      <c r="N920" s="345"/>
      <c r="O920" s="345"/>
      <c r="P920" s="359" t="s">
        <v>770</v>
      </c>
      <c r="Q920" s="346"/>
      <c r="R920" s="346"/>
      <c r="S920" s="346"/>
      <c r="T920" s="346"/>
      <c r="U920" s="346"/>
      <c r="V920" s="346"/>
      <c r="W920" s="346"/>
      <c r="X920" s="346"/>
      <c r="Y920" s="347">
        <v>0.1</v>
      </c>
      <c r="Z920" s="348"/>
      <c r="AA920" s="348"/>
      <c r="AB920" s="349"/>
      <c r="AC920" s="350" t="s">
        <v>377</v>
      </c>
      <c r="AD920" s="351"/>
      <c r="AE920" s="351"/>
      <c r="AF920" s="351"/>
      <c r="AG920" s="351"/>
      <c r="AH920" s="366" t="s">
        <v>757</v>
      </c>
      <c r="AI920" s="367"/>
      <c r="AJ920" s="367"/>
      <c r="AK920" s="367"/>
      <c r="AL920" s="354" t="s">
        <v>757</v>
      </c>
      <c r="AM920" s="355"/>
      <c r="AN920" s="355"/>
      <c r="AO920" s="356"/>
      <c r="AP920" s="357"/>
      <c r="AQ920" s="357"/>
      <c r="AR920" s="357"/>
      <c r="AS920" s="357"/>
      <c r="AT920" s="357"/>
      <c r="AU920" s="357"/>
      <c r="AV920" s="357"/>
      <c r="AW920" s="357"/>
      <c r="AX920" s="357"/>
      <c r="AY920">
        <f>COUNTA($C$920)</f>
        <v>1</v>
      </c>
    </row>
    <row r="921" spans="1:51" ht="30" customHeight="1" x14ac:dyDescent="0.15">
      <c r="A921" s="370">
        <v>11</v>
      </c>
      <c r="B921" s="370">
        <v>1</v>
      </c>
      <c r="C921" s="358" t="s">
        <v>775</v>
      </c>
      <c r="D921" s="343"/>
      <c r="E921" s="343"/>
      <c r="F921" s="343"/>
      <c r="G921" s="343"/>
      <c r="H921" s="343"/>
      <c r="I921" s="343"/>
      <c r="J921" s="344">
        <v>9010001027784</v>
      </c>
      <c r="K921" s="345"/>
      <c r="L921" s="345"/>
      <c r="M921" s="345"/>
      <c r="N921" s="345"/>
      <c r="O921" s="345"/>
      <c r="P921" s="359" t="s">
        <v>770</v>
      </c>
      <c r="Q921" s="346"/>
      <c r="R921" s="346"/>
      <c r="S921" s="346"/>
      <c r="T921" s="346"/>
      <c r="U921" s="346"/>
      <c r="V921" s="346"/>
      <c r="W921" s="346"/>
      <c r="X921" s="346"/>
      <c r="Y921" s="347">
        <v>0.1</v>
      </c>
      <c r="Z921" s="348"/>
      <c r="AA921" s="348"/>
      <c r="AB921" s="349"/>
      <c r="AC921" s="350" t="s">
        <v>377</v>
      </c>
      <c r="AD921" s="351"/>
      <c r="AE921" s="351"/>
      <c r="AF921" s="351"/>
      <c r="AG921" s="351"/>
      <c r="AH921" s="366" t="s">
        <v>757</v>
      </c>
      <c r="AI921" s="367"/>
      <c r="AJ921" s="367"/>
      <c r="AK921" s="367"/>
      <c r="AL921" s="354" t="s">
        <v>757</v>
      </c>
      <c r="AM921" s="355"/>
      <c r="AN921" s="355"/>
      <c r="AO921" s="356"/>
      <c r="AP921" s="357"/>
      <c r="AQ921" s="357"/>
      <c r="AR921" s="357"/>
      <c r="AS921" s="357"/>
      <c r="AT921" s="357"/>
      <c r="AU921" s="357"/>
      <c r="AV921" s="357"/>
      <c r="AW921" s="357"/>
      <c r="AX921" s="357"/>
      <c r="AY921">
        <f>COUNTA($C$921)</f>
        <v>1</v>
      </c>
    </row>
    <row r="922" spans="1:51" ht="30" customHeight="1" x14ac:dyDescent="0.15">
      <c r="A922" s="370">
        <v>12</v>
      </c>
      <c r="B922" s="370">
        <v>1</v>
      </c>
      <c r="C922" s="358" t="s">
        <v>775</v>
      </c>
      <c r="D922" s="343"/>
      <c r="E922" s="343"/>
      <c r="F922" s="343"/>
      <c r="G922" s="343"/>
      <c r="H922" s="343"/>
      <c r="I922" s="343"/>
      <c r="J922" s="344">
        <v>9010001027784</v>
      </c>
      <c r="K922" s="345"/>
      <c r="L922" s="345"/>
      <c r="M922" s="345"/>
      <c r="N922" s="345"/>
      <c r="O922" s="345"/>
      <c r="P922" s="359" t="s">
        <v>770</v>
      </c>
      <c r="Q922" s="346"/>
      <c r="R922" s="346"/>
      <c r="S922" s="346"/>
      <c r="T922" s="346"/>
      <c r="U922" s="346"/>
      <c r="V922" s="346"/>
      <c r="W922" s="346"/>
      <c r="X922" s="346"/>
      <c r="Y922" s="347">
        <v>0.1</v>
      </c>
      <c r="Z922" s="348"/>
      <c r="AA922" s="348"/>
      <c r="AB922" s="349"/>
      <c r="AC922" s="350" t="s">
        <v>377</v>
      </c>
      <c r="AD922" s="351"/>
      <c r="AE922" s="351"/>
      <c r="AF922" s="351"/>
      <c r="AG922" s="351"/>
      <c r="AH922" s="366" t="s">
        <v>757</v>
      </c>
      <c r="AI922" s="367"/>
      <c r="AJ922" s="367"/>
      <c r="AK922" s="367"/>
      <c r="AL922" s="354" t="s">
        <v>757</v>
      </c>
      <c r="AM922" s="355"/>
      <c r="AN922" s="355"/>
      <c r="AO922" s="356"/>
      <c r="AP922" s="357"/>
      <c r="AQ922" s="357"/>
      <c r="AR922" s="357"/>
      <c r="AS922" s="357"/>
      <c r="AT922" s="357"/>
      <c r="AU922" s="357"/>
      <c r="AV922" s="357"/>
      <c r="AW922" s="357"/>
      <c r="AX922" s="357"/>
      <c r="AY922">
        <f>COUNTA($C$922)</f>
        <v>1</v>
      </c>
    </row>
    <row r="923" spans="1:51" ht="30" customHeight="1" x14ac:dyDescent="0.15">
      <c r="A923" s="370">
        <v>13</v>
      </c>
      <c r="B923" s="370">
        <v>1</v>
      </c>
      <c r="C923" s="358" t="s">
        <v>775</v>
      </c>
      <c r="D923" s="343"/>
      <c r="E923" s="343"/>
      <c r="F923" s="343"/>
      <c r="G923" s="343"/>
      <c r="H923" s="343"/>
      <c r="I923" s="343"/>
      <c r="J923" s="344">
        <v>9010001027784</v>
      </c>
      <c r="K923" s="345"/>
      <c r="L923" s="345"/>
      <c r="M923" s="345"/>
      <c r="N923" s="345"/>
      <c r="O923" s="345"/>
      <c r="P923" s="359" t="s">
        <v>770</v>
      </c>
      <c r="Q923" s="346"/>
      <c r="R923" s="346"/>
      <c r="S923" s="346"/>
      <c r="T923" s="346"/>
      <c r="U923" s="346"/>
      <c r="V923" s="346"/>
      <c r="W923" s="346"/>
      <c r="X923" s="346"/>
      <c r="Y923" s="347">
        <v>0.1</v>
      </c>
      <c r="Z923" s="348"/>
      <c r="AA923" s="348"/>
      <c r="AB923" s="349"/>
      <c r="AC923" s="350" t="s">
        <v>377</v>
      </c>
      <c r="AD923" s="351"/>
      <c r="AE923" s="351"/>
      <c r="AF923" s="351"/>
      <c r="AG923" s="351"/>
      <c r="AH923" s="366" t="s">
        <v>757</v>
      </c>
      <c r="AI923" s="367"/>
      <c r="AJ923" s="367"/>
      <c r="AK923" s="367"/>
      <c r="AL923" s="354" t="s">
        <v>757</v>
      </c>
      <c r="AM923" s="355"/>
      <c r="AN923" s="355"/>
      <c r="AO923" s="356"/>
      <c r="AP923" s="357"/>
      <c r="AQ923" s="357"/>
      <c r="AR923" s="357"/>
      <c r="AS923" s="357"/>
      <c r="AT923" s="357"/>
      <c r="AU923" s="357"/>
      <c r="AV923" s="357"/>
      <c r="AW923" s="357"/>
      <c r="AX923" s="357"/>
      <c r="AY923">
        <f>COUNTA($C$923)</f>
        <v>1</v>
      </c>
    </row>
    <row r="924" spans="1:51" ht="30" customHeight="1" x14ac:dyDescent="0.15">
      <c r="A924" s="370">
        <v>14</v>
      </c>
      <c r="B924" s="370">
        <v>1</v>
      </c>
      <c r="C924" s="358" t="s">
        <v>775</v>
      </c>
      <c r="D924" s="343"/>
      <c r="E924" s="343"/>
      <c r="F924" s="343"/>
      <c r="G924" s="343"/>
      <c r="H924" s="343"/>
      <c r="I924" s="343"/>
      <c r="J924" s="344">
        <v>9010001027784</v>
      </c>
      <c r="K924" s="345"/>
      <c r="L924" s="345"/>
      <c r="M924" s="345"/>
      <c r="N924" s="345"/>
      <c r="O924" s="345"/>
      <c r="P924" s="359" t="s">
        <v>770</v>
      </c>
      <c r="Q924" s="346"/>
      <c r="R924" s="346"/>
      <c r="S924" s="346"/>
      <c r="T924" s="346"/>
      <c r="U924" s="346"/>
      <c r="V924" s="346"/>
      <c r="W924" s="346"/>
      <c r="X924" s="346"/>
      <c r="Y924" s="347">
        <v>0.1</v>
      </c>
      <c r="Z924" s="348"/>
      <c r="AA924" s="348"/>
      <c r="AB924" s="349"/>
      <c r="AC924" s="350" t="s">
        <v>377</v>
      </c>
      <c r="AD924" s="351"/>
      <c r="AE924" s="351"/>
      <c r="AF924" s="351"/>
      <c r="AG924" s="351"/>
      <c r="AH924" s="366" t="s">
        <v>757</v>
      </c>
      <c r="AI924" s="367"/>
      <c r="AJ924" s="367"/>
      <c r="AK924" s="367"/>
      <c r="AL924" s="354" t="s">
        <v>757</v>
      </c>
      <c r="AM924" s="355"/>
      <c r="AN924" s="355"/>
      <c r="AO924" s="356"/>
      <c r="AP924" s="357"/>
      <c r="AQ924" s="357"/>
      <c r="AR924" s="357"/>
      <c r="AS924" s="357"/>
      <c r="AT924" s="357"/>
      <c r="AU924" s="357"/>
      <c r="AV924" s="357"/>
      <c r="AW924" s="357"/>
      <c r="AX924" s="357"/>
      <c r="AY924">
        <f>COUNTA($C$924)</f>
        <v>1</v>
      </c>
    </row>
    <row r="925" spans="1:51" ht="30" customHeight="1" x14ac:dyDescent="0.15">
      <c r="A925" s="370">
        <v>15</v>
      </c>
      <c r="B925" s="370">
        <v>1</v>
      </c>
      <c r="C925" s="358" t="s">
        <v>775</v>
      </c>
      <c r="D925" s="343"/>
      <c r="E925" s="343"/>
      <c r="F925" s="343"/>
      <c r="G925" s="343"/>
      <c r="H925" s="343"/>
      <c r="I925" s="343"/>
      <c r="J925" s="344">
        <v>9010001027784</v>
      </c>
      <c r="K925" s="345"/>
      <c r="L925" s="345"/>
      <c r="M925" s="345"/>
      <c r="N925" s="345"/>
      <c r="O925" s="345"/>
      <c r="P925" s="359" t="s">
        <v>770</v>
      </c>
      <c r="Q925" s="346"/>
      <c r="R925" s="346"/>
      <c r="S925" s="346"/>
      <c r="T925" s="346"/>
      <c r="U925" s="346"/>
      <c r="V925" s="346"/>
      <c r="W925" s="346"/>
      <c r="X925" s="346"/>
      <c r="Y925" s="347">
        <v>0.1</v>
      </c>
      <c r="Z925" s="348"/>
      <c r="AA925" s="348"/>
      <c r="AB925" s="349"/>
      <c r="AC925" s="350" t="s">
        <v>377</v>
      </c>
      <c r="AD925" s="351"/>
      <c r="AE925" s="351"/>
      <c r="AF925" s="351"/>
      <c r="AG925" s="351"/>
      <c r="AH925" s="366" t="s">
        <v>757</v>
      </c>
      <c r="AI925" s="367"/>
      <c r="AJ925" s="367"/>
      <c r="AK925" s="367"/>
      <c r="AL925" s="354" t="s">
        <v>757</v>
      </c>
      <c r="AM925" s="355"/>
      <c r="AN925" s="355"/>
      <c r="AO925" s="356"/>
      <c r="AP925" s="357"/>
      <c r="AQ925" s="357"/>
      <c r="AR925" s="357"/>
      <c r="AS925" s="357"/>
      <c r="AT925" s="357"/>
      <c r="AU925" s="357"/>
      <c r="AV925" s="357"/>
      <c r="AW925" s="357"/>
      <c r="AX925" s="357"/>
      <c r="AY925">
        <f>COUNTA($C$925)</f>
        <v>1</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cfRule type="expression" dxfId="2585" priority="13149">
      <formula>IF(RIGHT(TEXT(AE117,"0.#"),1)=".",FALSE,TRUE)</formula>
    </cfRule>
    <cfRule type="expression" dxfId="2584" priority="13150">
      <formula>IF(RIGHT(TEXT(AE117,"0.#"),1)=".",TRUE,FALSE)</formula>
    </cfRule>
  </conditionalFormatting>
  <conditionalFormatting sqref="AI117 AM117 AQ117 AU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26:AO940">
    <cfRule type="expression" dxfId="1951" priority="2059">
      <formula>IF(AND(AL926&gt;=0, RIGHT(TEXT(AL926,"0.#"),1)&lt;&gt;"."),TRUE,FALSE)</formula>
    </cfRule>
    <cfRule type="expression" dxfId="1950" priority="2060">
      <formula>IF(AND(AL926&gt;=0, RIGHT(TEXT(AL926,"0.#"),1)="."),TRUE,FALSE)</formula>
    </cfRule>
    <cfRule type="expression" dxfId="1949" priority="2061">
      <formula>IF(AND(AL926&lt;0, RIGHT(TEXT(AL926,"0.#"),1)&lt;&gt;"."),TRUE,FALSE)</formula>
    </cfRule>
    <cfRule type="expression" dxfId="1948" priority="2062">
      <formula>IF(AND(AL926&lt;0, RIGHT(TEXT(AL926,"0.#"),1)="."),TRUE,FALSE)</formula>
    </cfRule>
  </conditionalFormatting>
  <conditionalFormatting sqref="AL911:AO925">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77" max="49" man="1"/>
    <brk id="735"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8"/>
      <c r="AA2" s="829"/>
      <c r="AB2" s="1026" t="s">
        <v>11</v>
      </c>
      <c r="AC2" s="1027"/>
      <c r="AD2" s="1028"/>
      <c r="AE2" s="1032" t="s">
        <v>389</v>
      </c>
      <c r="AF2" s="1032"/>
      <c r="AG2" s="1032"/>
      <c r="AH2" s="1032"/>
      <c r="AI2" s="1032" t="s">
        <v>411</v>
      </c>
      <c r="AJ2" s="1032"/>
      <c r="AK2" s="1032"/>
      <c r="AL2" s="556"/>
      <c r="AM2" s="1032" t="s">
        <v>508</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8"/>
      <c r="AA9" s="829"/>
      <c r="AB9" s="1026" t="s">
        <v>11</v>
      </c>
      <c r="AC9" s="1027"/>
      <c r="AD9" s="1028"/>
      <c r="AE9" s="1032" t="s">
        <v>389</v>
      </c>
      <c r="AF9" s="1032"/>
      <c r="AG9" s="1032"/>
      <c r="AH9" s="1032"/>
      <c r="AI9" s="1032" t="s">
        <v>411</v>
      </c>
      <c r="AJ9" s="1032"/>
      <c r="AK9" s="1032"/>
      <c r="AL9" s="556"/>
      <c r="AM9" s="1032" t="s">
        <v>508</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8"/>
      <c r="AA16" s="829"/>
      <c r="AB16" s="1026" t="s">
        <v>11</v>
      </c>
      <c r="AC16" s="1027"/>
      <c r="AD16" s="1028"/>
      <c r="AE16" s="1032" t="s">
        <v>389</v>
      </c>
      <c r="AF16" s="1032"/>
      <c r="AG16" s="1032"/>
      <c r="AH16" s="1032"/>
      <c r="AI16" s="1032" t="s">
        <v>411</v>
      </c>
      <c r="AJ16" s="1032"/>
      <c r="AK16" s="1032"/>
      <c r="AL16" s="556"/>
      <c r="AM16" s="1032" t="s">
        <v>508</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8"/>
      <c r="AA23" s="829"/>
      <c r="AB23" s="1026" t="s">
        <v>11</v>
      </c>
      <c r="AC23" s="1027"/>
      <c r="AD23" s="1028"/>
      <c r="AE23" s="1032" t="s">
        <v>389</v>
      </c>
      <c r="AF23" s="1032"/>
      <c r="AG23" s="1032"/>
      <c r="AH23" s="1032"/>
      <c r="AI23" s="1032" t="s">
        <v>411</v>
      </c>
      <c r="AJ23" s="1032"/>
      <c r="AK23" s="1032"/>
      <c r="AL23" s="556"/>
      <c r="AM23" s="1032" t="s">
        <v>508</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8"/>
      <c r="AA30" s="829"/>
      <c r="AB30" s="1026" t="s">
        <v>11</v>
      </c>
      <c r="AC30" s="1027"/>
      <c r="AD30" s="1028"/>
      <c r="AE30" s="1032" t="s">
        <v>389</v>
      </c>
      <c r="AF30" s="1032"/>
      <c r="AG30" s="1032"/>
      <c r="AH30" s="1032"/>
      <c r="AI30" s="1032" t="s">
        <v>411</v>
      </c>
      <c r="AJ30" s="1032"/>
      <c r="AK30" s="1032"/>
      <c r="AL30" s="556"/>
      <c r="AM30" s="1032" t="s">
        <v>508</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8"/>
      <c r="AA37" s="829"/>
      <c r="AB37" s="1026" t="s">
        <v>11</v>
      </c>
      <c r="AC37" s="1027"/>
      <c r="AD37" s="1028"/>
      <c r="AE37" s="1032" t="s">
        <v>389</v>
      </c>
      <c r="AF37" s="1032"/>
      <c r="AG37" s="1032"/>
      <c r="AH37" s="1032"/>
      <c r="AI37" s="1032" t="s">
        <v>411</v>
      </c>
      <c r="AJ37" s="1032"/>
      <c r="AK37" s="1032"/>
      <c r="AL37" s="556"/>
      <c r="AM37" s="1032" t="s">
        <v>508</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8"/>
      <c r="AA44" s="829"/>
      <c r="AB44" s="1026" t="s">
        <v>11</v>
      </c>
      <c r="AC44" s="1027"/>
      <c r="AD44" s="1028"/>
      <c r="AE44" s="1032" t="s">
        <v>389</v>
      </c>
      <c r="AF44" s="1032"/>
      <c r="AG44" s="1032"/>
      <c r="AH44" s="1032"/>
      <c r="AI44" s="1032" t="s">
        <v>411</v>
      </c>
      <c r="AJ44" s="1032"/>
      <c r="AK44" s="1032"/>
      <c r="AL44" s="556"/>
      <c r="AM44" s="1032" t="s">
        <v>508</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8"/>
      <c r="AA51" s="829"/>
      <c r="AB51" s="556" t="s">
        <v>11</v>
      </c>
      <c r="AC51" s="1027"/>
      <c r="AD51" s="1028"/>
      <c r="AE51" s="1032" t="s">
        <v>389</v>
      </c>
      <c r="AF51" s="1032"/>
      <c r="AG51" s="1032"/>
      <c r="AH51" s="1032"/>
      <c r="AI51" s="1032" t="s">
        <v>411</v>
      </c>
      <c r="AJ51" s="1032"/>
      <c r="AK51" s="1032"/>
      <c r="AL51" s="556"/>
      <c r="AM51" s="1032" t="s">
        <v>508</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8"/>
      <c r="AA58" s="829"/>
      <c r="AB58" s="1026" t="s">
        <v>11</v>
      </c>
      <c r="AC58" s="1027"/>
      <c r="AD58" s="1028"/>
      <c r="AE58" s="1032" t="s">
        <v>389</v>
      </c>
      <c r="AF58" s="1032"/>
      <c r="AG58" s="1032"/>
      <c r="AH58" s="1032"/>
      <c r="AI58" s="1032" t="s">
        <v>411</v>
      </c>
      <c r="AJ58" s="1032"/>
      <c r="AK58" s="1032"/>
      <c r="AL58" s="556"/>
      <c r="AM58" s="1032" t="s">
        <v>508</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8"/>
      <c r="AA65" s="829"/>
      <c r="AB65" s="1026" t="s">
        <v>11</v>
      </c>
      <c r="AC65" s="1027"/>
      <c r="AD65" s="1028"/>
      <c r="AE65" s="1032" t="s">
        <v>389</v>
      </c>
      <c r="AF65" s="1032"/>
      <c r="AG65" s="1032"/>
      <c r="AH65" s="1032"/>
      <c r="AI65" s="1032" t="s">
        <v>411</v>
      </c>
      <c r="AJ65" s="1032"/>
      <c r="AK65" s="1032"/>
      <c r="AL65" s="556"/>
      <c r="AM65" s="1032" t="s">
        <v>508</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2"/>
      <c r="Z4" s="383"/>
      <c r="AA4" s="383"/>
      <c r="AB4" s="804"/>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45"/>
      <c r="B5" s="1046"/>
      <c r="C5" s="1046"/>
      <c r="D5" s="1046"/>
      <c r="E5" s="1046"/>
      <c r="F5" s="104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5"/>
      <c r="B6" s="1046"/>
      <c r="C6" s="1046"/>
      <c r="D6" s="1046"/>
      <c r="E6" s="1046"/>
      <c r="F6" s="104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5"/>
      <c r="B7" s="1046"/>
      <c r="C7" s="1046"/>
      <c r="D7" s="1046"/>
      <c r="E7" s="1046"/>
      <c r="F7" s="104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5"/>
      <c r="B8" s="1046"/>
      <c r="C8" s="1046"/>
      <c r="D8" s="1046"/>
      <c r="E8" s="1046"/>
      <c r="F8" s="104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5"/>
      <c r="B9" s="1046"/>
      <c r="C9" s="1046"/>
      <c r="D9" s="1046"/>
      <c r="E9" s="1046"/>
      <c r="F9" s="104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5"/>
      <c r="B10" s="1046"/>
      <c r="C10" s="1046"/>
      <c r="D10" s="1046"/>
      <c r="E10" s="1046"/>
      <c r="F10" s="104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5"/>
      <c r="B11" s="1046"/>
      <c r="C11" s="1046"/>
      <c r="D11" s="1046"/>
      <c r="E11" s="1046"/>
      <c r="F11" s="104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5"/>
      <c r="B12" s="1046"/>
      <c r="C12" s="1046"/>
      <c r="D12" s="1046"/>
      <c r="E12" s="1046"/>
      <c r="F12" s="104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5"/>
      <c r="B13" s="1046"/>
      <c r="C13" s="1046"/>
      <c r="D13" s="1046"/>
      <c r="E13" s="1046"/>
      <c r="F13" s="104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5"/>
      <c r="B15" s="1046"/>
      <c r="C15" s="1046"/>
      <c r="D15" s="1046"/>
      <c r="E15" s="1046"/>
      <c r="F15" s="1047"/>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5"/>
      <c r="B16" s="1046"/>
      <c r="C16" s="1046"/>
      <c r="D16" s="1046"/>
      <c r="E16" s="1046"/>
      <c r="F16" s="1047"/>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2"/>
      <c r="Z17" s="383"/>
      <c r="AA17" s="383"/>
      <c r="AB17" s="804"/>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45"/>
      <c r="B18" s="1046"/>
      <c r="C18" s="1046"/>
      <c r="D18" s="1046"/>
      <c r="E18" s="1046"/>
      <c r="F18" s="104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5"/>
      <c r="B19" s="1046"/>
      <c r="C19" s="1046"/>
      <c r="D19" s="1046"/>
      <c r="E19" s="1046"/>
      <c r="F19" s="104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5"/>
      <c r="B20" s="1046"/>
      <c r="C20" s="1046"/>
      <c r="D20" s="1046"/>
      <c r="E20" s="1046"/>
      <c r="F20" s="104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5"/>
      <c r="B21" s="1046"/>
      <c r="C21" s="1046"/>
      <c r="D21" s="1046"/>
      <c r="E21" s="1046"/>
      <c r="F21" s="104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5"/>
      <c r="B22" s="1046"/>
      <c r="C22" s="1046"/>
      <c r="D22" s="1046"/>
      <c r="E22" s="1046"/>
      <c r="F22" s="104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5"/>
      <c r="B23" s="1046"/>
      <c r="C23" s="1046"/>
      <c r="D23" s="1046"/>
      <c r="E23" s="1046"/>
      <c r="F23" s="104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5"/>
      <c r="B24" s="1046"/>
      <c r="C24" s="1046"/>
      <c r="D24" s="1046"/>
      <c r="E24" s="1046"/>
      <c r="F24" s="104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5"/>
      <c r="B25" s="1046"/>
      <c r="C25" s="1046"/>
      <c r="D25" s="1046"/>
      <c r="E25" s="1046"/>
      <c r="F25" s="104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5"/>
      <c r="B26" s="1046"/>
      <c r="C26" s="1046"/>
      <c r="D26" s="1046"/>
      <c r="E26" s="1046"/>
      <c r="F26" s="104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5"/>
      <c r="B28" s="1046"/>
      <c r="C28" s="1046"/>
      <c r="D28" s="1046"/>
      <c r="E28" s="1046"/>
      <c r="F28" s="1047"/>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5"/>
      <c r="B29" s="1046"/>
      <c r="C29" s="1046"/>
      <c r="D29" s="1046"/>
      <c r="E29" s="1046"/>
      <c r="F29" s="1047"/>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2"/>
      <c r="Z30" s="383"/>
      <c r="AA30" s="383"/>
      <c r="AB30" s="804"/>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45"/>
      <c r="B31" s="1046"/>
      <c r="C31" s="1046"/>
      <c r="D31" s="1046"/>
      <c r="E31" s="1046"/>
      <c r="F31" s="104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5"/>
      <c r="B32" s="1046"/>
      <c r="C32" s="1046"/>
      <c r="D32" s="1046"/>
      <c r="E32" s="1046"/>
      <c r="F32" s="104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5"/>
      <c r="B33" s="1046"/>
      <c r="C33" s="1046"/>
      <c r="D33" s="1046"/>
      <c r="E33" s="1046"/>
      <c r="F33" s="104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5"/>
      <c r="B34" s="1046"/>
      <c r="C34" s="1046"/>
      <c r="D34" s="1046"/>
      <c r="E34" s="1046"/>
      <c r="F34" s="104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5"/>
      <c r="B35" s="1046"/>
      <c r="C35" s="1046"/>
      <c r="D35" s="1046"/>
      <c r="E35" s="1046"/>
      <c r="F35" s="104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5"/>
      <c r="B36" s="1046"/>
      <c r="C36" s="1046"/>
      <c r="D36" s="1046"/>
      <c r="E36" s="1046"/>
      <c r="F36" s="104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5"/>
      <c r="B37" s="1046"/>
      <c r="C37" s="1046"/>
      <c r="D37" s="1046"/>
      <c r="E37" s="1046"/>
      <c r="F37" s="104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5"/>
      <c r="B38" s="1046"/>
      <c r="C38" s="1046"/>
      <c r="D38" s="1046"/>
      <c r="E38" s="1046"/>
      <c r="F38" s="104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5"/>
      <c r="B39" s="1046"/>
      <c r="C39" s="1046"/>
      <c r="D39" s="1046"/>
      <c r="E39" s="1046"/>
      <c r="F39" s="104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5"/>
      <c r="B41" s="1046"/>
      <c r="C41" s="1046"/>
      <c r="D41" s="1046"/>
      <c r="E41" s="1046"/>
      <c r="F41" s="1047"/>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5"/>
      <c r="B42" s="1046"/>
      <c r="C42" s="1046"/>
      <c r="D42" s="1046"/>
      <c r="E42" s="1046"/>
      <c r="F42" s="1047"/>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2"/>
      <c r="Z43" s="383"/>
      <c r="AA43" s="383"/>
      <c r="AB43" s="804"/>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45"/>
      <c r="B44" s="1046"/>
      <c r="C44" s="1046"/>
      <c r="D44" s="1046"/>
      <c r="E44" s="1046"/>
      <c r="F44" s="104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5"/>
      <c r="B45" s="1046"/>
      <c r="C45" s="1046"/>
      <c r="D45" s="1046"/>
      <c r="E45" s="1046"/>
      <c r="F45" s="104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5"/>
      <c r="B46" s="1046"/>
      <c r="C46" s="1046"/>
      <c r="D46" s="1046"/>
      <c r="E46" s="1046"/>
      <c r="F46" s="104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5"/>
      <c r="B47" s="1046"/>
      <c r="C47" s="1046"/>
      <c r="D47" s="1046"/>
      <c r="E47" s="1046"/>
      <c r="F47" s="104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5"/>
      <c r="B48" s="1046"/>
      <c r="C48" s="1046"/>
      <c r="D48" s="1046"/>
      <c r="E48" s="1046"/>
      <c r="F48" s="104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5"/>
      <c r="B49" s="1046"/>
      <c r="C49" s="1046"/>
      <c r="D49" s="1046"/>
      <c r="E49" s="1046"/>
      <c r="F49" s="104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5"/>
      <c r="B50" s="1046"/>
      <c r="C50" s="1046"/>
      <c r="D50" s="1046"/>
      <c r="E50" s="1046"/>
      <c r="F50" s="104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5"/>
      <c r="B51" s="1046"/>
      <c r="C51" s="1046"/>
      <c r="D51" s="1046"/>
      <c r="E51" s="1046"/>
      <c r="F51" s="104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5"/>
      <c r="B52" s="1046"/>
      <c r="C52" s="1046"/>
      <c r="D52" s="1046"/>
      <c r="E52" s="1046"/>
      <c r="F52" s="104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5"/>
      <c r="B56" s="1046"/>
      <c r="C56" s="1046"/>
      <c r="D56" s="1046"/>
      <c r="E56" s="1046"/>
      <c r="F56" s="1047"/>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2"/>
      <c r="Z57" s="383"/>
      <c r="AA57" s="383"/>
      <c r="AB57" s="804"/>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45"/>
      <c r="B58" s="1046"/>
      <c r="C58" s="1046"/>
      <c r="D58" s="1046"/>
      <c r="E58" s="1046"/>
      <c r="F58" s="104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5"/>
      <c r="B59" s="1046"/>
      <c r="C59" s="1046"/>
      <c r="D59" s="1046"/>
      <c r="E59" s="1046"/>
      <c r="F59" s="104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5"/>
      <c r="B60" s="1046"/>
      <c r="C60" s="1046"/>
      <c r="D60" s="1046"/>
      <c r="E60" s="1046"/>
      <c r="F60" s="104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5"/>
      <c r="B61" s="1046"/>
      <c r="C61" s="1046"/>
      <c r="D61" s="1046"/>
      <c r="E61" s="1046"/>
      <c r="F61" s="104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5"/>
      <c r="B62" s="1046"/>
      <c r="C62" s="1046"/>
      <c r="D62" s="1046"/>
      <c r="E62" s="1046"/>
      <c r="F62" s="104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5"/>
      <c r="B63" s="1046"/>
      <c r="C63" s="1046"/>
      <c r="D63" s="1046"/>
      <c r="E63" s="1046"/>
      <c r="F63" s="104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5"/>
      <c r="B64" s="1046"/>
      <c r="C64" s="1046"/>
      <c r="D64" s="1046"/>
      <c r="E64" s="1046"/>
      <c r="F64" s="104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5"/>
      <c r="B65" s="1046"/>
      <c r="C65" s="1046"/>
      <c r="D65" s="1046"/>
      <c r="E65" s="1046"/>
      <c r="F65" s="104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5"/>
      <c r="B66" s="1046"/>
      <c r="C66" s="1046"/>
      <c r="D66" s="1046"/>
      <c r="E66" s="1046"/>
      <c r="F66" s="104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5"/>
      <c r="B68" s="1046"/>
      <c r="C68" s="1046"/>
      <c r="D68" s="1046"/>
      <c r="E68" s="1046"/>
      <c r="F68" s="1047"/>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5"/>
      <c r="B69" s="1046"/>
      <c r="C69" s="1046"/>
      <c r="D69" s="1046"/>
      <c r="E69" s="1046"/>
      <c r="F69" s="1047"/>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2"/>
      <c r="Z70" s="383"/>
      <c r="AA70" s="383"/>
      <c r="AB70" s="804"/>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45"/>
      <c r="B71" s="1046"/>
      <c r="C71" s="1046"/>
      <c r="D71" s="1046"/>
      <c r="E71" s="1046"/>
      <c r="F71" s="104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5"/>
      <c r="B72" s="1046"/>
      <c r="C72" s="1046"/>
      <c r="D72" s="1046"/>
      <c r="E72" s="1046"/>
      <c r="F72" s="104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5"/>
      <c r="B73" s="1046"/>
      <c r="C73" s="1046"/>
      <c r="D73" s="1046"/>
      <c r="E73" s="1046"/>
      <c r="F73" s="104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5"/>
      <c r="B74" s="1046"/>
      <c r="C74" s="1046"/>
      <c r="D74" s="1046"/>
      <c r="E74" s="1046"/>
      <c r="F74" s="104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5"/>
      <c r="B75" s="1046"/>
      <c r="C75" s="1046"/>
      <c r="D75" s="1046"/>
      <c r="E75" s="1046"/>
      <c r="F75" s="104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5"/>
      <c r="B76" s="1046"/>
      <c r="C76" s="1046"/>
      <c r="D76" s="1046"/>
      <c r="E76" s="1046"/>
      <c r="F76" s="104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5"/>
      <c r="B77" s="1046"/>
      <c r="C77" s="1046"/>
      <c r="D77" s="1046"/>
      <c r="E77" s="1046"/>
      <c r="F77" s="104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5"/>
      <c r="B78" s="1046"/>
      <c r="C78" s="1046"/>
      <c r="D78" s="1046"/>
      <c r="E78" s="1046"/>
      <c r="F78" s="104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5"/>
      <c r="B79" s="1046"/>
      <c r="C79" s="1046"/>
      <c r="D79" s="1046"/>
      <c r="E79" s="1046"/>
      <c r="F79" s="104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5"/>
      <c r="B81" s="1046"/>
      <c r="C81" s="1046"/>
      <c r="D81" s="1046"/>
      <c r="E81" s="1046"/>
      <c r="F81" s="1047"/>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5"/>
      <c r="B82" s="1046"/>
      <c r="C82" s="1046"/>
      <c r="D82" s="1046"/>
      <c r="E82" s="1046"/>
      <c r="F82" s="1047"/>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2"/>
      <c r="Z83" s="383"/>
      <c r="AA83" s="383"/>
      <c r="AB83" s="804"/>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45"/>
      <c r="B84" s="1046"/>
      <c r="C84" s="1046"/>
      <c r="D84" s="1046"/>
      <c r="E84" s="1046"/>
      <c r="F84" s="104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5"/>
      <c r="B85" s="1046"/>
      <c r="C85" s="1046"/>
      <c r="D85" s="1046"/>
      <c r="E85" s="1046"/>
      <c r="F85" s="104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5"/>
      <c r="B86" s="1046"/>
      <c r="C86" s="1046"/>
      <c r="D86" s="1046"/>
      <c r="E86" s="1046"/>
      <c r="F86" s="104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5"/>
      <c r="B87" s="1046"/>
      <c r="C87" s="1046"/>
      <c r="D87" s="1046"/>
      <c r="E87" s="1046"/>
      <c r="F87" s="104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5"/>
      <c r="B88" s="1046"/>
      <c r="C88" s="1046"/>
      <c r="D88" s="1046"/>
      <c r="E88" s="1046"/>
      <c r="F88" s="104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5"/>
      <c r="B89" s="1046"/>
      <c r="C89" s="1046"/>
      <c r="D89" s="1046"/>
      <c r="E89" s="1046"/>
      <c r="F89" s="104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5"/>
      <c r="B90" s="1046"/>
      <c r="C90" s="1046"/>
      <c r="D90" s="1046"/>
      <c r="E90" s="1046"/>
      <c r="F90" s="104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5"/>
      <c r="B91" s="1046"/>
      <c r="C91" s="1046"/>
      <c r="D91" s="1046"/>
      <c r="E91" s="1046"/>
      <c r="F91" s="104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5"/>
      <c r="B92" s="1046"/>
      <c r="C92" s="1046"/>
      <c r="D92" s="1046"/>
      <c r="E92" s="1046"/>
      <c r="F92" s="104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5"/>
      <c r="B94" s="1046"/>
      <c r="C94" s="1046"/>
      <c r="D94" s="1046"/>
      <c r="E94" s="1046"/>
      <c r="F94" s="1047"/>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5"/>
      <c r="B95" s="1046"/>
      <c r="C95" s="1046"/>
      <c r="D95" s="1046"/>
      <c r="E95" s="1046"/>
      <c r="F95" s="1047"/>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2"/>
      <c r="Z96" s="383"/>
      <c r="AA96" s="383"/>
      <c r="AB96" s="804"/>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45"/>
      <c r="B97" s="1046"/>
      <c r="C97" s="1046"/>
      <c r="D97" s="1046"/>
      <c r="E97" s="1046"/>
      <c r="F97" s="104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5"/>
      <c r="B98" s="1046"/>
      <c r="C98" s="1046"/>
      <c r="D98" s="1046"/>
      <c r="E98" s="1046"/>
      <c r="F98" s="104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5"/>
      <c r="B99" s="1046"/>
      <c r="C99" s="1046"/>
      <c r="D99" s="1046"/>
      <c r="E99" s="1046"/>
      <c r="F99" s="104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5"/>
      <c r="B100" s="1046"/>
      <c r="C100" s="1046"/>
      <c r="D100" s="1046"/>
      <c r="E100" s="1046"/>
      <c r="F100" s="104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5"/>
      <c r="B101" s="1046"/>
      <c r="C101" s="1046"/>
      <c r="D101" s="1046"/>
      <c r="E101" s="1046"/>
      <c r="F101" s="104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5"/>
      <c r="B102" s="1046"/>
      <c r="C102" s="1046"/>
      <c r="D102" s="1046"/>
      <c r="E102" s="1046"/>
      <c r="F102" s="104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5"/>
      <c r="B103" s="1046"/>
      <c r="C103" s="1046"/>
      <c r="D103" s="1046"/>
      <c r="E103" s="1046"/>
      <c r="F103" s="104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5"/>
      <c r="B104" s="1046"/>
      <c r="C104" s="1046"/>
      <c r="D104" s="1046"/>
      <c r="E104" s="1046"/>
      <c r="F104" s="104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5"/>
      <c r="B105" s="1046"/>
      <c r="C105" s="1046"/>
      <c r="D105" s="1046"/>
      <c r="E105" s="1046"/>
      <c r="F105" s="104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5"/>
      <c r="B109" s="1046"/>
      <c r="C109" s="1046"/>
      <c r="D109" s="1046"/>
      <c r="E109" s="1046"/>
      <c r="F109" s="1047"/>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4"/>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45"/>
      <c r="B111" s="1046"/>
      <c r="C111" s="1046"/>
      <c r="D111" s="1046"/>
      <c r="E111" s="1046"/>
      <c r="F111" s="104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5"/>
      <c r="B112" s="1046"/>
      <c r="C112" s="1046"/>
      <c r="D112" s="1046"/>
      <c r="E112" s="1046"/>
      <c r="F112" s="104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5"/>
      <c r="B113" s="1046"/>
      <c r="C113" s="1046"/>
      <c r="D113" s="1046"/>
      <c r="E113" s="1046"/>
      <c r="F113" s="104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5"/>
      <c r="B114" s="1046"/>
      <c r="C114" s="1046"/>
      <c r="D114" s="1046"/>
      <c r="E114" s="1046"/>
      <c r="F114" s="104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5"/>
      <c r="B115" s="1046"/>
      <c r="C115" s="1046"/>
      <c r="D115" s="1046"/>
      <c r="E115" s="1046"/>
      <c r="F115" s="104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5"/>
      <c r="B116" s="1046"/>
      <c r="C116" s="1046"/>
      <c r="D116" s="1046"/>
      <c r="E116" s="1046"/>
      <c r="F116" s="104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5"/>
      <c r="B117" s="1046"/>
      <c r="C117" s="1046"/>
      <c r="D117" s="1046"/>
      <c r="E117" s="1046"/>
      <c r="F117" s="104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5"/>
      <c r="B118" s="1046"/>
      <c r="C118" s="1046"/>
      <c r="D118" s="1046"/>
      <c r="E118" s="1046"/>
      <c r="F118" s="104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5"/>
      <c r="B119" s="1046"/>
      <c r="C119" s="1046"/>
      <c r="D119" s="1046"/>
      <c r="E119" s="1046"/>
      <c r="F119" s="104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5"/>
      <c r="B121" s="1046"/>
      <c r="C121" s="1046"/>
      <c r="D121" s="1046"/>
      <c r="E121" s="1046"/>
      <c r="F121" s="1047"/>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5"/>
      <c r="B122" s="1046"/>
      <c r="C122" s="1046"/>
      <c r="D122" s="1046"/>
      <c r="E122" s="1046"/>
      <c r="F122" s="1047"/>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4"/>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45"/>
      <c r="B124" s="1046"/>
      <c r="C124" s="1046"/>
      <c r="D124" s="1046"/>
      <c r="E124" s="1046"/>
      <c r="F124" s="104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5"/>
      <c r="B125" s="1046"/>
      <c r="C125" s="1046"/>
      <c r="D125" s="1046"/>
      <c r="E125" s="1046"/>
      <c r="F125" s="104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5"/>
      <c r="B126" s="1046"/>
      <c r="C126" s="1046"/>
      <c r="D126" s="1046"/>
      <c r="E126" s="1046"/>
      <c r="F126" s="104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5"/>
      <c r="B127" s="1046"/>
      <c r="C127" s="1046"/>
      <c r="D127" s="1046"/>
      <c r="E127" s="1046"/>
      <c r="F127" s="104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5"/>
      <c r="B128" s="1046"/>
      <c r="C128" s="1046"/>
      <c r="D128" s="1046"/>
      <c r="E128" s="1046"/>
      <c r="F128" s="104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5"/>
      <c r="B129" s="1046"/>
      <c r="C129" s="1046"/>
      <c r="D129" s="1046"/>
      <c r="E129" s="1046"/>
      <c r="F129" s="104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5"/>
      <c r="B130" s="1046"/>
      <c r="C130" s="1046"/>
      <c r="D130" s="1046"/>
      <c r="E130" s="1046"/>
      <c r="F130" s="104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5"/>
      <c r="B131" s="1046"/>
      <c r="C131" s="1046"/>
      <c r="D131" s="1046"/>
      <c r="E131" s="1046"/>
      <c r="F131" s="104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5"/>
      <c r="B132" s="1046"/>
      <c r="C132" s="1046"/>
      <c r="D132" s="1046"/>
      <c r="E132" s="1046"/>
      <c r="F132" s="104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5"/>
      <c r="B134" s="1046"/>
      <c r="C134" s="1046"/>
      <c r="D134" s="1046"/>
      <c r="E134" s="1046"/>
      <c r="F134" s="1047"/>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5"/>
      <c r="B135" s="1046"/>
      <c r="C135" s="1046"/>
      <c r="D135" s="1046"/>
      <c r="E135" s="1046"/>
      <c r="F135" s="1047"/>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4"/>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45"/>
      <c r="B137" s="1046"/>
      <c r="C137" s="1046"/>
      <c r="D137" s="1046"/>
      <c r="E137" s="1046"/>
      <c r="F137" s="104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5"/>
      <c r="B138" s="1046"/>
      <c r="C138" s="1046"/>
      <c r="D138" s="1046"/>
      <c r="E138" s="1046"/>
      <c r="F138" s="104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5"/>
      <c r="B139" s="1046"/>
      <c r="C139" s="1046"/>
      <c r="D139" s="1046"/>
      <c r="E139" s="1046"/>
      <c r="F139" s="104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5"/>
      <c r="B140" s="1046"/>
      <c r="C140" s="1046"/>
      <c r="D140" s="1046"/>
      <c r="E140" s="1046"/>
      <c r="F140" s="104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5"/>
      <c r="B141" s="1046"/>
      <c r="C141" s="1046"/>
      <c r="D141" s="1046"/>
      <c r="E141" s="1046"/>
      <c r="F141" s="104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5"/>
      <c r="B142" s="1046"/>
      <c r="C142" s="1046"/>
      <c r="D142" s="1046"/>
      <c r="E142" s="1046"/>
      <c r="F142" s="104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5"/>
      <c r="B143" s="1046"/>
      <c r="C143" s="1046"/>
      <c r="D143" s="1046"/>
      <c r="E143" s="1046"/>
      <c r="F143" s="104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5"/>
      <c r="B144" s="1046"/>
      <c r="C144" s="1046"/>
      <c r="D144" s="1046"/>
      <c r="E144" s="1046"/>
      <c r="F144" s="104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5"/>
      <c r="B145" s="1046"/>
      <c r="C145" s="1046"/>
      <c r="D145" s="1046"/>
      <c r="E145" s="1046"/>
      <c r="F145" s="104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5"/>
      <c r="B147" s="1046"/>
      <c r="C147" s="1046"/>
      <c r="D147" s="1046"/>
      <c r="E147" s="1046"/>
      <c r="F147" s="1047"/>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5"/>
      <c r="B148" s="1046"/>
      <c r="C148" s="1046"/>
      <c r="D148" s="1046"/>
      <c r="E148" s="1046"/>
      <c r="F148" s="1047"/>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4"/>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45"/>
      <c r="B150" s="1046"/>
      <c r="C150" s="1046"/>
      <c r="D150" s="1046"/>
      <c r="E150" s="1046"/>
      <c r="F150" s="104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5"/>
      <c r="B151" s="1046"/>
      <c r="C151" s="1046"/>
      <c r="D151" s="1046"/>
      <c r="E151" s="1046"/>
      <c r="F151" s="104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5"/>
      <c r="B152" s="1046"/>
      <c r="C152" s="1046"/>
      <c r="D152" s="1046"/>
      <c r="E152" s="1046"/>
      <c r="F152" s="104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5"/>
      <c r="B153" s="1046"/>
      <c r="C153" s="1046"/>
      <c r="D153" s="1046"/>
      <c r="E153" s="1046"/>
      <c r="F153" s="104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5"/>
      <c r="B154" s="1046"/>
      <c r="C154" s="1046"/>
      <c r="D154" s="1046"/>
      <c r="E154" s="1046"/>
      <c r="F154" s="104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5"/>
      <c r="B155" s="1046"/>
      <c r="C155" s="1046"/>
      <c r="D155" s="1046"/>
      <c r="E155" s="1046"/>
      <c r="F155" s="104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5"/>
      <c r="B156" s="1046"/>
      <c r="C156" s="1046"/>
      <c r="D156" s="1046"/>
      <c r="E156" s="1046"/>
      <c r="F156" s="104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5"/>
      <c r="B157" s="1046"/>
      <c r="C157" s="1046"/>
      <c r="D157" s="1046"/>
      <c r="E157" s="1046"/>
      <c r="F157" s="104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5"/>
      <c r="B158" s="1046"/>
      <c r="C158" s="1046"/>
      <c r="D158" s="1046"/>
      <c r="E158" s="1046"/>
      <c r="F158" s="104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5"/>
      <c r="B162" s="1046"/>
      <c r="C162" s="1046"/>
      <c r="D162" s="1046"/>
      <c r="E162" s="1046"/>
      <c r="F162" s="1047"/>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4"/>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45"/>
      <c r="B164" s="1046"/>
      <c r="C164" s="1046"/>
      <c r="D164" s="1046"/>
      <c r="E164" s="1046"/>
      <c r="F164" s="104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5"/>
      <c r="B165" s="1046"/>
      <c r="C165" s="1046"/>
      <c r="D165" s="1046"/>
      <c r="E165" s="1046"/>
      <c r="F165" s="104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5"/>
      <c r="B166" s="1046"/>
      <c r="C166" s="1046"/>
      <c r="D166" s="1046"/>
      <c r="E166" s="1046"/>
      <c r="F166" s="104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5"/>
      <c r="B167" s="1046"/>
      <c r="C167" s="1046"/>
      <c r="D167" s="1046"/>
      <c r="E167" s="1046"/>
      <c r="F167" s="104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5"/>
      <c r="B168" s="1046"/>
      <c r="C168" s="1046"/>
      <c r="D168" s="1046"/>
      <c r="E168" s="1046"/>
      <c r="F168" s="104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5"/>
      <c r="B169" s="1046"/>
      <c r="C169" s="1046"/>
      <c r="D169" s="1046"/>
      <c r="E169" s="1046"/>
      <c r="F169" s="104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5"/>
      <c r="B170" s="1046"/>
      <c r="C170" s="1046"/>
      <c r="D170" s="1046"/>
      <c r="E170" s="1046"/>
      <c r="F170" s="104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5"/>
      <c r="B171" s="1046"/>
      <c r="C171" s="1046"/>
      <c r="D171" s="1046"/>
      <c r="E171" s="1046"/>
      <c r="F171" s="104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5"/>
      <c r="B172" s="1046"/>
      <c r="C172" s="1046"/>
      <c r="D172" s="1046"/>
      <c r="E172" s="1046"/>
      <c r="F172" s="104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5"/>
      <c r="B174" s="1046"/>
      <c r="C174" s="1046"/>
      <c r="D174" s="1046"/>
      <c r="E174" s="1046"/>
      <c r="F174" s="1047"/>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5"/>
      <c r="B175" s="1046"/>
      <c r="C175" s="1046"/>
      <c r="D175" s="1046"/>
      <c r="E175" s="1046"/>
      <c r="F175" s="1047"/>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4"/>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45"/>
      <c r="B177" s="1046"/>
      <c r="C177" s="1046"/>
      <c r="D177" s="1046"/>
      <c r="E177" s="1046"/>
      <c r="F177" s="104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5"/>
      <c r="B178" s="1046"/>
      <c r="C178" s="1046"/>
      <c r="D178" s="1046"/>
      <c r="E178" s="1046"/>
      <c r="F178" s="104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5"/>
      <c r="B179" s="1046"/>
      <c r="C179" s="1046"/>
      <c r="D179" s="1046"/>
      <c r="E179" s="1046"/>
      <c r="F179" s="104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5"/>
      <c r="B180" s="1046"/>
      <c r="C180" s="1046"/>
      <c r="D180" s="1046"/>
      <c r="E180" s="1046"/>
      <c r="F180" s="104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5"/>
      <c r="B181" s="1046"/>
      <c r="C181" s="1046"/>
      <c r="D181" s="1046"/>
      <c r="E181" s="1046"/>
      <c r="F181" s="104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5"/>
      <c r="B182" s="1046"/>
      <c r="C182" s="1046"/>
      <c r="D182" s="1046"/>
      <c r="E182" s="1046"/>
      <c r="F182" s="104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5"/>
      <c r="B183" s="1046"/>
      <c r="C183" s="1046"/>
      <c r="D183" s="1046"/>
      <c r="E183" s="1046"/>
      <c r="F183" s="104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5"/>
      <c r="B184" s="1046"/>
      <c r="C184" s="1046"/>
      <c r="D184" s="1046"/>
      <c r="E184" s="1046"/>
      <c r="F184" s="104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5"/>
      <c r="B185" s="1046"/>
      <c r="C185" s="1046"/>
      <c r="D185" s="1046"/>
      <c r="E185" s="1046"/>
      <c r="F185" s="104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5"/>
      <c r="B187" s="1046"/>
      <c r="C187" s="1046"/>
      <c r="D187" s="1046"/>
      <c r="E187" s="1046"/>
      <c r="F187" s="1047"/>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5"/>
      <c r="B188" s="1046"/>
      <c r="C188" s="1046"/>
      <c r="D188" s="1046"/>
      <c r="E188" s="1046"/>
      <c r="F188" s="1047"/>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4"/>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45"/>
      <c r="B190" s="1046"/>
      <c r="C190" s="1046"/>
      <c r="D190" s="1046"/>
      <c r="E190" s="1046"/>
      <c r="F190" s="104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5"/>
      <c r="B191" s="1046"/>
      <c r="C191" s="1046"/>
      <c r="D191" s="1046"/>
      <c r="E191" s="1046"/>
      <c r="F191" s="104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5"/>
      <c r="B192" s="1046"/>
      <c r="C192" s="1046"/>
      <c r="D192" s="1046"/>
      <c r="E192" s="1046"/>
      <c r="F192" s="104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5"/>
      <c r="B193" s="1046"/>
      <c r="C193" s="1046"/>
      <c r="D193" s="1046"/>
      <c r="E193" s="1046"/>
      <c r="F193" s="104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5"/>
      <c r="B194" s="1046"/>
      <c r="C194" s="1046"/>
      <c r="D194" s="1046"/>
      <c r="E194" s="1046"/>
      <c r="F194" s="104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5"/>
      <c r="B195" s="1046"/>
      <c r="C195" s="1046"/>
      <c r="D195" s="1046"/>
      <c r="E195" s="1046"/>
      <c r="F195" s="104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5"/>
      <c r="B196" s="1046"/>
      <c r="C196" s="1046"/>
      <c r="D196" s="1046"/>
      <c r="E196" s="1046"/>
      <c r="F196" s="104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5"/>
      <c r="B197" s="1046"/>
      <c r="C197" s="1046"/>
      <c r="D197" s="1046"/>
      <c r="E197" s="1046"/>
      <c r="F197" s="104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5"/>
      <c r="B198" s="1046"/>
      <c r="C198" s="1046"/>
      <c r="D198" s="1046"/>
      <c r="E198" s="1046"/>
      <c r="F198" s="104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5"/>
      <c r="B200" s="1046"/>
      <c r="C200" s="1046"/>
      <c r="D200" s="1046"/>
      <c r="E200" s="1046"/>
      <c r="F200" s="1047"/>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5"/>
      <c r="B201" s="1046"/>
      <c r="C201" s="1046"/>
      <c r="D201" s="1046"/>
      <c r="E201" s="1046"/>
      <c r="F201" s="1047"/>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4"/>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45"/>
      <c r="B203" s="1046"/>
      <c r="C203" s="1046"/>
      <c r="D203" s="1046"/>
      <c r="E203" s="1046"/>
      <c r="F203" s="104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5"/>
      <c r="B204" s="1046"/>
      <c r="C204" s="1046"/>
      <c r="D204" s="1046"/>
      <c r="E204" s="1046"/>
      <c r="F204" s="104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5"/>
      <c r="B205" s="1046"/>
      <c r="C205" s="1046"/>
      <c r="D205" s="1046"/>
      <c r="E205" s="1046"/>
      <c r="F205" s="104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5"/>
      <c r="B206" s="1046"/>
      <c r="C206" s="1046"/>
      <c r="D206" s="1046"/>
      <c r="E206" s="1046"/>
      <c r="F206" s="104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5"/>
      <c r="B207" s="1046"/>
      <c r="C207" s="1046"/>
      <c r="D207" s="1046"/>
      <c r="E207" s="1046"/>
      <c r="F207" s="104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5"/>
      <c r="B208" s="1046"/>
      <c r="C208" s="1046"/>
      <c r="D208" s="1046"/>
      <c r="E208" s="1046"/>
      <c r="F208" s="104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5"/>
      <c r="B209" s="1046"/>
      <c r="C209" s="1046"/>
      <c r="D209" s="1046"/>
      <c r="E209" s="1046"/>
      <c r="F209" s="104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5"/>
      <c r="B210" s="1046"/>
      <c r="C210" s="1046"/>
      <c r="D210" s="1046"/>
      <c r="E210" s="1046"/>
      <c r="F210" s="104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5"/>
      <c r="B211" s="1046"/>
      <c r="C211" s="1046"/>
      <c r="D211" s="1046"/>
      <c r="E211" s="1046"/>
      <c r="F211" s="104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5"/>
      <c r="B215" s="1046"/>
      <c r="C215" s="1046"/>
      <c r="D215" s="1046"/>
      <c r="E215" s="1046"/>
      <c r="F215" s="1047"/>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4"/>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45"/>
      <c r="B217" s="1046"/>
      <c r="C217" s="1046"/>
      <c r="D217" s="1046"/>
      <c r="E217" s="1046"/>
      <c r="F217" s="104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5"/>
      <c r="B218" s="1046"/>
      <c r="C218" s="1046"/>
      <c r="D218" s="1046"/>
      <c r="E218" s="1046"/>
      <c r="F218" s="104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5"/>
      <c r="B219" s="1046"/>
      <c r="C219" s="1046"/>
      <c r="D219" s="1046"/>
      <c r="E219" s="1046"/>
      <c r="F219" s="104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5"/>
      <c r="B220" s="1046"/>
      <c r="C220" s="1046"/>
      <c r="D220" s="1046"/>
      <c r="E220" s="1046"/>
      <c r="F220" s="104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5"/>
      <c r="B221" s="1046"/>
      <c r="C221" s="1046"/>
      <c r="D221" s="1046"/>
      <c r="E221" s="1046"/>
      <c r="F221" s="104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5"/>
      <c r="B222" s="1046"/>
      <c r="C222" s="1046"/>
      <c r="D222" s="1046"/>
      <c r="E222" s="1046"/>
      <c r="F222" s="104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5"/>
      <c r="B223" s="1046"/>
      <c r="C223" s="1046"/>
      <c r="D223" s="1046"/>
      <c r="E223" s="1046"/>
      <c r="F223" s="104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5"/>
      <c r="B224" s="1046"/>
      <c r="C224" s="1046"/>
      <c r="D224" s="1046"/>
      <c r="E224" s="1046"/>
      <c r="F224" s="104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5"/>
      <c r="B225" s="1046"/>
      <c r="C225" s="1046"/>
      <c r="D225" s="1046"/>
      <c r="E225" s="1046"/>
      <c r="F225" s="104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5"/>
      <c r="B227" s="1046"/>
      <c r="C227" s="1046"/>
      <c r="D227" s="1046"/>
      <c r="E227" s="1046"/>
      <c r="F227" s="1047"/>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5"/>
      <c r="B228" s="1046"/>
      <c r="C228" s="1046"/>
      <c r="D228" s="1046"/>
      <c r="E228" s="1046"/>
      <c r="F228" s="1047"/>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4"/>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45"/>
      <c r="B230" s="1046"/>
      <c r="C230" s="1046"/>
      <c r="D230" s="1046"/>
      <c r="E230" s="1046"/>
      <c r="F230" s="104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5"/>
      <c r="B231" s="1046"/>
      <c r="C231" s="1046"/>
      <c r="D231" s="1046"/>
      <c r="E231" s="1046"/>
      <c r="F231" s="104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5"/>
      <c r="B232" s="1046"/>
      <c r="C232" s="1046"/>
      <c r="D232" s="1046"/>
      <c r="E232" s="1046"/>
      <c r="F232" s="104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5"/>
      <c r="B233" s="1046"/>
      <c r="C233" s="1046"/>
      <c r="D233" s="1046"/>
      <c r="E233" s="1046"/>
      <c r="F233" s="104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5"/>
      <c r="B234" s="1046"/>
      <c r="C234" s="1046"/>
      <c r="D234" s="1046"/>
      <c r="E234" s="1046"/>
      <c r="F234" s="104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5"/>
      <c r="B235" s="1046"/>
      <c r="C235" s="1046"/>
      <c r="D235" s="1046"/>
      <c r="E235" s="1046"/>
      <c r="F235" s="104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5"/>
      <c r="B236" s="1046"/>
      <c r="C236" s="1046"/>
      <c r="D236" s="1046"/>
      <c r="E236" s="1046"/>
      <c r="F236" s="104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5"/>
      <c r="B237" s="1046"/>
      <c r="C237" s="1046"/>
      <c r="D237" s="1046"/>
      <c r="E237" s="1046"/>
      <c r="F237" s="104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5"/>
      <c r="B238" s="1046"/>
      <c r="C238" s="1046"/>
      <c r="D238" s="1046"/>
      <c r="E238" s="1046"/>
      <c r="F238" s="104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5"/>
      <c r="B240" s="1046"/>
      <c r="C240" s="1046"/>
      <c r="D240" s="1046"/>
      <c r="E240" s="1046"/>
      <c r="F240" s="1047"/>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5"/>
      <c r="B241" s="1046"/>
      <c r="C241" s="1046"/>
      <c r="D241" s="1046"/>
      <c r="E241" s="1046"/>
      <c r="F241" s="1047"/>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4"/>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45"/>
      <c r="B243" s="1046"/>
      <c r="C243" s="1046"/>
      <c r="D243" s="1046"/>
      <c r="E243" s="1046"/>
      <c r="F243" s="104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5"/>
      <c r="B244" s="1046"/>
      <c r="C244" s="1046"/>
      <c r="D244" s="1046"/>
      <c r="E244" s="1046"/>
      <c r="F244" s="104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5"/>
      <c r="B245" s="1046"/>
      <c r="C245" s="1046"/>
      <c r="D245" s="1046"/>
      <c r="E245" s="1046"/>
      <c r="F245" s="104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5"/>
      <c r="B246" s="1046"/>
      <c r="C246" s="1046"/>
      <c r="D246" s="1046"/>
      <c r="E246" s="1046"/>
      <c r="F246" s="104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5"/>
      <c r="B247" s="1046"/>
      <c r="C247" s="1046"/>
      <c r="D247" s="1046"/>
      <c r="E247" s="1046"/>
      <c r="F247" s="104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5"/>
      <c r="B248" s="1046"/>
      <c r="C248" s="1046"/>
      <c r="D248" s="1046"/>
      <c r="E248" s="1046"/>
      <c r="F248" s="104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5"/>
      <c r="B249" s="1046"/>
      <c r="C249" s="1046"/>
      <c r="D249" s="1046"/>
      <c r="E249" s="1046"/>
      <c r="F249" s="104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5"/>
      <c r="B250" s="1046"/>
      <c r="C250" s="1046"/>
      <c r="D250" s="1046"/>
      <c r="E250" s="1046"/>
      <c r="F250" s="104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5"/>
      <c r="B251" s="1046"/>
      <c r="C251" s="1046"/>
      <c r="D251" s="1046"/>
      <c r="E251" s="1046"/>
      <c r="F251" s="104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5"/>
      <c r="B253" s="1046"/>
      <c r="C253" s="1046"/>
      <c r="D253" s="1046"/>
      <c r="E253" s="1046"/>
      <c r="F253" s="1047"/>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5"/>
      <c r="B254" s="1046"/>
      <c r="C254" s="1046"/>
      <c r="D254" s="1046"/>
      <c r="E254" s="1046"/>
      <c r="F254" s="1047"/>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4"/>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45"/>
      <c r="B256" s="1046"/>
      <c r="C256" s="1046"/>
      <c r="D256" s="1046"/>
      <c r="E256" s="1046"/>
      <c r="F256" s="104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5"/>
      <c r="B257" s="1046"/>
      <c r="C257" s="1046"/>
      <c r="D257" s="1046"/>
      <c r="E257" s="1046"/>
      <c r="F257" s="104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5"/>
      <c r="B258" s="1046"/>
      <c r="C258" s="1046"/>
      <c r="D258" s="1046"/>
      <c r="E258" s="1046"/>
      <c r="F258" s="104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5"/>
      <c r="B259" s="1046"/>
      <c r="C259" s="1046"/>
      <c r="D259" s="1046"/>
      <c r="E259" s="1046"/>
      <c r="F259" s="104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5"/>
      <c r="B260" s="1046"/>
      <c r="C260" s="1046"/>
      <c r="D260" s="1046"/>
      <c r="E260" s="1046"/>
      <c r="F260" s="104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5"/>
      <c r="B261" s="1046"/>
      <c r="C261" s="1046"/>
      <c r="D261" s="1046"/>
      <c r="E261" s="1046"/>
      <c r="F261" s="104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5"/>
      <c r="B262" s="1046"/>
      <c r="C262" s="1046"/>
      <c r="D262" s="1046"/>
      <c r="E262" s="1046"/>
      <c r="F262" s="104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5"/>
      <c r="B263" s="1046"/>
      <c r="C263" s="1046"/>
      <c r="D263" s="1046"/>
      <c r="E263" s="1046"/>
      <c r="F263" s="104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5"/>
      <c r="B264" s="1046"/>
      <c r="C264" s="1046"/>
      <c r="D264" s="1046"/>
      <c r="E264" s="1046"/>
      <c r="F264" s="104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福田 洋輝(fukuda-hiroki01)</cp:lastModifiedBy>
  <cp:lastPrinted>2021-05-28T09:56:19Z</cp:lastPrinted>
  <dcterms:created xsi:type="dcterms:W3CDTF">2012-03-13T00:50:25Z</dcterms:created>
  <dcterms:modified xsi:type="dcterms:W3CDTF">2021-06-01T09:15:59Z</dcterms:modified>
</cp:coreProperties>
</file>