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soumu\田口執務資料（H29.4～R3.3）\①経理関係\作業依頼\会計課\予算班\※行政事業レビュー\★Ｒ３レビュー\各課から提出済\庶務係\"/>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369" i="3"/>
  <c r="AY25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<sst xmlns="http://schemas.openxmlformats.org/spreadsheetml/2006/main" count="3167" uniqueCount="817">
  <si>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</si>
  <si>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</si>
  <si>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</si>
  <si>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</si>
  <si>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</si>
  <si>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</si>
  <si>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</si>
  <si>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</si>
  <si>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</si>
  <si>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</si>
  <si>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</si>
  <si>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</si>
  <si>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</si>
  <si>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</si>
  <si>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</si>
  <si>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</si>
  <si>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</si>
  <si>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</si>
  <si>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</si>
  <si>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</si>
  <si>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</si>
  <si>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</si>
  <si>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</si>
  <si>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</si>
  <si>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</si>
  <si>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</si>
  <si>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</si>
  <si>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</si>
  <si>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</si>
  <si>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</si>
  <si>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</si>
  <si>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</si>
  <si>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</si>
  <si>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</si>
  <si>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</si>
  <si>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</si>
  <si>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</si>
  <si>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</si>
  <si>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</si>
  <si>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</si>
  <si>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</si>
  <si>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</si>
  <si>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</si>
  <si>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</si>
  <si>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</si>
  <si>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</si>
  <si>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</si>
  <si>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</si>
  <si>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</si>
  <si>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</si>
  <si>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</si>
  <si>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</si>
  <si>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</si>
  <si>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</si>
  <si>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</si>
  <si>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</si>
  <si>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</si>
  <si>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</si>
  <si>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</si>
  <si>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</si>
  <si>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</si>
  <si>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</si>
  <si>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</si>
  <si>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</si>
  <si>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</si>
  <si>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</si>
  <si>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</si>
  <si>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</si>
  <si>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</si>
  <si>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</si>
  <si>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</si>
  <si>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</si>
  <si>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</si>
  <si>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</si>
  <si>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</si>
  <si>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</si>
  <si>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</si>
  <si>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</si>
  <si>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</si>
  <si>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</si>
  <si>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</si>
  <si>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</si>
  <si>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</si>
  <si>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</si>
  <si>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</si>
  <si>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</si>
  <si>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</si>
  <si>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</si>
  <si>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</si>
  <si>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</si>
  <si>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</si>
  <si>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</si>
  <si>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</si>
  <si>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</si>
  <si>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</si>
  <si>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</si>
  <si>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</si>
  <si>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</si>
  <si>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</si>
  <si>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</si>
  <si>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</si>
  <si>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</si>
  <si>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</si>
  <si>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</si>
  <si>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</si>
  <si>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</si>
  <si>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</si>
  <si>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</si>
  <si>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</si>
  <si>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</si>
  <si>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</si>
  <si>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</si>
  <si>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</si>
  <si>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</si>
  <si>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</si>
  <si>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</si>
  <si>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</si>
  <si>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</si>
  <si>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</si>
  <si>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</si>
  <si>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</si>
  <si>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</si>
  <si>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</si>
  <si>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</si>
  <si>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</si>
  <si>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</si>
  <si>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</si>
  <si>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</si>
  <si>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</si>
  <si>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</si>
  <si>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</si>
  <si>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</si>
  <si>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</si>
  <si>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</si>
  <si>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</si>
  <si>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</si>
  <si>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</si>
  <si>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</si>
  <si>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</si>
  <si>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</si>
  <si>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</si>
  <si>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</si>
  <si>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</si>
  <si>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</si>
  <si>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</si>
  <si>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</si>
  <si>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</si>
  <si>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</si>
  <si>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</si>
  <si>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</si>
  <si>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</si>
  <si>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</si>
  <si>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</si>
  <si>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</si>
  <si>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</si>
  <si>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</si>
  <si>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</si>
  <si>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</si>
  <si>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</si>
  <si>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</si>
  <si>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</si>
  <si>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</si>
  <si>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</si>
  <si>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</si>
  <si>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</si>
  <si>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</si>
  <si>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</si>
  <si>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</si>
  <si>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</si>
  <si>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</si>
  <si>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</si>
  <si>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</si>
  <si>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</si>
  <si>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</si>
  <si>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</si>
  <si>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</si>
  <si>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</si>
  <si>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</si>
  <si>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</si>
  <si>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</si>
  <si>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</si>
  <si>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</si>
  <si>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</si>
  <si>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</si>
  <si>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</si>
  <si>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</si>
  <si>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</si>
  <si>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</si>
  <si>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</si>
  <si>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</si>
  <si>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</si>
  <si>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</si>
  <si>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</si>
  <si>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</si>
  <si>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</si>
  <si>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</si>
  <si>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</si>
  <si>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</si>
  <si>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</si>
  <si>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</si>
  <si>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</si>
  <si>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</si>
  <si>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</si>
  <si>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</si>
  <si>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</si>
  <si>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</si>
  <si>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</si>
  <si>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</si>
  <si>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</si>
  <si>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</si>
  <si>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</si>
  <si>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</si>
  <si>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</si>
  <si>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</si>
  <si>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</si>
  <si>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</si>
  <si>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</si>
  <si>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</si>
  <si>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</si>
  <si>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</si>
  <si>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</si>
  <si>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</si>
  <si>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</si>
  <si>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</si>
  <si>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</si>
  <si>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</si>
  <si>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</si>
  <si>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</si>
  <si>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</si>
  <si>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</si>
  <si>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</si>
  <si>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</si>
  <si>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</si>
  <si>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</si>
  <si>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</si>
  <si>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</si>
  <si>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</si>
  <si>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</si>
  <si>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</si>
  <si>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</si>
  <si>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</si>
  <si>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</si>
  <si>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</si>
  <si>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</si>
  <si>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</si>
  <si>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</si>
  <si>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</si>
  <si>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</si>
  <si>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</si>
  <si>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</si>
  <si>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</si>
  <si>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</si>
  <si>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</si>
  <si>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</si>
  <si>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</si>
  <si>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</si>
  <si>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</si>
  <si>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</si>
  <si>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</si>
  <si>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</si>
  <si>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</si>
  <si>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</si>
  <si>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</si>
  <si>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</si>
  <si>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</si>
  <si>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</si>
  <si>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</si>
  <si>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</si>
  <si>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</si>
  <si>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</si>
  <si>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</si>
  <si>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</si>
  <si>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</si>
  <si>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</si>
  <si>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</si>
  <si>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</si>
  <si>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</si>
  <si>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</si>
  <si>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</si>
  <si>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</si>
  <si>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</si>
  <si>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</si>
  <si>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</si>
  <si>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</si>
  <si>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</si>
  <si>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</si>
  <si>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</si>
  <si>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</si>
  <si>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</si>
  <si>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</si>
  <si>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</si>
  <si>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</si>
  <si>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</si>
  <si>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</si>
  <si>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</si>
  <si>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</si>
  <si>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</si>
  <si>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</si>
  <si>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</si>
  <si>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</si>
  <si>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</si>
  <si>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</si>
  <si>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</si>
  <si>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</si>
  <si>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</si>
  <si>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</si>
  <si>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</si>
  <si>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</si>
  <si>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</si>
  <si>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</si>
  <si>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</si>
  <si>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</si>
  <si>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</si>
  <si>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</si>
  <si>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</si>
  <si>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</si>
  <si>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</si>
  <si>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</si>
  <si>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</si>
  <si>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</si>
  <si>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</si>
  <si>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</si>
  <si>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</si>
  <si>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</si>
  <si>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</si>
  <si>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</si>
  <si>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</si>
  <si>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</si>
  <si>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</si>
  <si>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</si>
  <si>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</si>
  <si>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</si>
  <si>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</si>
  <si>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</si>
  <si>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</si>
  <si>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</si>
  <si>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</si>
  <si>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</si>
  <si>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</si>
  <si>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</si>
  <si>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</si>
  <si>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</si>
  <si>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</si>
  <si>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</si>
  <si>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</si>
  <si>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</si>
  <si>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</si>
  <si>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</si>
  <si>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</si>
  <si>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</si>
  <si>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</si>
  <si>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</si>
  <si>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</si>
  <si>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</si>
  <si>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</si>
  <si>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</si>
  <si>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</si>
  <si>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</si>
  <si>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</si>
  <si>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</si>
  <si>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</si>
  <si>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</si>
  <si>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</si>
  <si>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</si>
  <si>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</si>
  <si>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</si>
  <si>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</si>
  <si>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</si>
  <si>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</si>
  <si>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</si>
  <si>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</si>
  <si>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</si>
  <si>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</si>
  <si>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</si>
  <si>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</si>
  <si>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</si>
  <si>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</si>
  <si>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</si>
  <si>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</si>
  <si>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</si>
  <si>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</si>
  <si>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</si>
  <si>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</si>
  <si>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</si>
  <si>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</si>
  <si>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</si>
  <si>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</si>
  <si>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</si>
  <si>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</si>
  <si>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</si>
  <si>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</si>
  <si>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</si>
  <si>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</si>
  <si>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</si>
  <si>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</si>
  <si>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</si>
  <si>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</si>
  <si>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</si>
  <si>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</si>
  <si>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</si>
  <si>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</si>
  <si>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</si>
  <si>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</si>
  <si>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</si>
  <si>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</si>
  <si>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</si>
  <si>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</si>
  <si>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</si>
  <si>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</si>
  <si>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</si>
  <si>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</si>
  <si>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</si>
  <si>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</si>
  <si>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</si>
  <si>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</si>
  <si>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</si>
  <si>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</si>
  <si>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</si>
  <si>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</si>
  <si>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</si>
  <si>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</si>
  <si>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</si>
  <si>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</si>
  <si>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</si>
  <si>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</si>
  <si>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</si>
  <si>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</si>
  <si>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</si>
  <si>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</si>
  <si>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</si>
  <si>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</si>
  <si>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</si>
  <si>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</si>
  <si>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</si>
  <si>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</si>
  <si>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</si>
  <si>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</si>
  <si>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</si>
  <si>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</si>
  <si>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</si>
  <si>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</si>
  <si>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</si>
  <si>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</si>
  <si>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</si>
  <si>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</si>
  <si>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</si>
  <si>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</si>
  <si>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</si>
  <si>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</si>
  <si>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</si>
  <si>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</si>
  <si>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</si>
  <si>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</si>
  <si>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</si>
  <si>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</si>
  <si>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</si>
  <si>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</si>
  <si>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</si>
  <si>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</si>
  <si>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</si>
  <si>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</si>
  <si>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</si>
  <si>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</si>
  <si>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</si>
  <si>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</si>
  <si>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</si>
  <si>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</si>
  <si>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</si>
  <si>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</si>
  <si>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</si>
  <si>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</si>
  <si>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</si>
  <si>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</si>
  <si>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</si>
  <si>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</si>
  <si>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</si>
  <si>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</si>
  <si>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</si>
  <si>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</si>
  <si>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</si>
  <si>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</si>
  <si>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</si>
  <si>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</si>
  <si>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</si>
  <si>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</si>
  <si>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</si>
  <si>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</si>
  <si>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</si>
  <si>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</si>
  <si>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</si>
  <si>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</si>
  <si>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</si>
  <si>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</si>
  <si>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</si>
  <si>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</si>
  <si>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</si>
  <si>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</si>
  <si>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</si>
  <si>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</si>
  <si>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</si>
  <si>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</si>
  <si>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</si>
  <si>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</si>
  <si>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</si>
  <si>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</si>
  <si>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</si>
  <si>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</si>
  <si>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</si>
  <si>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</si>
  <si>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</si>
  <si>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</si>
  <si>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</si>
  <si>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</si>
  <si>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</si>
  <si>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</si>
  <si>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</si>
  <si>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</si>
  <si>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</si>
  <si>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</si>
  <si>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</si>
  <si>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</si>
  <si>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</si>
  <si>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</si>
  <si>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</si>
  <si>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</si>
  <si>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</si>
  <si>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</si>
  <si>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</si>
  <si>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</si>
  <si>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</si>
  <si>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</si>
  <si>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</si>
  <si>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</si>
  <si>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</si>
  <si>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</si>
  <si>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</si>
  <si>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</si>
  <si>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</si>
  <si>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</si>
  <si>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</si>
  <si>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</si>
  <si>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</si>
  <si>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</si>
  <si>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</si>
  <si>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</si>
  <si>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</si>
  <si>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</si>
  <si>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</si>
  <si>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</si>
  <si>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</si>
  <si>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</si>
  <si>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</si>
  <si>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</si>
  <si>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</si>
  <si>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</si>
  <si>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</si>
  <si>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</si>
  <si>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</si>
  <si>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</si>
  <si>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</si>
  <si>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</si>
  <si>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</si>
  <si>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</si>
  <si>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</si>
  <si>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</si>
  <si>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</si>
  <si>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</si>
  <si>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</si>
  <si>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</si>
  <si>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</si>
  <si>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</si>
  <si>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</si>
  <si>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</si>
  <si>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</si>
  <si>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</si>
  <si>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</si>
  <si>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</si>
  <si>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</si>
  <si>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</si>
  <si>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</si>
  <si>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</si>
  <si>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</si>
  <si>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</si>
  <si>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</si>
  <si>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</si>
  <si>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</si>
  <si>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</si>
  <si>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</si>
  <si>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</si>
  <si>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</si>
  <si>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</si>
  <si>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</si>
  <si>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</si>
  <si>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</si>
  <si>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</si>
  <si>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</si>
  <si>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</si>
  <si>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</si>
  <si>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</si>
  <si>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</si>
  <si>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</si>
  <si>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</si>
  <si>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</si>
  <si>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</si>
  <si>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</si>
  <si>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</si>
  <si>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</si>
  <si>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</si>
  <si>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</si>
  <si>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</si>
  <si>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</si>
  <si>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</si>
  <si>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</si>
  <si>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</si>
  <si>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</si>
  <si>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</si>
  <si>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</si>
  <si>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</si>
  <si>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</si>
  <si>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</si>
  <si>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</si>
  <si>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</si>
  <si>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</si>
  <si>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</si>
  <si>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</si>
  <si>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</si>
  <si>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</si>
  <si>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</si>
  <si>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</si>
  <si>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</si>
  <si>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</si>
  <si>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</si>
  <si>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</si>
  <si>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</si>
  <si>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</si>
  <si>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</si>
  <si>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</si>
  <si>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</si>
  <si>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</si>
  <si>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</si>
  <si>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</si>
  <si>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</si>
  <si>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</si>
  <si>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</si>
  <si>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</si>
  <si>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</si>
  <si>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</si>
  <si>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</si>
  <si>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</si>
  <si>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</si>
  <si>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</si>
  <si>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</si>
  <si>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</si>
  <si>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</si>
  <si>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</si>
  <si>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</si>
  <si>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</si>
  <si>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</si>
  <si>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</si>
  <si>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</si>
  <si>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</si>
  <si>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</si>
  <si>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</si>
  <si>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</si>
  <si>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</si>
  <si>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</si>
  <si>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</si>
  <si>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</si>
  <si>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</si>
  <si>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</si>
  <si>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</si>
  <si>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</si>
  <si>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</si>
  <si>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</si>
  <si>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</si>
  <si>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</si>
  <si>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</si>
  <si>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</si>
  <si>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</si>
  <si>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</si>
  <si>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</si>
  <si>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</si>
  <si>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</si>
  <si>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</si>
  <si>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</si>
  <si>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</si>
  <si>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</si>
  <si>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</si>
  <si>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</si>
  <si>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</si>
  <si>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</si>
  <si>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</si>
  <si>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</si>
  <si>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</si>
  <si>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</si>
  <si>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</si>
  <si>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</si>
  <si>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</si>
  <si>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</si>
  <si>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</si>
  <si>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</si>
  <si>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</si>
  <si>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</si>
  <si>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</si>
  <si>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</si>
  <si>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</si>
  <si>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</si>
  <si>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</si>
  <si>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公的年金制度の持続可能性確保に必要な経費</t>
    <phoneticPr fontId="5"/>
  </si>
  <si>
    <t>年金局</t>
    <rPh sb="0" eb="2">
      <t>ネンキン</t>
    </rPh>
    <rPh sb="2" eb="3">
      <t>キョク</t>
    </rPh>
    <phoneticPr fontId="5"/>
  </si>
  <si>
    <t>総務課、資金運用課、年金課、数理課、国際年金課</t>
    <phoneticPr fontId="5"/>
  </si>
  <si>
    <t>総務課長（事務代理）
岡部　史哉</t>
    <phoneticPr fontId="5"/>
  </si>
  <si>
    <t>○</t>
  </si>
  <si>
    <t>国民年金法
厚生年金保険法</t>
    <phoneticPr fontId="5"/>
  </si>
  <si>
    <t>-</t>
  </si>
  <si>
    <t>-</t>
    <phoneticPr fontId="5"/>
  </si>
  <si>
    <t>健全な国民生活の維持及び向上に寄与することを目的とする公的年金制度を持続可能なものとするため、国民年金法及び厚生年金保険法に基づき、国民年金及び厚生年金保険の財政状況の検証を行うこと、その他、年金局職員の円滑な業務遂行に資することを目的とする。</t>
    <phoneticPr fontId="5"/>
  </si>
  <si>
    <t>・５年に１度実施する財政検証に的確に対応するため、国民年金法及び厚生年金保険法の改正に合わせたシステム改修を行う。
・年金局所管の行政文書を保管する。
・年金局職員が使用する年金制度関係資料等を印刷業者あて発注する。
・年金局職員が参加する行政研修等の旅費を賄う。
・年金局内で使用する消耗品を購入する。</t>
    <phoneticPr fontId="5"/>
  </si>
  <si>
    <t>社会保障関係情報化業務庁費</t>
    <phoneticPr fontId="5"/>
  </si>
  <si>
    <t>庁費</t>
    <phoneticPr fontId="5"/>
  </si>
  <si>
    <t>委員等旅費</t>
    <phoneticPr fontId="5"/>
  </si>
  <si>
    <t>職員旅費</t>
    <phoneticPr fontId="5"/>
  </si>
  <si>
    <t>諸謝金</t>
    <phoneticPr fontId="5"/>
  </si>
  <si>
    <t>当経費はシステム開発、機器借料、文書保管等にかかるものであるため、定量的な数値で表せるものではない。</t>
    <phoneticPr fontId="5"/>
  </si>
  <si>
    <t>国民年金及び厚生年金保険の財政状況について、５年ごとに保険料、国庫負担額及び給付費などについて検証を行う。併せて、「財政の現況及び見通し」を作成し公表を行う。</t>
    <phoneticPr fontId="5"/>
  </si>
  <si>
    <t>５年に１度実施する財政検証に的確に対応するため、国民年金法及び厚生年金保険法の改正に合わせたシステム改修を計画的に実施し、財政検証に反映させる。</t>
    <phoneticPr fontId="5"/>
  </si>
  <si>
    <t>システム改修回数</t>
    <phoneticPr fontId="5"/>
  </si>
  <si>
    <t>回</t>
    <rPh sb="0" eb="1">
      <t>カイ</t>
    </rPh>
    <phoneticPr fontId="5"/>
  </si>
  <si>
    <t>国民年金法及び厚生年金保険法に基づき、国民年金及び厚生年金保険の財政状況の検証を適切に行うため、財政検証システムを適宜改修を行う。</t>
    <phoneticPr fontId="5"/>
  </si>
  <si>
    <t>人月</t>
    <rPh sb="0" eb="1">
      <t>ニン</t>
    </rPh>
    <rPh sb="1" eb="2">
      <t>ヅキ</t>
    </rPh>
    <phoneticPr fontId="5"/>
  </si>
  <si>
    <t>（改修費用／財政検証システムの改修人月）　　　　　　　　　　　　　　</t>
    <phoneticPr fontId="5"/>
  </si>
  <si>
    <t>百万円</t>
    <rPh sb="0" eb="3">
      <t>ヒャクマンエン</t>
    </rPh>
    <phoneticPr fontId="5"/>
  </si>
  <si>
    <t>25.2/17.9</t>
    <phoneticPr fontId="5"/>
  </si>
  <si>
    <t>28.7/18.6</t>
    <phoneticPr fontId="5"/>
  </si>
  <si>
    <t>28.0/12.6</t>
    <phoneticPr fontId="5"/>
  </si>
  <si>
    <t>32.3/20.8</t>
    <phoneticPr fontId="5"/>
  </si>
  <si>
    <t>老後生活の経済的自立の基礎となる所得保障の充実を図ること</t>
    <phoneticPr fontId="5"/>
  </si>
  <si>
    <t>国民に信頼される持続可能な公的年金制度等を構築し、適正な事業運営を図ること（施策目標Ⅹ-1-1）</t>
    <phoneticPr fontId="5"/>
  </si>
  <si>
    <t>持続可能な公的年金制度の構築</t>
    <phoneticPr fontId="5"/>
  </si>
  <si>
    <t>持続可能な公的年金制度の構築のための法令整備</t>
    <phoneticPr fontId="5"/>
  </si>
  <si>
    <t>令和3年度</t>
    <phoneticPr fontId="5"/>
  </si>
  <si>
    <t>令和元年度　財政検証の実施
令和2年度　財政検証の結果等を踏まえた必要な法令整備
令和3年度　法令整備を踏まえた必要な制度改正の実施</t>
    <phoneticPr fontId="5"/>
  </si>
  <si>
    <t>・公的年金制度の持続可能性の確保や現行の公的年金制度の改善に向けた企画立案に寄与し、国民に信頼される公的年金制度を構築するため、国民年金及び厚生年金保険の財政状況について、５年ごとに保険料、国庫負担額及び給付費等について検証を行う。併せて、「財政の現況及び見通し」を作成し公表を行う。
・国民年金及び厚生年金保険の財政状況の検証等を行うことにより、公的年金制度の持続可能性の確保や現行の公的年金制度の改善に向けた企画立案に寄与し、国民に信頼される公的年金制度を構築することができる。</t>
    <phoneticPr fontId="5"/>
  </si>
  <si>
    <t>有</t>
  </si>
  <si>
    <t>‐</t>
  </si>
  <si>
    <t>単位あたりコスト削減に努めている。</t>
    <phoneticPr fontId="5"/>
  </si>
  <si>
    <t>事業の適切な実施のために必要な経費に限定されている。</t>
    <phoneticPr fontId="5"/>
  </si>
  <si>
    <t>当初見込みに見合った実績となっている。</t>
    <phoneticPr fontId="5"/>
  </si>
  <si>
    <t>資金の流れは本事業の目的の達成のために真に必要なものに限定されており、原則、入札による調達を行い、随意契約による調達は少額随契等、法令等に定められた範囲で行っており、これらについても複数業者の見積を徴求する等、経費削減及び競争性の確保に努めている。</t>
    <phoneticPr fontId="5"/>
  </si>
  <si>
    <t>令和３年度予算は、令和元年度の執行状況や令和２年度における事業の見直し等を踏まえた予算としたが、令和４年度要求においても令和２年度の執行状況や事業の見直しを踏まえた概算要求を行っていくこととする。</t>
    <phoneticPr fontId="5"/>
  </si>
  <si>
    <t>点検対象外</t>
    <phoneticPr fontId="5"/>
  </si>
  <si>
    <t>521</t>
  </si>
  <si>
    <t>474</t>
  </si>
  <si>
    <t>418</t>
  </si>
  <si>
    <t>793</t>
  </si>
  <si>
    <t>794</t>
  </si>
  <si>
    <t>805</t>
  </si>
  <si>
    <t>771</t>
  </si>
  <si>
    <t>770</t>
  </si>
  <si>
    <t>766</t>
    <phoneticPr fontId="5"/>
  </si>
  <si>
    <t>A.（株）博報堂</t>
    <phoneticPr fontId="5"/>
  </si>
  <si>
    <t>B.みずほ情報総研（株）</t>
    <phoneticPr fontId="5"/>
  </si>
  <si>
    <t>雑役務費</t>
    <rPh sb="0" eb="1">
      <t>ザツ</t>
    </rPh>
    <rPh sb="1" eb="3">
      <t>エキム</t>
    </rPh>
    <rPh sb="3" eb="4">
      <t>ヒ</t>
    </rPh>
    <phoneticPr fontId="5"/>
  </si>
  <si>
    <t>印刷製本費</t>
    <rPh sb="0" eb="2">
      <t>インサツ</t>
    </rPh>
    <rPh sb="2" eb="4">
      <t>セイホン</t>
    </rPh>
    <rPh sb="4" eb="5">
      <t>ヒ</t>
    </rPh>
    <phoneticPr fontId="5"/>
  </si>
  <si>
    <t>保管料</t>
    <rPh sb="0" eb="3">
      <t>ホカンリョウ</t>
    </rPh>
    <phoneticPr fontId="5"/>
  </si>
  <si>
    <t>通信運搬費</t>
    <rPh sb="0" eb="2">
      <t>ツウシン</t>
    </rPh>
    <rPh sb="2" eb="4">
      <t>ウンパン</t>
    </rPh>
    <rPh sb="4" eb="5">
      <t>ヒ</t>
    </rPh>
    <phoneticPr fontId="5"/>
  </si>
  <si>
    <t>年金制度の周知広報にかかる経費</t>
    <phoneticPr fontId="5"/>
  </si>
  <si>
    <t>C.（株）ワンビシアーカイブズ</t>
    <phoneticPr fontId="5"/>
  </si>
  <si>
    <t>厚生年金基金等にかかる各種報告書等の内容の保管等経費</t>
    <phoneticPr fontId="5"/>
  </si>
  <si>
    <t>E.大和綜合印刷（株）</t>
    <phoneticPr fontId="5"/>
  </si>
  <si>
    <t>国会提出物等の印刷経費</t>
    <phoneticPr fontId="5"/>
  </si>
  <si>
    <t>G.（株）日本廣告社</t>
    <phoneticPr fontId="5"/>
  </si>
  <si>
    <t>年金局ホームページの改修経費</t>
    <phoneticPr fontId="5"/>
  </si>
  <si>
    <t>現行年金制度の年金財政計算システムに制度改正等の内容を盛り込むための修正等経費</t>
    <phoneticPr fontId="5"/>
  </si>
  <si>
    <t>D.野村證券（株）</t>
    <phoneticPr fontId="5"/>
  </si>
  <si>
    <t>年金積立金運用のあり方等を検討するための調査研究経費</t>
    <phoneticPr fontId="5"/>
  </si>
  <si>
    <t>F. ヤフー（株）</t>
    <phoneticPr fontId="5"/>
  </si>
  <si>
    <t>被用者保険の適用拡大に係る意識調査のための経費</t>
    <phoneticPr fontId="5"/>
  </si>
  <si>
    <t>H.日本郵便（株）</t>
    <phoneticPr fontId="5"/>
  </si>
  <si>
    <t>資料翻訳にかかる経費</t>
    <phoneticPr fontId="5"/>
  </si>
  <si>
    <t>株式会社博報堂</t>
  </si>
  <si>
    <t>株式会社アクセア</t>
  </si>
  <si>
    <t>一般社団法人全国スーパーマーケット協会</t>
  </si>
  <si>
    <t>年金制度の周知広報</t>
  </si>
  <si>
    <t>-</t>
    <phoneticPr fontId="5"/>
  </si>
  <si>
    <t>みずほ情報総研株式会社</t>
  </si>
  <si>
    <t>富士テレコム株式会社</t>
    <rPh sb="6" eb="8">
      <t>カブシキ</t>
    </rPh>
    <rPh sb="8" eb="10">
      <t>カイシャ</t>
    </rPh>
    <phoneticPr fontId="5"/>
  </si>
  <si>
    <t>東京センチュリー株式会社</t>
    <rPh sb="8" eb="10">
      <t>カブシキ</t>
    </rPh>
    <rPh sb="10" eb="12">
      <t>カイシャ</t>
    </rPh>
    <phoneticPr fontId="5"/>
  </si>
  <si>
    <t>富士テレコム株式会社</t>
  </si>
  <si>
    <t>現行年金制度の年金財政計算システムに制度改正等の内容を盛り込むための修正等経費</t>
    <rPh sb="0" eb="2">
      <t>ゲンコウ</t>
    </rPh>
    <rPh sb="2" eb="4">
      <t>ネンキン</t>
    </rPh>
    <rPh sb="4" eb="6">
      <t>セイド</t>
    </rPh>
    <rPh sb="7" eb="9">
      <t>ネンキン</t>
    </rPh>
    <rPh sb="9" eb="11">
      <t>ザイセイ</t>
    </rPh>
    <rPh sb="11" eb="13">
      <t>ケイサン</t>
    </rPh>
    <rPh sb="18" eb="20">
      <t>セイド</t>
    </rPh>
    <rPh sb="20" eb="22">
      <t>カイセイ</t>
    </rPh>
    <rPh sb="22" eb="23">
      <t>トウ</t>
    </rPh>
    <rPh sb="24" eb="26">
      <t>ナイヨウ</t>
    </rPh>
    <rPh sb="27" eb="28">
      <t>モ</t>
    </rPh>
    <rPh sb="29" eb="30">
      <t>コ</t>
    </rPh>
    <rPh sb="34" eb="36">
      <t>シュウセイ</t>
    </rPh>
    <rPh sb="36" eb="37">
      <t>トウ</t>
    </rPh>
    <rPh sb="37" eb="39">
      <t>ケイヒ</t>
    </rPh>
    <phoneticPr fontId="5"/>
  </si>
  <si>
    <t>年金財政計算システム用ハードウェア等の賃貸借並びに保守</t>
  </si>
  <si>
    <t>株式会社ワンビシアーカイブズ</t>
    <rPh sb="0" eb="2">
      <t>カブシキ</t>
    </rPh>
    <rPh sb="2" eb="4">
      <t>カイシャ</t>
    </rPh>
    <phoneticPr fontId="5"/>
  </si>
  <si>
    <t>厚生年金基金等にかかる各種報告書等や大規模年金保養基地に関する工事関係書類の保管等経費</t>
    <rPh sb="0" eb="2">
      <t>コウセイ</t>
    </rPh>
    <rPh sb="2" eb="4">
      <t>ネンキン</t>
    </rPh>
    <rPh sb="4" eb="6">
      <t>キキン</t>
    </rPh>
    <rPh sb="6" eb="7">
      <t>トウ</t>
    </rPh>
    <rPh sb="11" eb="13">
      <t>カクシュ</t>
    </rPh>
    <rPh sb="13" eb="15">
      <t>ホウコク</t>
    </rPh>
    <rPh sb="15" eb="16">
      <t>ショ</t>
    </rPh>
    <rPh sb="16" eb="17">
      <t>トウ</t>
    </rPh>
    <rPh sb="18" eb="21">
      <t>ダイキボ</t>
    </rPh>
    <rPh sb="21" eb="23">
      <t>ネンキン</t>
    </rPh>
    <rPh sb="23" eb="25">
      <t>ホヨウ</t>
    </rPh>
    <rPh sb="25" eb="27">
      <t>キチ</t>
    </rPh>
    <rPh sb="28" eb="29">
      <t>カン</t>
    </rPh>
    <rPh sb="31" eb="33">
      <t>コウジ</t>
    </rPh>
    <rPh sb="33" eb="35">
      <t>カンケイ</t>
    </rPh>
    <rPh sb="35" eb="37">
      <t>ショルイ</t>
    </rPh>
    <rPh sb="38" eb="40">
      <t>ホカン</t>
    </rPh>
    <rPh sb="40" eb="41">
      <t>トウ</t>
    </rPh>
    <rPh sb="41" eb="43">
      <t>ケイヒ</t>
    </rPh>
    <phoneticPr fontId="5"/>
  </si>
  <si>
    <t>野村證券株式会社</t>
    <rPh sb="4" eb="6">
      <t>カブシキ</t>
    </rPh>
    <rPh sb="6" eb="8">
      <t>カイシャ</t>
    </rPh>
    <phoneticPr fontId="5"/>
  </si>
  <si>
    <t>リフィニティブ・ジャパン株式会社</t>
  </si>
  <si>
    <t>海外公的年金の運用組織に関する調査</t>
  </si>
  <si>
    <t>金融情報サービス（株式、債権等の情報）の利用経費</t>
    <rPh sb="2" eb="4">
      <t>ジョウホウ</t>
    </rPh>
    <rPh sb="9" eb="11">
      <t>カブシキ</t>
    </rPh>
    <rPh sb="12" eb="14">
      <t>サイケン</t>
    </rPh>
    <rPh sb="14" eb="15">
      <t>トウ</t>
    </rPh>
    <rPh sb="16" eb="18">
      <t>ジョウホウ</t>
    </rPh>
    <rPh sb="20" eb="22">
      <t>リヨウ</t>
    </rPh>
    <rPh sb="22" eb="24">
      <t>ケイヒ</t>
    </rPh>
    <phoneticPr fontId="5"/>
  </si>
  <si>
    <t>大和綜合印刷株式会社</t>
    <rPh sb="6" eb="8">
      <t>カブシキ</t>
    </rPh>
    <rPh sb="8" eb="10">
      <t>カイシャ</t>
    </rPh>
    <phoneticPr fontId="5"/>
  </si>
  <si>
    <t>社会福祉法人　東京コロニー</t>
  </si>
  <si>
    <t>有限会社正陽印刷</t>
    <rPh sb="0" eb="2">
      <t>ユウゲン</t>
    </rPh>
    <rPh sb="2" eb="4">
      <t>カイシャ</t>
    </rPh>
    <phoneticPr fontId="5"/>
  </si>
  <si>
    <t>独立行政法人国立印刷局</t>
  </si>
  <si>
    <t>国会提出物等印刷にかかる経費</t>
    <rPh sb="0" eb="2">
      <t>コッカイ</t>
    </rPh>
    <rPh sb="2" eb="4">
      <t>テイシュツ</t>
    </rPh>
    <rPh sb="4" eb="5">
      <t>ブツ</t>
    </rPh>
    <rPh sb="5" eb="6">
      <t>トウ</t>
    </rPh>
    <rPh sb="6" eb="8">
      <t>インサツ</t>
    </rPh>
    <rPh sb="12" eb="14">
      <t>ケイヒ</t>
    </rPh>
    <phoneticPr fontId="5"/>
  </si>
  <si>
    <t>ヤフー株式会社</t>
  </si>
  <si>
    <t>被用者保険の適用拡大に係る国民の意識調査</t>
  </si>
  <si>
    <t>株式会社日本廣告社</t>
  </si>
  <si>
    <t>株式会社アクセスクリエイト</t>
  </si>
  <si>
    <t>年金局ホームページの改修経費</t>
  </si>
  <si>
    <t>日本郵便株式会社</t>
  </si>
  <si>
    <t>日本放送協会</t>
  </si>
  <si>
    <t>通信・郵便費</t>
    <rPh sb="0" eb="2">
      <t>ツウシン</t>
    </rPh>
    <rPh sb="3" eb="5">
      <t>ユウビン</t>
    </rPh>
    <rPh sb="5" eb="6">
      <t>ヒ</t>
    </rPh>
    <phoneticPr fontId="5"/>
  </si>
  <si>
    <t>　</t>
  </si>
  <si>
    <t>健全な国民生活の維持及び向上に寄与することを目的とする公的年金制度を持続可能なものとするために必要な事業である。</t>
    <phoneticPr fontId="5"/>
  </si>
  <si>
    <t>公的年金制度の運営責任を持つ国が行うべき事業である。</t>
    <phoneticPr fontId="5"/>
  </si>
  <si>
    <t>令和２年度に年金改革法が成立。</t>
    <rPh sb="0" eb="2">
      <t>レイワ</t>
    </rPh>
    <rPh sb="3" eb="4">
      <t>ネン</t>
    </rPh>
    <rPh sb="4" eb="5">
      <t>ド</t>
    </rPh>
    <rPh sb="6" eb="8">
      <t>ネンキン</t>
    </rPh>
    <rPh sb="8" eb="10">
      <t>カイカク</t>
    </rPh>
    <rPh sb="10" eb="11">
      <t>ホウ</t>
    </rPh>
    <rPh sb="12" eb="14">
      <t>セイリツ</t>
    </rPh>
    <phoneticPr fontId="5"/>
  </si>
  <si>
    <t>・結果的に一者応札となったものもあるが、一般競争入札（最低価格落札方式）により業者を決定しているため、支出先の選定は妥当である。
・随意契約による調達は少額契約等、法令等に定められて範囲で行っており、これらについても複数業者の見積を取る等、競争性の確保に努めている。</t>
    <rPh sb="1" eb="3">
      <t>ケッカ</t>
    </rPh>
    <rPh sb="3" eb="4">
      <t>テキ</t>
    </rPh>
    <rPh sb="5" eb="7">
      <t>イッシャ</t>
    </rPh>
    <rPh sb="7" eb="9">
      <t>オウサツ</t>
    </rPh>
    <phoneticPr fontId="5"/>
  </si>
  <si>
    <t>-</t>
    <phoneticPr fontId="5"/>
  </si>
  <si>
    <t>一般競争入札を実施したところ、業者の入札金額が見込んでいた金額よりも若干低くなったものであり、妥当であると考える。</t>
    <rPh sb="0" eb="2">
      <t>イッパン</t>
    </rPh>
    <rPh sb="2" eb="4">
      <t>キョウソウ</t>
    </rPh>
    <rPh sb="4" eb="6">
      <t>ニュウサツ</t>
    </rPh>
    <rPh sb="7" eb="9">
      <t>ジッシ</t>
    </rPh>
    <rPh sb="15" eb="17">
      <t>ギョウシャ</t>
    </rPh>
    <rPh sb="18" eb="20">
      <t>ニュウサツ</t>
    </rPh>
    <rPh sb="20" eb="22">
      <t>キンガク</t>
    </rPh>
    <rPh sb="23" eb="25">
      <t>ミコ</t>
    </rPh>
    <rPh sb="29" eb="31">
      <t>キンガク</t>
    </rPh>
    <rPh sb="34" eb="36">
      <t>ジャッカン</t>
    </rPh>
    <rPh sb="36" eb="37">
      <t>ヒク</t>
    </rPh>
    <rPh sb="47" eb="49">
      <t>ダトウ</t>
    </rPh>
    <rPh sb="53" eb="5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</si>
</sst>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40823</xdr:colOff>
      <xdr:row>748</xdr:row>
      <xdr:rowOff>40822</xdr:rowOff>
    </xdr:from>
    <xdr:to>
      <xdr:col>51</xdr:col>
      <xdr:colOff>108857</xdr:colOff>
      <xdr:row>768</xdr:row>
      <xdr:rowOff>109418</xdr:rowOff>
    </xdr:to>
    <xdr:grpSp>
      <xdr:nvGrpSpPr>
        <xdr:cNvPr id="18" name="グループ化 17"/>
        <xdr:cNvGrpSpPr/>
      </xdr:nvGrpSpPr>
      <xdr:grpSpPr>
        <a:xfrm>
          <a:off x="650423" y="46840322"/>
          <a:ext cx="9923234" cy="8145796"/>
          <a:chOff x="713178" y="46530417"/>
          <a:chExt cx="9968715" cy="8096811"/>
        </a:xfrm>
      </xdr:grpSpPr>
      <xdr:sp macro="" textlink="">
        <xdr:nvSpPr>
          <xdr:cNvPr id="19" name="テキスト ボックス 18"/>
          <xdr:cNvSpPr txBox="1"/>
        </xdr:nvSpPr>
        <xdr:spPr>
          <a:xfrm>
            <a:off x="2041071" y="47856314"/>
            <a:ext cx="1843583" cy="5380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　民間企業３社</a:t>
            </a:r>
            <a:endParaRPr kumimoji="1" lang="en-US" altLang="ja-JP" sz="1100"/>
          </a:p>
          <a:p>
            <a:pPr algn="ctr"/>
            <a:r>
              <a:rPr kumimoji="1" lang="en-US" altLang="ja-JP" sz="1100"/>
              <a:t>43.9</a:t>
            </a:r>
            <a:r>
              <a:rPr kumimoji="1" lang="ja-JP" altLang="en-US" sz="1100">
                <a:solidFill>
                  <a:schemeClr val="dk1"/>
                </a:solidFill>
                <a:latin typeface="+mn-lt"/>
                <a:ea typeface="+mn-ea"/>
                <a:cs typeface="+mn-cs"/>
              </a:rPr>
              <a:t>百万円</a:t>
            </a:r>
            <a:endParaRPr kumimoji="1" lang="en-US" altLang="ja-JP" sz="1100"/>
          </a:p>
        </xdr:txBody>
      </xdr:sp>
      <xdr:sp macro="" textlink="">
        <xdr:nvSpPr>
          <xdr:cNvPr id="20" name="テキスト ボックス 19"/>
          <xdr:cNvSpPr txBox="1"/>
        </xdr:nvSpPr>
        <xdr:spPr>
          <a:xfrm>
            <a:off x="713178" y="48425313"/>
            <a:ext cx="4475226" cy="316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年金制度の周知広報にかかる経費</a:t>
            </a:r>
            <a:r>
              <a:rPr kumimoji="1" lang="en-US" altLang="ja-JP" sz="1100"/>
              <a:t>〕</a:t>
            </a:r>
            <a:endParaRPr kumimoji="1" lang="ja-JP" altLang="en-US" sz="1100"/>
          </a:p>
        </xdr:txBody>
      </xdr:sp>
      <xdr:sp macro="" textlink="">
        <xdr:nvSpPr>
          <xdr:cNvPr id="21" name="テキスト ボックス 20"/>
          <xdr:cNvSpPr txBox="1"/>
        </xdr:nvSpPr>
        <xdr:spPr>
          <a:xfrm>
            <a:off x="1622218" y="47533478"/>
            <a:ext cx="2771038" cy="443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a:t>【</a:t>
            </a:r>
            <a:r>
              <a:rPr kumimoji="1" lang="ja-JP" altLang="en-US" sz="1100"/>
              <a:t>一般競争契約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等</a:t>
            </a:r>
            <a:r>
              <a:rPr kumimoji="1" lang="en-US" altLang="ja-JP" sz="1100"/>
              <a:t>】</a:t>
            </a:r>
            <a:endParaRPr kumimoji="1" lang="ja-JP" altLang="en-US" sz="1100"/>
          </a:p>
        </xdr:txBody>
      </xdr:sp>
      <xdr:sp macro="" textlink="">
        <xdr:nvSpPr>
          <xdr:cNvPr id="22" name="テキスト ボックス 21"/>
          <xdr:cNvSpPr txBox="1"/>
        </xdr:nvSpPr>
        <xdr:spPr>
          <a:xfrm>
            <a:off x="7759331" y="47860323"/>
            <a:ext cx="1833705" cy="5530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　民間企業３社</a:t>
            </a:r>
            <a:endParaRPr kumimoji="1" lang="en-US" altLang="ja-JP" sz="1100"/>
          </a:p>
          <a:p>
            <a:pPr algn="ctr"/>
            <a:r>
              <a:rPr kumimoji="1" lang="en-US" altLang="ja-JP" sz="1100"/>
              <a:t>34.0</a:t>
            </a:r>
            <a:r>
              <a:rPr kumimoji="1" lang="ja-JP" altLang="en-US" sz="1100"/>
              <a:t>百万円</a:t>
            </a:r>
            <a:endParaRPr kumimoji="1" lang="en-US" altLang="ja-JP" sz="1100"/>
          </a:p>
          <a:p>
            <a:pPr algn="ctr"/>
            <a:endParaRPr kumimoji="1" lang="en-US" altLang="ja-JP" sz="1100"/>
          </a:p>
          <a:p>
            <a:pPr algn="ctr"/>
            <a:endParaRPr kumimoji="1" lang="en-US" altLang="ja-JP" sz="1100"/>
          </a:p>
        </xdr:txBody>
      </xdr:sp>
      <xdr:sp macro="" textlink="">
        <xdr:nvSpPr>
          <xdr:cNvPr id="23" name="テキスト ボックス 22"/>
          <xdr:cNvSpPr txBox="1"/>
        </xdr:nvSpPr>
        <xdr:spPr>
          <a:xfrm>
            <a:off x="7392702" y="47513352"/>
            <a:ext cx="2534883" cy="308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一般競争契約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a:effectLst/>
            </a:endParaRPr>
          </a:p>
          <a:p>
            <a:pPr algn="ctr"/>
            <a:r>
              <a:rPr kumimoji="1" lang="en-US" altLang="ja-JP" sz="1100"/>
              <a:t>】</a:t>
            </a:r>
            <a:endParaRPr kumimoji="1" lang="ja-JP" altLang="en-US" sz="1100"/>
          </a:p>
        </xdr:txBody>
      </xdr:sp>
      <xdr:sp macro="" textlink="">
        <xdr:nvSpPr>
          <xdr:cNvPr id="24" name="テキスト ボックス 23"/>
          <xdr:cNvSpPr txBox="1"/>
        </xdr:nvSpPr>
        <xdr:spPr>
          <a:xfrm>
            <a:off x="6760915" y="48461669"/>
            <a:ext cx="3920978" cy="558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年金制度の財政計算の実施にかかる経費</a:t>
            </a:r>
            <a:r>
              <a:rPr kumimoji="1" lang="en-US" altLang="ja-JP" sz="1100"/>
              <a:t>〕</a:t>
            </a:r>
            <a:endParaRPr kumimoji="1" lang="ja-JP" altLang="en-US" sz="1100"/>
          </a:p>
        </xdr:txBody>
      </xdr:sp>
      <xdr:sp macro="" textlink="">
        <xdr:nvSpPr>
          <xdr:cNvPr id="25" name="テキスト ボックス 24"/>
          <xdr:cNvSpPr txBox="1"/>
        </xdr:nvSpPr>
        <xdr:spPr>
          <a:xfrm>
            <a:off x="7765283" y="51001812"/>
            <a:ext cx="1804620" cy="5882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F</a:t>
            </a:r>
            <a:r>
              <a:rPr kumimoji="1" lang="ja-JP" altLang="en-US" sz="1100"/>
              <a:t>　民間企業１社</a:t>
            </a:r>
            <a:endParaRPr kumimoji="1" lang="en-US" altLang="ja-JP" sz="1100"/>
          </a:p>
          <a:p>
            <a:pPr algn="ctr"/>
            <a:r>
              <a:rPr kumimoji="1" lang="en-US" altLang="ja-JP" sz="1100"/>
              <a:t>4.4</a:t>
            </a:r>
            <a:r>
              <a:rPr kumimoji="1" lang="ja-JP" altLang="en-US" sz="1100"/>
              <a:t>百万円</a:t>
            </a:r>
            <a:endParaRPr kumimoji="1" lang="en-US" altLang="ja-JP" sz="1100"/>
          </a:p>
          <a:p>
            <a:pPr algn="ctr"/>
            <a:endParaRPr kumimoji="1" lang="en-US" altLang="ja-JP" sz="1100"/>
          </a:p>
          <a:p>
            <a:pPr algn="ctr"/>
            <a:endParaRPr kumimoji="1" lang="en-US" altLang="ja-JP" sz="1100"/>
          </a:p>
        </xdr:txBody>
      </xdr:sp>
      <xdr:sp macro="" textlink="">
        <xdr:nvSpPr>
          <xdr:cNvPr id="26" name="テキスト ボックス 25"/>
          <xdr:cNvSpPr txBox="1"/>
        </xdr:nvSpPr>
        <xdr:spPr>
          <a:xfrm>
            <a:off x="7385094" y="50739260"/>
            <a:ext cx="2534883" cy="313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en-US" altLang="ja-JP" sz="1100">
                <a:solidFill>
                  <a:schemeClr val="dk1"/>
                </a:solidFill>
                <a:effectLst/>
                <a:latin typeface="+mn-lt"/>
                <a:ea typeface="+mn-ea"/>
                <a:cs typeface="+mn-cs"/>
              </a:rPr>
              <a:t>】</a:t>
            </a:r>
            <a:endParaRPr lang="ja-JP" altLang="ja-JP">
              <a:effectLst/>
            </a:endParaRPr>
          </a:p>
          <a:p>
            <a:pPr algn="ctr"/>
            <a:r>
              <a:rPr kumimoji="1" lang="en-US" altLang="ja-JP" sz="1100"/>
              <a:t>】</a:t>
            </a:r>
            <a:endParaRPr kumimoji="1" lang="ja-JP" altLang="en-US" sz="1100"/>
          </a:p>
        </xdr:txBody>
      </xdr:sp>
      <xdr:sp macro="" textlink="">
        <xdr:nvSpPr>
          <xdr:cNvPr id="27" name="テキスト ボックス 26"/>
          <xdr:cNvSpPr txBox="1"/>
        </xdr:nvSpPr>
        <xdr:spPr>
          <a:xfrm>
            <a:off x="6693354" y="51658248"/>
            <a:ext cx="3755571" cy="655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被用者保険の適用拡大に係る</a:t>
            </a:r>
            <a:endParaRPr kumimoji="1" lang="en-US" altLang="ja-JP" sz="1100"/>
          </a:p>
          <a:p>
            <a:pPr algn="ctr"/>
            <a:r>
              <a:rPr kumimoji="1" lang="ja-JP" altLang="en-US" sz="1100"/>
              <a:t>意識調査のための経費</a:t>
            </a:r>
            <a:r>
              <a:rPr kumimoji="1" lang="en-US" altLang="ja-JP" sz="1100"/>
              <a:t>〕</a:t>
            </a:r>
            <a:endParaRPr kumimoji="1" lang="ja-JP" altLang="en-US" sz="1100"/>
          </a:p>
        </xdr:txBody>
      </xdr:sp>
      <xdr:sp macro="" textlink="">
        <xdr:nvSpPr>
          <xdr:cNvPr id="28" name="テキスト ボックス 27"/>
          <xdr:cNvSpPr txBox="1"/>
        </xdr:nvSpPr>
        <xdr:spPr>
          <a:xfrm>
            <a:off x="7756071" y="49309725"/>
            <a:ext cx="1836965" cy="5750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D</a:t>
            </a:r>
            <a:r>
              <a:rPr kumimoji="1" lang="ja-JP" altLang="en-US" sz="1100"/>
              <a:t>　</a:t>
            </a:r>
            <a:r>
              <a:rPr kumimoji="1" lang="ja-JP" altLang="ja-JP" sz="1100">
                <a:solidFill>
                  <a:schemeClr val="dk1"/>
                </a:solidFill>
                <a:effectLst/>
                <a:latin typeface="+mn-lt"/>
                <a:ea typeface="+mn-ea"/>
                <a:cs typeface="+mn-cs"/>
              </a:rPr>
              <a:t>民間企業</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社</a:t>
            </a:r>
            <a:endParaRPr kumimoji="1" lang="en-US" altLang="ja-JP" sz="1100"/>
          </a:p>
          <a:p>
            <a:pPr algn="ctr"/>
            <a:r>
              <a:rPr kumimoji="1" lang="en-US" altLang="ja-JP" sz="1100"/>
              <a:t>7.5</a:t>
            </a:r>
            <a:r>
              <a:rPr kumimoji="1" lang="ja-JP" altLang="en-US" sz="1100"/>
              <a:t>百万円</a:t>
            </a:r>
            <a:endParaRPr kumimoji="1" lang="en-US" altLang="ja-JP" sz="1100"/>
          </a:p>
          <a:p>
            <a:pPr algn="ctr"/>
            <a:endParaRPr kumimoji="1" lang="en-US" altLang="ja-JP" sz="1100"/>
          </a:p>
          <a:p>
            <a:pPr algn="ctr"/>
            <a:endParaRPr kumimoji="1" lang="en-US" altLang="ja-JP" sz="1100"/>
          </a:p>
        </xdr:txBody>
      </xdr:sp>
      <xdr:sp macro="" textlink="">
        <xdr:nvSpPr>
          <xdr:cNvPr id="29" name="テキスト ボックス 28"/>
          <xdr:cNvSpPr txBox="1"/>
        </xdr:nvSpPr>
        <xdr:spPr>
          <a:xfrm>
            <a:off x="7438983" y="49061817"/>
            <a:ext cx="2540995" cy="312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solidFill>
                  <a:schemeClr val="dk1"/>
                </a:solidFill>
                <a:effectLst/>
                <a:latin typeface="+mn-lt"/>
                <a:ea typeface="+mn-ea"/>
                <a:cs typeface="+mn-cs"/>
              </a:rPr>
              <a:t>一般競争契約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a:effectLst/>
            </a:endParaRPr>
          </a:p>
          <a:p>
            <a:pPr algn="ctr"/>
            <a:r>
              <a:rPr kumimoji="1" lang="en-US" altLang="ja-JP" sz="1100"/>
              <a:t>】</a:t>
            </a:r>
            <a:endParaRPr kumimoji="1" lang="ja-JP" altLang="en-US" sz="1100"/>
          </a:p>
        </xdr:txBody>
      </xdr:sp>
      <xdr:sp macro="" textlink="">
        <xdr:nvSpPr>
          <xdr:cNvPr id="30" name="テキスト ボックス 29"/>
          <xdr:cNvSpPr txBox="1"/>
        </xdr:nvSpPr>
        <xdr:spPr>
          <a:xfrm>
            <a:off x="6754586" y="49891181"/>
            <a:ext cx="3798872" cy="759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年金積立金の管理運用にあたり、国内外の金融</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市場の情報を取得し、適正に把握するための経費</a:t>
            </a:r>
            <a:r>
              <a:rPr kumimoji="1" lang="en-US" altLang="ja-JP" sz="1100"/>
              <a:t>〕</a:t>
            </a:r>
            <a:endParaRPr kumimoji="1" lang="ja-JP" altLang="en-US" sz="1100"/>
          </a:p>
        </xdr:txBody>
      </xdr:sp>
      <xdr:sp macro="" textlink="">
        <xdr:nvSpPr>
          <xdr:cNvPr id="31" name="テキスト ボックス 30"/>
          <xdr:cNvSpPr txBox="1"/>
        </xdr:nvSpPr>
        <xdr:spPr>
          <a:xfrm>
            <a:off x="2027464" y="52777117"/>
            <a:ext cx="1836966" cy="5307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G</a:t>
            </a:r>
            <a:r>
              <a:rPr kumimoji="1" lang="ja-JP" altLang="en-US" sz="1100"/>
              <a:t>　民間企業２社</a:t>
            </a:r>
            <a:endParaRPr kumimoji="1" lang="en-US" altLang="ja-JP" sz="1100"/>
          </a:p>
          <a:p>
            <a:pPr algn="ctr"/>
            <a:r>
              <a:rPr kumimoji="1" lang="en-US" altLang="ja-JP" sz="1100"/>
              <a:t>4.1</a:t>
            </a:r>
            <a:r>
              <a:rPr kumimoji="1" lang="ja-JP" altLang="en-US" sz="1100"/>
              <a:t>百万円</a:t>
            </a:r>
            <a:endParaRPr kumimoji="1" lang="en-US" altLang="ja-JP" sz="1100"/>
          </a:p>
          <a:p>
            <a:pPr algn="ctr"/>
            <a:endParaRPr kumimoji="1" lang="en-US" altLang="ja-JP" sz="1100"/>
          </a:p>
          <a:p>
            <a:pPr algn="ctr"/>
            <a:endParaRPr kumimoji="1" lang="en-US" altLang="ja-JP" sz="1100"/>
          </a:p>
        </xdr:txBody>
      </xdr:sp>
      <xdr:sp macro="" textlink="">
        <xdr:nvSpPr>
          <xdr:cNvPr id="32" name="テキスト ボックス 31"/>
          <xdr:cNvSpPr txBox="1"/>
        </xdr:nvSpPr>
        <xdr:spPr>
          <a:xfrm>
            <a:off x="1767487" y="50726579"/>
            <a:ext cx="2448742" cy="323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ja-JP" sz="1100">
                <a:solidFill>
                  <a:schemeClr val="dk1"/>
                </a:solidFill>
                <a:effectLst/>
                <a:latin typeface="+mn-lt"/>
                <a:ea typeface="+mn-ea"/>
                <a:cs typeface="+mn-cs"/>
              </a:rPr>
              <a:t>一般競争契約（</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a:effectLst/>
            </a:endParaRPr>
          </a:p>
          <a:p>
            <a:pPr algn="ctr"/>
            <a:r>
              <a:rPr kumimoji="1" lang="en-US" altLang="ja-JP" sz="1100"/>
              <a:t>】</a:t>
            </a:r>
            <a:endParaRPr kumimoji="1" lang="ja-JP" altLang="en-US" sz="1100"/>
          </a:p>
        </xdr:txBody>
      </xdr:sp>
      <xdr:sp macro="" textlink="">
        <xdr:nvSpPr>
          <xdr:cNvPr id="33" name="テキスト ボックス 32"/>
          <xdr:cNvSpPr txBox="1"/>
        </xdr:nvSpPr>
        <xdr:spPr>
          <a:xfrm>
            <a:off x="1179196" y="53370799"/>
            <a:ext cx="3723928" cy="311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年金局ホームページの改修経費</a:t>
            </a:r>
            <a:r>
              <a:rPr kumimoji="1" lang="en-US" altLang="ja-JP" sz="1100"/>
              <a:t>〕</a:t>
            </a:r>
            <a:endParaRPr kumimoji="1" lang="ja-JP" altLang="en-US" sz="1100"/>
          </a:p>
        </xdr:txBody>
      </xdr:sp>
      <xdr:sp macro="" textlink="">
        <xdr:nvSpPr>
          <xdr:cNvPr id="37" name="テキスト ボックス 36"/>
          <xdr:cNvSpPr txBox="1"/>
        </xdr:nvSpPr>
        <xdr:spPr>
          <a:xfrm>
            <a:off x="2019094" y="51006853"/>
            <a:ext cx="1847016" cy="5853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E</a:t>
            </a:r>
            <a:r>
              <a:rPr kumimoji="1" lang="ja-JP" altLang="en-US" sz="1100"/>
              <a:t>　民間企業４社</a:t>
            </a:r>
            <a:endParaRPr kumimoji="1" lang="en-US" altLang="ja-JP" sz="1100"/>
          </a:p>
          <a:p>
            <a:pPr algn="ctr"/>
            <a:r>
              <a:rPr kumimoji="1" lang="en-US" altLang="ja-JP" sz="1100"/>
              <a:t>5.8</a:t>
            </a:r>
            <a:r>
              <a:rPr kumimoji="1" lang="ja-JP" altLang="en-US" sz="1100">
                <a:solidFill>
                  <a:schemeClr val="dk1"/>
                </a:solidFill>
                <a:latin typeface="+mn-lt"/>
                <a:ea typeface="+mn-ea"/>
                <a:cs typeface="+mn-cs"/>
              </a:rPr>
              <a:t>百万円</a:t>
            </a:r>
            <a:endParaRPr kumimoji="1" lang="en-US" altLang="ja-JP" sz="1100"/>
          </a:p>
        </xdr:txBody>
      </xdr:sp>
      <xdr:sp macro="" textlink="">
        <xdr:nvSpPr>
          <xdr:cNvPr id="38" name="テキスト ボックス 37"/>
          <xdr:cNvSpPr txBox="1"/>
        </xdr:nvSpPr>
        <xdr:spPr>
          <a:xfrm>
            <a:off x="1598998" y="52491026"/>
            <a:ext cx="2776131" cy="421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a:t>【</a:t>
            </a:r>
            <a:r>
              <a:rPr kumimoji="1" lang="ja-JP" altLang="en-US" sz="1100" b="0">
                <a:solidFill>
                  <a:schemeClr val="dk1"/>
                </a:solidFill>
                <a:effectLst/>
                <a:latin typeface="+mn-lt"/>
                <a:ea typeface="+mn-ea"/>
                <a:cs typeface="+mn-cs"/>
              </a:rPr>
              <a:t>一般競争</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総合評価</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等</a:t>
            </a:r>
            <a:r>
              <a:rPr kumimoji="1" lang="en-US" altLang="ja-JP" sz="1100"/>
              <a:t>】</a:t>
            </a:r>
            <a:endParaRPr kumimoji="1" lang="ja-JP" altLang="en-US" sz="1100"/>
          </a:p>
        </xdr:txBody>
      </xdr:sp>
      <xdr:sp macro="" textlink="">
        <xdr:nvSpPr>
          <xdr:cNvPr id="39" name="テキスト ボックス 38"/>
          <xdr:cNvSpPr txBox="1"/>
        </xdr:nvSpPr>
        <xdr:spPr>
          <a:xfrm>
            <a:off x="2058389" y="49308667"/>
            <a:ext cx="1799746" cy="5910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　民間企業１社</a:t>
            </a:r>
            <a:endParaRPr kumimoji="1" lang="en-US" altLang="ja-JP" sz="1100"/>
          </a:p>
          <a:p>
            <a:pPr algn="ctr"/>
            <a:r>
              <a:rPr kumimoji="1" lang="en-US" altLang="ja-JP" sz="1100"/>
              <a:t>26.5</a:t>
            </a:r>
            <a:r>
              <a:rPr kumimoji="1" lang="ja-JP" altLang="en-US" sz="1100">
                <a:solidFill>
                  <a:schemeClr val="dk1"/>
                </a:solidFill>
                <a:latin typeface="+mn-lt"/>
                <a:ea typeface="+mn-ea"/>
                <a:cs typeface="+mn-cs"/>
              </a:rPr>
              <a:t>百万円</a:t>
            </a:r>
            <a:endParaRPr kumimoji="1" lang="en-US" altLang="ja-JP" sz="1100"/>
          </a:p>
        </xdr:txBody>
      </xdr:sp>
      <xdr:sp macro="" textlink="">
        <xdr:nvSpPr>
          <xdr:cNvPr id="40" name="テキスト ボックス 39"/>
          <xdr:cNvSpPr txBox="1"/>
        </xdr:nvSpPr>
        <xdr:spPr>
          <a:xfrm>
            <a:off x="1714659" y="49943224"/>
            <a:ext cx="2514571" cy="297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文書保管・集配等にかかる経費</a:t>
            </a:r>
            <a:r>
              <a:rPr kumimoji="1" lang="en-US" altLang="ja-JP" sz="1100"/>
              <a:t>〕</a:t>
            </a:r>
            <a:endParaRPr kumimoji="1" lang="ja-JP" altLang="en-US" sz="1100"/>
          </a:p>
        </xdr:txBody>
      </xdr:sp>
      <xdr:sp macro="" textlink="">
        <xdr:nvSpPr>
          <xdr:cNvPr id="41" name="テキスト ボックス 40"/>
          <xdr:cNvSpPr txBox="1"/>
        </xdr:nvSpPr>
        <xdr:spPr>
          <a:xfrm>
            <a:off x="1603511" y="49054084"/>
            <a:ext cx="2764926" cy="314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a:t>【</a:t>
            </a:r>
            <a:r>
              <a:rPr kumimoji="1" lang="ja-JP" altLang="en-US" sz="1100" b="0"/>
              <a:t>随意</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sp macro="" textlink="">
        <xdr:nvSpPr>
          <xdr:cNvPr id="45" name="テキスト ボックス 44"/>
          <xdr:cNvSpPr txBox="1"/>
        </xdr:nvSpPr>
        <xdr:spPr>
          <a:xfrm>
            <a:off x="6377968" y="54377937"/>
            <a:ext cx="3468661" cy="24929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100"/>
              <a:t>※</a:t>
            </a:r>
            <a:r>
              <a:rPr kumimoji="1" lang="ja-JP" altLang="en-US" sz="1100"/>
              <a:t>他、</a:t>
            </a:r>
            <a:r>
              <a:rPr kumimoji="1" lang="ja-JP" altLang="ja-JP" sz="1100">
                <a:solidFill>
                  <a:schemeClr val="dk1"/>
                </a:solidFill>
                <a:effectLst/>
                <a:latin typeface="+mn-lt"/>
                <a:ea typeface="+mn-ea"/>
                <a:cs typeface="+mn-cs"/>
              </a:rPr>
              <a:t>備品・消耗品購入費等</a:t>
            </a:r>
            <a:r>
              <a:rPr kumimoji="1" lang="ja-JP" altLang="en-US" sz="1100"/>
              <a:t>　</a:t>
            </a:r>
            <a:r>
              <a:rPr kumimoji="1" lang="en-US" altLang="ja-JP" sz="1100"/>
              <a:t>14.9</a:t>
            </a:r>
            <a:r>
              <a:rPr kumimoji="1" lang="ja-JP" altLang="en-US" sz="1100"/>
              <a:t>百万円</a:t>
            </a:r>
          </a:p>
        </xdr:txBody>
      </xdr:sp>
      <xdr:sp macro="" textlink="">
        <xdr:nvSpPr>
          <xdr:cNvPr id="46" name="テキスト ボックス 45"/>
          <xdr:cNvSpPr txBox="1"/>
        </xdr:nvSpPr>
        <xdr:spPr>
          <a:xfrm>
            <a:off x="3555765" y="46530417"/>
            <a:ext cx="4476771" cy="5109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pPr algn="ctr"/>
            <a:r>
              <a:rPr kumimoji="1" lang="en-US" altLang="ja-JP" sz="1100"/>
              <a:t>144.9</a:t>
            </a:r>
            <a:r>
              <a:rPr kumimoji="1" lang="ja-JP" altLang="en-US" sz="1100"/>
              <a:t>百万円</a:t>
            </a:r>
          </a:p>
        </xdr:txBody>
      </xdr:sp>
      <xdr:sp macro="" textlink="">
        <xdr:nvSpPr>
          <xdr:cNvPr id="47" name="テキスト ボックス 46"/>
          <xdr:cNvSpPr txBox="1"/>
        </xdr:nvSpPr>
        <xdr:spPr>
          <a:xfrm>
            <a:off x="7757446" y="52756933"/>
            <a:ext cx="1810776" cy="5823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H</a:t>
            </a:r>
            <a:r>
              <a:rPr kumimoji="1" lang="ja-JP" altLang="en-US" sz="1100"/>
              <a:t>　</a:t>
            </a:r>
            <a:r>
              <a:rPr kumimoji="1" lang="ja-JP" altLang="ja-JP" sz="1100">
                <a:solidFill>
                  <a:schemeClr val="dk1"/>
                </a:solidFill>
                <a:effectLst/>
                <a:latin typeface="+mn-lt"/>
                <a:ea typeface="+mn-ea"/>
                <a:cs typeface="+mn-cs"/>
              </a:rPr>
              <a:t>民間企業</a:t>
            </a:r>
            <a:r>
              <a:rPr kumimoji="1" lang="ja-JP" altLang="en-US" sz="1100">
                <a:solidFill>
                  <a:schemeClr val="dk1"/>
                </a:solidFill>
                <a:effectLst/>
                <a:latin typeface="+mn-lt"/>
                <a:ea typeface="+mn-ea"/>
                <a:cs typeface="+mn-cs"/>
              </a:rPr>
              <a:t>２社</a:t>
            </a:r>
            <a:endParaRPr kumimoji="1" lang="en-US" altLang="ja-JP" sz="1100"/>
          </a:p>
          <a:p>
            <a:pPr algn="ctr"/>
            <a:r>
              <a:rPr kumimoji="1" lang="en-US" altLang="ja-JP" sz="1100"/>
              <a:t>3.7</a:t>
            </a:r>
            <a:r>
              <a:rPr kumimoji="1" lang="ja-JP" altLang="en-US" sz="1100"/>
              <a:t>百万円</a:t>
            </a:r>
            <a:endParaRPr kumimoji="1" lang="en-US" altLang="ja-JP" sz="1100"/>
          </a:p>
          <a:p>
            <a:pPr algn="ctr"/>
            <a:endParaRPr kumimoji="1" lang="en-US" altLang="ja-JP" sz="1100"/>
          </a:p>
          <a:p>
            <a:pPr algn="ctr"/>
            <a:endParaRPr kumimoji="1" lang="en-US" altLang="ja-JP" sz="1100"/>
          </a:p>
        </xdr:txBody>
      </xdr:sp>
      <xdr:sp macro="" textlink="">
        <xdr:nvSpPr>
          <xdr:cNvPr id="48" name="テキスト ボックス 47"/>
          <xdr:cNvSpPr txBox="1"/>
        </xdr:nvSpPr>
        <xdr:spPr>
          <a:xfrm>
            <a:off x="7396256" y="52512984"/>
            <a:ext cx="2534883" cy="302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a:p>
            <a:pPr algn="ctr"/>
            <a:r>
              <a:rPr kumimoji="1" lang="en-US" altLang="ja-JP" sz="1100"/>
              <a:t>】</a:t>
            </a:r>
            <a:endParaRPr kumimoji="1" lang="ja-JP" altLang="en-US" sz="1100"/>
          </a:p>
        </xdr:txBody>
      </xdr:sp>
      <xdr:sp macro="" textlink="">
        <xdr:nvSpPr>
          <xdr:cNvPr id="49" name="テキスト ボックス 48"/>
          <xdr:cNvSpPr txBox="1"/>
        </xdr:nvSpPr>
        <xdr:spPr>
          <a:xfrm>
            <a:off x="7108140" y="53351851"/>
            <a:ext cx="3118817" cy="325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通信・郵便にかかる経費</a:t>
            </a:r>
            <a:r>
              <a:rPr kumimoji="1" lang="en-US" altLang="ja-JP" sz="1100"/>
              <a:t>〕</a:t>
            </a:r>
            <a:endParaRPr kumimoji="1" lang="ja-JP" altLang="en-US" sz="1100"/>
          </a:p>
        </xdr:txBody>
      </xdr:sp>
      <xdr:cxnSp macro="">
        <xdr:nvCxnSpPr>
          <xdr:cNvPr id="53" name="直線コネクタ 52"/>
          <xdr:cNvCxnSpPr>
            <a:stCxn id="46" idx="2"/>
          </xdr:cNvCxnSpPr>
        </xdr:nvCxnSpPr>
        <xdr:spPr>
          <a:xfrm>
            <a:off x="5794151" y="47041366"/>
            <a:ext cx="0" cy="602047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5" name="直線矢印コネクタ 54"/>
          <xdr:cNvCxnSpPr>
            <a:stCxn id="31" idx="3"/>
            <a:endCxn id="47" idx="1"/>
          </xdr:cNvCxnSpPr>
        </xdr:nvCxnSpPr>
        <xdr:spPr>
          <a:xfrm>
            <a:off x="3864430" y="53042478"/>
            <a:ext cx="3893016" cy="5631"/>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xnSp macro="">
        <xdr:nvCxnSpPr>
          <xdr:cNvPr id="56" name="直線矢印コネクタ 55"/>
          <xdr:cNvCxnSpPr>
            <a:stCxn id="37" idx="3"/>
            <a:endCxn id="25" idx="1"/>
          </xdr:cNvCxnSpPr>
        </xdr:nvCxnSpPr>
        <xdr:spPr>
          <a:xfrm flipV="1">
            <a:off x="3866110" y="51295279"/>
            <a:ext cx="3899173" cy="3588"/>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xnSp macro="">
        <xdr:nvCxnSpPr>
          <xdr:cNvPr id="57" name="直線矢印コネクタ 56"/>
          <xdr:cNvCxnSpPr>
            <a:stCxn id="39" idx="3"/>
            <a:endCxn id="28" idx="1"/>
          </xdr:cNvCxnSpPr>
        </xdr:nvCxnSpPr>
        <xdr:spPr>
          <a:xfrm flipV="1">
            <a:off x="3858135" y="49597933"/>
            <a:ext cx="3897936" cy="692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xnSp macro="">
        <xdr:nvCxnSpPr>
          <xdr:cNvPr id="58" name="直線矢印コネクタ 57"/>
          <xdr:cNvCxnSpPr>
            <a:stCxn id="19" idx="3"/>
            <a:endCxn id="22" idx="1"/>
          </xdr:cNvCxnSpPr>
        </xdr:nvCxnSpPr>
        <xdr:spPr>
          <a:xfrm>
            <a:off x="3884654" y="48122113"/>
            <a:ext cx="3874677" cy="11529"/>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sp macro="" textlink="">
        <xdr:nvSpPr>
          <xdr:cNvPr id="59" name="テキスト ボックス 58"/>
          <xdr:cNvSpPr txBox="1"/>
        </xdr:nvSpPr>
        <xdr:spPr>
          <a:xfrm>
            <a:off x="1627958" y="51646702"/>
            <a:ext cx="2775824" cy="612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国会提出物等の印刷経費</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439" zoomScale="75" zoomScaleNormal="75" zoomScaleSheetLayoutView="75" zoomScalePageLayoutView="85" workbookViewId="0">
      <selection activeCell="BF711" sqref="BF7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400</v>
      </c>
      <c r="AJ2" s="206" t="s">
        <v>706</v>
      </c>
      <c r="AK2" s="206"/>
      <c r="AL2" s="206"/>
      <c r="AM2" s="206"/>
      <c r="AN2" s="98" t="s">
        <v>400</v>
      </c>
      <c r="AO2" s="206">
        <v>20</v>
      </c>
      <c r="AP2" s="206"/>
      <c r="AQ2" s="206"/>
      <c r="AR2" s="99" t="s">
        <v>705</v>
      </c>
      <c r="AS2" s="207">
        <v>876</v>
      </c>
      <c r="AT2" s="207"/>
      <c r="AU2" s="207"/>
      <c r="AV2" s="98" t="str">
        <f>IF(AW2="","","-")</f>
        <v/>
      </c>
      <c r="AW2" s="394"/>
      <c r="AX2" s="394"/>
    </row>
    <row r="3" spans="1:50" ht="21" customHeight="1" thickBot="1" x14ac:dyDescent="0.2">
      <c r="A3" s="519" t="s">
        <v>698</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707</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708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709</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427</v>
      </c>
      <c r="H5" s="555"/>
      <c r="I5" s="555"/>
      <c r="J5" s="555"/>
      <c r="K5" s="555"/>
      <c r="L5" s="555"/>
      <c r="M5" s="556" t="s">
        <v>66</v>
      </c>
      <c r="N5" s="557"/>
      <c r="O5" s="557"/>
      <c r="P5" s="557"/>
      <c r="Q5" s="557"/>
      <c r="R5" s="558"/>
      <c r="S5" s="559" t="s">
        <v>70</v>
      </c>
      <c r="T5" s="555"/>
      <c r="U5" s="555"/>
      <c r="V5" s="555"/>
      <c r="W5" s="555"/>
      <c r="X5" s="560"/>
      <c r="Y5" s="713" t="s">
        <v>3</v>
      </c>
      <c r="Z5" s="714"/>
      <c r="AA5" s="714"/>
      <c r="AB5" s="714"/>
      <c r="AC5" s="714"/>
      <c r="AD5" s="715"/>
      <c r="AE5" s="716" t="s">
        <v>710</v>
      </c>
      <c r="AF5" s="716"/>
      <c r="AG5" s="716"/>
      <c r="AH5" s="716"/>
      <c r="AI5" s="716"/>
      <c r="AJ5" s="716"/>
      <c r="AK5" s="716"/>
      <c r="AL5" s="716"/>
      <c r="AM5" s="716"/>
      <c r="AN5" s="716"/>
      <c r="AO5" s="716"/>
      <c r="AP5" s="717"/>
      <c r="AQ5" s="718" t="s">
        <v>711</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713</v>
      </c>
      <c r="H7" s="824"/>
      <c r="I7" s="824"/>
      <c r="J7" s="824"/>
      <c r="K7" s="824"/>
      <c r="L7" s="824"/>
      <c r="M7" s="824"/>
      <c r="N7" s="824"/>
      <c r="O7" s="824"/>
      <c r="P7" s="824"/>
      <c r="Q7" s="824"/>
      <c r="R7" s="824"/>
      <c r="S7" s="824"/>
      <c r="T7" s="824"/>
      <c r="U7" s="824"/>
      <c r="V7" s="824"/>
      <c r="W7" s="824"/>
      <c r="X7" s="825"/>
      <c r="Y7" s="392" t="s">
        <v>383</v>
      </c>
      <c r="Z7" s="296"/>
      <c r="AA7" s="296"/>
      <c r="AB7" s="296"/>
      <c r="AC7" s="296"/>
      <c r="AD7" s="393"/>
      <c r="AE7" s="379" t="s">
        <v>715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255</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256</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384</v>
      </c>
      <c r="Q12" s="298"/>
      <c r="R12" s="298"/>
      <c r="S12" s="298"/>
      <c r="T12" s="298"/>
      <c r="U12" s="298"/>
      <c r="V12" s="299"/>
      <c r="W12" s="303" t="s">
        <v>406</v>
      </c>
      <c r="X12" s="298"/>
      <c r="Y12" s="298"/>
      <c r="Z12" s="298"/>
      <c r="AA12" s="298"/>
      <c r="AB12" s="298"/>
      <c r="AC12" s="299"/>
      <c r="AD12" s="303" t="s">
        <v>695</v>
      </c>
      <c r="AE12" s="298"/>
      <c r="AF12" s="298"/>
      <c r="AG12" s="298"/>
      <c r="AH12" s="298"/>
      <c r="AI12" s="298"/>
      <c r="AJ12" s="299"/>
      <c r="AK12" s="303" t="s">
        <v>699</v>
      </c>
      <c r="AL12" s="298"/>
      <c r="AM12" s="298"/>
      <c r="AN12" s="298"/>
      <c r="AO12" s="298"/>
      <c r="AP12" s="298"/>
      <c r="AQ12" s="299"/>
      <c r="AR12" s="303" t="s">
        <v>700</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108</v>
      </c>
      <c r="Q13" s="164"/>
      <c r="R13" s="164"/>
      <c r="S13" s="164"/>
      <c r="T13" s="164"/>
      <c r="U13" s="164"/>
      <c r="V13" s="165"/>
      <c r="W13" s="163">
        <v>128</v>
      </c>
      <c r="X13" s="164"/>
      <c r="Y13" s="164"/>
      <c r="Z13" s="164"/>
      <c r="AA13" s="164"/>
      <c r="AB13" s="164"/>
      <c r="AC13" s="165"/>
      <c r="AD13" s="163">
        <v>133</v>
      </c>
      <c r="AE13" s="164"/>
      <c r="AF13" s="164"/>
      <c r="AG13" s="164"/>
      <c r="AH13" s="164"/>
      <c r="AI13" s="164"/>
      <c r="AJ13" s="165"/>
      <c r="AK13" s="163">
        <v>174</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715</v>
      </c>
      <c r="Q14" s="164"/>
      <c r="R14" s="164"/>
      <c r="S14" s="164"/>
      <c r="T14" s="164"/>
      <c r="U14" s="164"/>
      <c r="V14" s="165"/>
      <c r="W14" s="163">
        <v>47</v>
      </c>
      <c r="X14" s="164"/>
      <c r="Y14" s="164"/>
      <c r="Z14" s="164"/>
      <c r="AA14" s="164"/>
      <c r="AB14" s="164"/>
      <c r="AC14" s="165"/>
      <c r="AD14" s="163" t="s">
        <v>784</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715</v>
      </c>
      <c r="Q15" s="164"/>
      <c r="R15" s="164"/>
      <c r="S15" s="164"/>
      <c r="T15" s="164"/>
      <c r="U15" s="164"/>
      <c r="V15" s="165"/>
      <c r="W15" s="163" t="s">
        <v>715</v>
      </c>
      <c r="X15" s="164"/>
      <c r="Y15" s="164"/>
      <c r="Z15" s="164"/>
      <c r="AA15" s="164"/>
      <c r="AB15" s="164"/>
      <c r="AC15" s="165"/>
      <c r="AD15" s="163">
        <v>47</v>
      </c>
      <c r="AE15" s="164"/>
      <c r="AF15" s="164"/>
      <c r="AG15" s="164"/>
      <c r="AH15" s="164"/>
      <c r="AI15" s="164"/>
      <c r="AJ15" s="165"/>
      <c r="AK15" s="163"/>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715</v>
      </c>
      <c r="Q16" s="164"/>
      <c r="R16" s="164"/>
      <c r="S16" s="164"/>
      <c r="T16" s="164"/>
      <c r="U16" s="164"/>
      <c r="V16" s="165"/>
      <c r="W16" s="163">
        <v>-47</v>
      </c>
      <c r="X16" s="164"/>
      <c r="Y16" s="164"/>
      <c r="Z16" s="164"/>
      <c r="AA16" s="164"/>
      <c r="AB16" s="164"/>
      <c r="AC16" s="165"/>
      <c r="AD16" s="163" t="s">
        <v>784</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715</v>
      </c>
      <c r="Q17" s="164"/>
      <c r="R17" s="164"/>
      <c r="S17" s="164"/>
      <c r="T17" s="164"/>
      <c r="U17" s="164"/>
      <c r="V17" s="165"/>
      <c r="W17" s="163" t="s">
        <v>715</v>
      </c>
      <c r="X17" s="164"/>
      <c r="Y17" s="164"/>
      <c r="Z17" s="164"/>
      <c r="AA17" s="164"/>
      <c r="AB17" s="164"/>
      <c r="AC17" s="165"/>
      <c r="AD17" s="163" t="s">
        <v>784</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108</v>
      </c>
      <c r="Q18" s="170"/>
      <c r="R18" s="170"/>
      <c r="S18" s="170"/>
      <c r="T18" s="170"/>
      <c r="U18" s="170"/>
      <c r="V18" s="171"/>
      <c r="W18" s="169">
        <f>SUM(W13:AC17)</f>
        <v>128</v>
      </c>
      <c r="X18" s="170"/>
      <c r="Y18" s="170"/>
      <c r="Z18" s="170"/>
      <c r="AA18" s="170"/>
      <c r="AB18" s="170"/>
      <c r="AC18" s="171"/>
      <c r="AD18" s="169">
        <f>SUM(AD13:AJ17)</f>
        <v>180</v>
      </c>
      <c r="AE18" s="170"/>
      <c r="AF18" s="170"/>
      <c r="AG18" s="170"/>
      <c r="AH18" s="170"/>
      <c r="AI18" s="170"/>
      <c r="AJ18" s="171"/>
      <c r="AK18" s="169">
        <f>SUM(AK13:AQ17)</f>
        <v>174</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93</v>
      </c>
      <c r="Q19" s="164"/>
      <c r="R19" s="164"/>
      <c r="S19" s="164"/>
      <c r="T19" s="164"/>
      <c r="U19" s="164"/>
      <c r="V19" s="165"/>
      <c r="W19" s="163">
        <v>101</v>
      </c>
      <c r="X19" s="164"/>
      <c r="Y19" s="164"/>
      <c r="Z19" s="164"/>
      <c r="AA19" s="164"/>
      <c r="AB19" s="164"/>
      <c r="AC19" s="165"/>
      <c r="AD19" s="163">
        <v>145</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0.86111111111111116</v>
      </c>
      <c r="Q20" s="535"/>
      <c r="R20" s="535"/>
      <c r="S20" s="535"/>
      <c r="T20" s="535"/>
      <c r="U20" s="535"/>
      <c r="V20" s="535"/>
      <c r="W20" s="535">
        <f t="shared" ref="W20" si="0">IF(W18=0, "-", SUM(W19)/W18)</f>
        <v>0.7890625</v>
      </c>
      <c r="X20" s="535"/>
      <c r="Y20" s="535"/>
      <c r="Z20" s="535"/>
      <c r="AA20" s="535"/>
      <c r="AB20" s="535"/>
      <c r="AC20" s="535"/>
      <c r="AD20" s="535">
        <f t="shared" ref="AD20" si="1">IF(AD18=0, "-", SUM(AD19)/AD18)</f>
        <v>0.80555555555555558</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347</v>
      </c>
      <c r="H21" s="919"/>
      <c r="I21" s="919"/>
      <c r="J21" s="919"/>
      <c r="K21" s="919"/>
      <c r="L21" s="919"/>
      <c r="M21" s="919"/>
      <c r="N21" s="919"/>
      <c r="O21" s="919"/>
      <c r="P21" s="535">
        <f>IF(P19=0, "-", SUM(P19)/SUM(P13,P14))</f>
        <v>0.86111111111111116</v>
      </c>
      <c r="Q21" s="535"/>
      <c r="R21" s="535"/>
      <c r="S21" s="535"/>
      <c r="T21" s="535"/>
      <c r="U21" s="535"/>
      <c r="V21" s="535"/>
      <c r="W21" s="535">
        <f t="shared" ref="W21" si="2">IF(W19=0, "-", SUM(W19)/SUM(W13,W14))</f>
        <v>0.57714285714285718</v>
      </c>
      <c r="X21" s="535"/>
      <c r="Y21" s="535"/>
      <c r="Z21" s="535"/>
      <c r="AA21" s="535"/>
      <c r="AB21" s="535"/>
      <c r="AC21" s="535"/>
      <c r="AD21" s="535">
        <f t="shared" ref="AD21" si="3">IF(AD19=0, "-", SUM(AD19)/SUM(AD13,AD14))</f>
        <v>1.0902255639097744</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703</v>
      </c>
      <c r="B22" s="139"/>
      <c r="C22" s="139"/>
      <c r="D22" s="139"/>
      <c r="E22" s="139"/>
      <c r="F22" s="140"/>
      <c r="G22" s="129" t="s">
        <v>327</v>
      </c>
      <c r="H22" s="130"/>
      <c r="I22" s="130"/>
      <c r="J22" s="130"/>
      <c r="K22" s="130"/>
      <c r="L22" s="130"/>
      <c r="M22" s="130"/>
      <c r="N22" s="130"/>
      <c r="O22" s="131"/>
      <c r="P22" s="147" t="s">
        <v>701</v>
      </c>
      <c r="Q22" s="130"/>
      <c r="R22" s="130"/>
      <c r="S22" s="130"/>
      <c r="T22" s="130"/>
      <c r="U22" s="130"/>
      <c r="V22" s="131"/>
      <c r="W22" s="147" t="s">
        <v>702</v>
      </c>
      <c r="X22" s="130"/>
      <c r="Y22" s="130"/>
      <c r="Z22" s="130"/>
      <c r="AA22" s="130"/>
      <c r="AB22" s="130"/>
      <c r="AC22" s="131"/>
      <c r="AD22" s="147" t="s">
        <v>326</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153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719</v>
      </c>
      <c r="H24" s="136"/>
      <c r="I24" s="136"/>
      <c r="J24" s="136"/>
      <c r="K24" s="136"/>
      <c r="L24" s="136"/>
      <c r="M24" s="136"/>
      <c r="N24" s="136"/>
      <c r="O24" s="137"/>
      <c r="P24" s="163">
        <v>13</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720</v>
      </c>
      <c r="H25" s="136"/>
      <c r="I25" s="136"/>
      <c r="J25" s="136"/>
      <c r="K25" s="136"/>
      <c r="L25" s="136"/>
      <c r="M25" s="136"/>
      <c r="N25" s="136"/>
      <c r="O25" s="137"/>
      <c r="P25" s="163">
        <v>4</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721</v>
      </c>
      <c r="H26" s="136"/>
      <c r="I26" s="136"/>
      <c r="J26" s="136"/>
      <c r="K26" s="136"/>
      <c r="L26" s="136"/>
      <c r="M26" s="136"/>
      <c r="N26" s="136"/>
      <c r="O26" s="137"/>
      <c r="P26" s="163">
        <v>3</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722</v>
      </c>
      <c r="H27" s="136"/>
      <c r="I27" s="136"/>
      <c r="J27" s="136"/>
      <c r="K27" s="136"/>
      <c r="L27" s="136"/>
      <c r="M27" s="136"/>
      <c r="N27" s="136"/>
      <c r="O27" s="137"/>
      <c r="P27" s="163">
        <v>1</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331</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328</v>
      </c>
      <c r="H29" s="229"/>
      <c r="I29" s="229"/>
      <c r="J29" s="229"/>
      <c r="K29" s="229"/>
      <c r="L29" s="229"/>
      <c r="M29" s="229"/>
      <c r="N29" s="229"/>
      <c r="O29" s="230"/>
      <c r="P29" s="163">
        <f>AK13</f>
        <v>174</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hidden="1" customHeight="1" x14ac:dyDescent="0.15">
      <c r="A30" s="505" t="s">
        <v>342</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384</v>
      </c>
      <c r="AF30" s="383"/>
      <c r="AG30" s="383"/>
      <c r="AH30" s="384"/>
      <c r="AI30" s="385" t="s">
        <v>406</v>
      </c>
      <c r="AJ30" s="385"/>
      <c r="AK30" s="385"/>
      <c r="AL30" s="382"/>
      <c r="AM30" s="385" t="s">
        <v>503</v>
      </c>
      <c r="AN30" s="385"/>
      <c r="AO30" s="385"/>
      <c r="AP30" s="382"/>
      <c r="AQ30" s="637" t="s">
        <v>231</v>
      </c>
      <c r="AR30" s="638"/>
      <c r="AS30" s="638"/>
      <c r="AT30" s="639"/>
      <c r="AU30" s="387" t="s">
        <v>134</v>
      </c>
      <c r="AV30" s="387"/>
      <c r="AW30" s="387"/>
      <c r="AX30" s="388"/>
    </row>
    <row r="31" spans="1:50" ht="18.75" hidden="1"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c r="AR31" s="178"/>
      <c r="AS31" s="179" t="s">
        <v>232</v>
      </c>
      <c r="AT31" s="202"/>
      <c r="AU31" s="271"/>
      <c r="AV31" s="271"/>
      <c r="AW31" s="375" t="s">
        <v>179</v>
      </c>
      <c r="AX31" s="376"/>
    </row>
    <row r="32" spans="1:50" ht="23.25" hidden="1" customHeight="1" x14ac:dyDescent="0.15">
      <c r="A32" s="511"/>
      <c r="B32" s="509"/>
      <c r="C32" s="509"/>
      <c r="D32" s="509"/>
      <c r="E32" s="509"/>
      <c r="F32" s="510"/>
      <c r="G32" s="536"/>
      <c r="H32" s="537"/>
      <c r="I32" s="537"/>
      <c r="J32" s="537"/>
      <c r="K32" s="537"/>
      <c r="L32" s="537"/>
      <c r="M32" s="537"/>
      <c r="N32" s="537"/>
      <c r="O32" s="538"/>
      <c r="P32" s="191"/>
      <c r="Q32" s="191"/>
      <c r="R32" s="191"/>
      <c r="S32" s="191"/>
      <c r="T32" s="191"/>
      <c r="U32" s="191"/>
      <c r="V32" s="191"/>
      <c r="W32" s="191"/>
      <c r="X32" s="233"/>
      <c r="Y32" s="339" t="s">
        <v>12</v>
      </c>
      <c r="Z32" s="545"/>
      <c r="AA32" s="546"/>
      <c r="AB32" s="547"/>
      <c r="AC32" s="547"/>
      <c r="AD32" s="547"/>
      <c r="AE32" s="363"/>
      <c r="AF32" s="364"/>
      <c r="AG32" s="364"/>
      <c r="AH32" s="364"/>
      <c r="AI32" s="363"/>
      <c r="AJ32" s="364"/>
      <c r="AK32" s="364"/>
      <c r="AL32" s="364"/>
      <c r="AM32" s="363"/>
      <c r="AN32" s="364"/>
      <c r="AO32" s="364"/>
      <c r="AP32" s="364"/>
      <c r="AQ32" s="166"/>
      <c r="AR32" s="167"/>
      <c r="AS32" s="167"/>
      <c r="AT32" s="168"/>
      <c r="AU32" s="364"/>
      <c r="AV32" s="364"/>
      <c r="AW32" s="364"/>
      <c r="AX32" s="365"/>
    </row>
    <row r="33" spans="1:51" ht="23.25" hidden="1"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c r="AC33" s="518"/>
      <c r="AD33" s="518"/>
      <c r="AE33" s="363"/>
      <c r="AF33" s="364"/>
      <c r="AG33" s="364"/>
      <c r="AH33" s="364"/>
      <c r="AI33" s="363"/>
      <c r="AJ33" s="364"/>
      <c r="AK33" s="364"/>
      <c r="AL33" s="364"/>
      <c r="AM33" s="363"/>
      <c r="AN33" s="364"/>
      <c r="AO33" s="364"/>
      <c r="AP33" s="364"/>
      <c r="AQ33" s="166"/>
      <c r="AR33" s="167"/>
      <c r="AS33" s="167"/>
      <c r="AT33" s="168"/>
      <c r="AU33" s="364"/>
      <c r="AV33" s="364"/>
      <c r="AW33" s="364"/>
      <c r="AX33" s="365"/>
    </row>
    <row r="34" spans="1:51" ht="23.25" hidden="1"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c r="AF34" s="364"/>
      <c r="AG34" s="364"/>
      <c r="AH34" s="364"/>
      <c r="AI34" s="363"/>
      <c r="AJ34" s="364"/>
      <c r="AK34" s="364"/>
      <c r="AL34" s="364"/>
      <c r="AM34" s="363"/>
      <c r="AN34" s="364"/>
      <c r="AO34" s="364"/>
      <c r="AP34" s="364"/>
      <c r="AQ34" s="166"/>
      <c r="AR34" s="167"/>
      <c r="AS34" s="167"/>
      <c r="AT34" s="168"/>
      <c r="AU34" s="364"/>
      <c r="AV34" s="364"/>
      <c r="AW34" s="364"/>
      <c r="AX34" s="365"/>
    </row>
    <row r="35" spans="1:51" ht="23.25" hidden="1" customHeight="1" x14ac:dyDescent="0.15">
      <c r="A35" s="891" t="s">
        <v>374</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hidden="1"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342</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384</v>
      </c>
      <c r="AF37" s="335"/>
      <c r="AG37" s="335"/>
      <c r="AH37" s="335"/>
      <c r="AI37" s="335" t="s">
        <v>406</v>
      </c>
      <c r="AJ37" s="335"/>
      <c r="AK37" s="335"/>
      <c r="AL37" s="335"/>
      <c r="AM37" s="335" t="s">
        <v>503</v>
      </c>
      <c r="AN37" s="335"/>
      <c r="AO37" s="335"/>
      <c r="AP37" s="335"/>
      <c r="AQ37" s="267" t="s">
        <v>231</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232</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374</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342</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384</v>
      </c>
      <c r="AF44" s="335"/>
      <c r="AG44" s="335"/>
      <c r="AH44" s="335"/>
      <c r="AI44" s="335" t="s">
        <v>406</v>
      </c>
      <c r="AJ44" s="335"/>
      <c r="AK44" s="335"/>
      <c r="AL44" s="335"/>
      <c r="AM44" s="335" t="s">
        <v>503</v>
      </c>
      <c r="AN44" s="335"/>
      <c r="AO44" s="335"/>
      <c r="AP44" s="335"/>
      <c r="AQ44" s="267" t="s">
        <v>231</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232</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374</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342</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384</v>
      </c>
      <c r="AF51" s="335"/>
      <c r="AG51" s="335"/>
      <c r="AH51" s="335"/>
      <c r="AI51" s="335" t="s">
        <v>406</v>
      </c>
      <c r="AJ51" s="335"/>
      <c r="AK51" s="335"/>
      <c r="AL51" s="335"/>
      <c r="AM51" s="335" t="s">
        <v>503</v>
      </c>
      <c r="AN51" s="335"/>
      <c r="AO51" s="335"/>
      <c r="AP51" s="335"/>
      <c r="AQ51" s="267" t="s">
        <v>231</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232</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374</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342</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384</v>
      </c>
      <c r="AF58" s="335"/>
      <c r="AG58" s="335"/>
      <c r="AH58" s="335"/>
      <c r="AI58" s="335" t="s">
        <v>406</v>
      </c>
      <c r="AJ58" s="335"/>
      <c r="AK58" s="335"/>
      <c r="AL58" s="335"/>
      <c r="AM58" s="335" t="s">
        <v>503</v>
      </c>
      <c r="AN58" s="335"/>
      <c r="AO58" s="335"/>
      <c r="AP58" s="335"/>
      <c r="AQ58" s="267" t="s">
        <v>231</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232</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374</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343</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338</v>
      </c>
      <c r="X65" s="864"/>
      <c r="Y65" s="867"/>
      <c r="Z65" s="867"/>
      <c r="AA65" s="868"/>
      <c r="AB65" s="861" t="s">
        <v>11</v>
      </c>
      <c r="AC65" s="857"/>
      <c r="AD65" s="858"/>
      <c r="AE65" s="335" t="s">
        <v>384</v>
      </c>
      <c r="AF65" s="335"/>
      <c r="AG65" s="335"/>
      <c r="AH65" s="335"/>
      <c r="AI65" s="335" t="s">
        <v>406</v>
      </c>
      <c r="AJ65" s="335"/>
      <c r="AK65" s="335"/>
      <c r="AL65" s="335"/>
      <c r="AM65" s="335" t="s">
        <v>503</v>
      </c>
      <c r="AN65" s="335"/>
      <c r="AO65" s="335"/>
      <c r="AP65" s="335"/>
      <c r="AQ65" s="215" t="s">
        <v>231</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232</v>
      </c>
      <c r="AT66" s="202"/>
      <c r="AU66" s="271"/>
      <c r="AV66" s="271"/>
      <c r="AW66" s="859" t="s">
        <v>341</v>
      </c>
      <c r="AX66" s="972"/>
      <c r="AY66">
        <f>$AY$65</f>
        <v>0</v>
      </c>
    </row>
    <row r="67" spans="1:51" ht="23.25" hidden="1" customHeight="1" x14ac:dyDescent="0.15">
      <c r="A67" s="845"/>
      <c r="B67" s="846"/>
      <c r="C67" s="846"/>
      <c r="D67" s="846"/>
      <c r="E67" s="846"/>
      <c r="F67" s="847"/>
      <c r="G67" s="973" t="s">
        <v>233</v>
      </c>
      <c r="H67" s="956"/>
      <c r="I67" s="957"/>
      <c r="J67" s="957"/>
      <c r="K67" s="957"/>
      <c r="L67" s="957"/>
      <c r="M67" s="957"/>
      <c r="N67" s="957"/>
      <c r="O67" s="958"/>
      <c r="P67" s="956"/>
      <c r="Q67" s="957"/>
      <c r="R67" s="957"/>
      <c r="S67" s="957"/>
      <c r="T67" s="957"/>
      <c r="U67" s="957"/>
      <c r="V67" s="958"/>
      <c r="W67" s="962"/>
      <c r="X67" s="963"/>
      <c r="Y67" s="943" t="s">
        <v>12</v>
      </c>
      <c r="Z67" s="943"/>
      <c r="AA67" s="944"/>
      <c r="AB67" s="945" t="s">
        <v>364</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364</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365</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348</v>
      </c>
      <c r="B70" s="846"/>
      <c r="C70" s="846"/>
      <c r="D70" s="846"/>
      <c r="E70" s="846"/>
      <c r="F70" s="847"/>
      <c r="G70" s="933" t="s">
        <v>234</v>
      </c>
      <c r="H70" s="934"/>
      <c r="I70" s="934"/>
      <c r="J70" s="934"/>
      <c r="K70" s="934"/>
      <c r="L70" s="934"/>
      <c r="M70" s="934"/>
      <c r="N70" s="934"/>
      <c r="O70" s="934"/>
      <c r="P70" s="934"/>
      <c r="Q70" s="934"/>
      <c r="R70" s="934"/>
      <c r="S70" s="934"/>
      <c r="T70" s="934"/>
      <c r="U70" s="934"/>
      <c r="V70" s="934"/>
      <c r="W70" s="937" t="s">
        <v>363</v>
      </c>
      <c r="X70" s="938"/>
      <c r="Y70" s="943" t="s">
        <v>12</v>
      </c>
      <c r="Z70" s="943"/>
      <c r="AA70" s="944"/>
      <c r="AB70" s="945" t="s">
        <v>364</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364</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365</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343</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384</v>
      </c>
      <c r="AF73" s="335"/>
      <c r="AG73" s="335"/>
      <c r="AH73" s="335"/>
      <c r="AI73" s="335" t="s">
        <v>406</v>
      </c>
      <c r="AJ73" s="335"/>
      <c r="AK73" s="335"/>
      <c r="AL73" s="335"/>
      <c r="AM73" s="335" t="s">
        <v>503</v>
      </c>
      <c r="AN73" s="335"/>
      <c r="AO73" s="335"/>
      <c r="AP73" s="335"/>
      <c r="AQ73" s="215" t="s">
        <v>231</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25" hidden="1" customHeight="1" x14ac:dyDescent="0.15">
      <c r="A75" s="834"/>
      <c r="B75" s="835"/>
      <c r="C75" s="835"/>
      <c r="D75" s="835"/>
      <c r="E75" s="835"/>
      <c r="F75" s="836"/>
      <c r="G75" s="777"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377</v>
      </c>
      <c r="B78" s="907"/>
      <c r="C78" s="907"/>
      <c r="D78" s="907"/>
      <c r="E78" s="904" t="s">
        <v>322</v>
      </c>
      <c r="F78" s="905"/>
      <c r="G78" s="54" t="s">
        <v>234</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337</v>
      </c>
      <c r="AP79" s="127"/>
      <c r="AQ79" s="127"/>
      <c r="AR79" s="76"/>
      <c r="AS79" s="126"/>
      <c r="AT79" s="127"/>
      <c r="AU79" s="127"/>
      <c r="AV79" s="127"/>
      <c r="AW79" s="127"/>
      <c r="AX79" s="128"/>
      <c r="AY79">
        <f>COUNTIF($AR$79,"☑")</f>
        <v>0</v>
      </c>
    </row>
    <row r="80" spans="1:51" ht="18.75" customHeight="1" x14ac:dyDescent="0.15">
      <c r="A80" s="515" t="s">
        <v>147</v>
      </c>
      <c r="B80" s="840" t="s">
        <v>335</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696</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6"/>
      <c r="B82" s="843"/>
      <c r="C82" s="548"/>
      <c r="D82" s="548"/>
      <c r="E82" s="548"/>
      <c r="F82" s="549"/>
      <c r="G82" s="497" t="s">
        <v>723</v>
      </c>
      <c r="H82" s="497"/>
      <c r="I82" s="497"/>
      <c r="J82" s="497"/>
      <c r="K82" s="497"/>
      <c r="L82" s="497"/>
      <c r="M82" s="497"/>
      <c r="N82" s="497"/>
      <c r="O82" s="497"/>
      <c r="P82" s="497"/>
      <c r="Q82" s="497"/>
      <c r="R82" s="497"/>
      <c r="S82" s="497"/>
      <c r="T82" s="497"/>
      <c r="U82" s="497"/>
      <c r="V82" s="497"/>
      <c r="W82" s="497"/>
      <c r="X82" s="497"/>
      <c r="Y82" s="497"/>
      <c r="Z82" s="497"/>
      <c r="AA82" s="748"/>
      <c r="AB82" s="496" t="s">
        <v>724</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9.5"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384</v>
      </c>
      <c r="AF85" s="335"/>
      <c r="AG85" s="335"/>
      <c r="AH85" s="335"/>
      <c r="AI85" s="335" t="s">
        <v>406</v>
      </c>
      <c r="AJ85" s="335"/>
      <c r="AK85" s="335"/>
      <c r="AL85" s="335"/>
      <c r="AM85" s="335" t="s">
        <v>503</v>
      </c>
      <c r="AN85" s="335"/>
      <c r="AO85" s="335"/>
      <c r="AP85" s="335"/>
      <c r="AQ85" s="215" t="s">
        <v>231</v>
      </c>
      <c r="AR85" s="199"/>
      <c r="AS85" s="199"/>
      <c r="AT85" s="200"/>
      <c r="AU85" s="369" t="s">
        <v>134</v>
      </c>
      <c r="AV85" s="369"/>
      <c r="AW85" s="369"/>
      <c r="AX85" s="370"/>
      <c r="AY85">
        <f t="shared" si="10"/>
        <v>1</v>
      </c>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232</v>
      </c>
      <c r="AT86" s="202"/>
      <c r="AU86" s="271">
        <v>3</v>
      </c>
      <c r="AV86" s="271"/>
      <c r="AW86" s="375" t="s">
        <v>179</v>
      </c>
      <c r="AX86" s="376"/>
      <c r="AY86">
        <f t="shared" si="10"/>
        <v>1</v>
      </c>
      <c r="AZ86" s="10"/>
      <c r="BA86" s="10"/>
      <c r="BB86" s="10"/>
      <c r="BC86" s="10"/>
      <c r="BD86" s="10"/>
      <c r="BE86" s="10"/>
      <c r="BF86" s="10"/>
      <c r="BG86" s="10"/>
      <c r="BH86" s="10"/>
    </row>
    <row r="87" spans="1:60" ht="35.1" customHeight="1" x14ac:dyDescent="0.15">
      <c r="A87" s="516"/>
      <c r="B87" s="548"/>
      <c r="C87" s="548"/>
      <c r="D87" s="548"/>
      <c r="E87" s="548"/>
      <c r="F87" s="549"/>
      <c r="G87" s="232" t="s">
        <v>725</v>
      </c>
      <c r="H87" s="191"/>
      <c r="I87" s="191"/>
      <c r="J87" s="191"/>
      <c r="K87" s="191"/>
      <c r="L87" s="191"/>
      <c r="M87" s="191"/>
      <c r="N87" s="191"/>
      <c r="O87" s="233"/>
      <c r="P87" s="191" t="s">
        <v>726</v>
      </c>
      <c r="Q87" s="795"/>
      <c r="R87" s="795"/>
      <c r="S87" s="795"/>
      <c r="T87" s="795"/>
      <c r="U87" s="795"/>
      <c r="V87" s="795"/>
      <c r="W87" s="795"/>
      <c r="X87" s="796"/>
      <c r="Y87" s="751" t="s">
        <v>62</v>
      </c>
      <c r="Z87" s="752"/>
      <c r="AA87" s="753"/>
      <c r="AB87" s="547" t="s">
        <v>727</v>
      </c>
      <c r="AC87" s="547"/>
      <c r="AD87" s="547"/>
      <c r="AE87" s="363">
        <v>1</v>
      </c>
      <c r="AF87" s="364"/>
      <c r="AG87" s="364"/>
      <c r="AH87" s="364"/>
      <c r="AI87" s="363">
        <v>1</v>
      </c>
      <c r="AJ87" s="364"/>
      <c r="AK87" s="364"/>
      <c r="AL87" s="364"/>
      <c r="AM87" s="363">
        <v>1</v>
      </c>
      <c r="AN87" s="364"/>
      <c r="AO87" s="364"/>
      <c r="AP87" s="364"/>
      <c r="AQ87" s="166" t="s">
        <v>715</v>
      </c>
      <c r="AR87" s="167"/>
      <c r="AS87" s="167"/>
      <c r="AT87" s="168"/>
      <c r="AU87" s="364" t="s">
        <v>815</v>
      </c>
      <c r="AV87" s="364"/>
      <c r="AW87" s="364"/>
      <c r="AX87" s="365"/>
      <c r="AY87">
        <f t="shared" si="10"/>
        <v>1</v>
      </c>
    </row>
    <row r="88" spans="1:60" ht="35.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727</v>
      </c>
      <c r="AC88" s="518"/>
      <c r="AD88" s="518"/>
      <c r="AE88" s="363">
        <v>1</v>
      </c>
      <c r="AF88" s="364"/>
      <c r="AG88" s="364"/>
      <c r="AH88" s="364"/>
      <c r="AI88" s="363">
        <v>1</v>
      </c>
      <c r="AJ88" s="364"/>
      <c r="AK88" s="364"/>
      <c r="AL88" s="364"/>
      <c r="AM88" s="363">
        <v>1</v>
      </c>
      <c r="AN88" s="364"/>
      <c r="AO88" s="364"/>
      <c r="AP88" s="364"/>
      <c r="AQ88" s="166" t="s">
        <v>715</v>
      </c>
      <c r="AR88" s="167"/>
      <c r="AS88" s="167"/>
      <c r="AT88" s="168"/>
      <c r="AU88" s="364">
        <v>1</v>
      </c>
      <c r="AV88" s="364"/>
      <c r="AW88" s="364"/>
      <c r="AX88" s="365"/>
      <c r="AY88">
        <f t="shared" si="10"/>
        <v>1</v>
      </c>
      <c r="AZ88" s="10"/>
      <c r="BA88" s="10"/>
      <c r="BB88" s="10"/>
      <c r="BC88" s="10"/>
    </row>
    <row r="89" spans="1:60" ht="35.1"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v>100</v>
      </c>
      <c r="AF89" s="372"/>
      <c r="AG89" s="372"/>
      <c r="AH89" s="372"/>
      <c r="AI89" s="371">
        <v>100</v>
      </c>
      <c r="AJ89" s="372"/>
      <c r="AK89" s="372"/>
      <c r="AL89" s="372"/>
      <c r="AM89" s="371">
        <v>100</v>
      </c>
      <c r="AN89" s="372"/>
      <c r="AO89" s="372"/>
      <c r="AP89" s="372"/>
      <c r="AQ89" s="166" t="s">
        <v>715</v>
      </c>
      <c r="AR89" s="167"/>
      <c r="AS89" s="167"/>
      <c r="AT89" s="168"/>
      <c r="AU89" s="364" t="s">
        <v>715</v>
      </c>
      <c r="AV89" s="364"/>
      <c r="AW89" s="364"/>
      <c r="AX89" s="365"/>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384</v>
      </c>
      <c r="AF90" s="335"/>
      <c r="AG90" s="335"/>
      <c r="AH90" s="335"/>
      <c r="AI90" s="335" t="s">
        <v>406</v>
      </c>
      <c r="AJ90" s="335"/>
      <c r="AK90" s="335"/>
      <c r="AL90" s="335"/>
      <c r="AM90" s="335" t="s">
        <v>503</v>
      </c>
      <c r="AN90" s="335"/>
      <c r="AO90" s="335"/>
      <c r="AP90" s="335"/>
      <c r="AQ90" s="215" t="s">
        <v>231</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384</v>
      </c>
      <c r="AF95" s="335"/>
      <c r="AG95" s="335"/>
      <c r="AH95" s="335"/>
      <c r="AI95" s="335" t="s">
        <v>406</v>
      </c>
      <c r="AJ95" s="335"/>
      <c r="AK95" s="335"/>
      <c r="AL95" s="335"/>
      <c r="AM95" s="335" t="s">
        <v>503</v>
      </c>
      <c r="AN95" s="335"/>
      <c r="AO95" s="335"/>
      <c r="AP95" s="335"/>
      <c r="AQ95" s="215" t="s">
        <v>231</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344</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384</v>
      </c>
      <c r="AF100" s="818"/>
      <c r="AG100" s="818"/>
      <c r="AH100" s="819"/>
      <c r="AI100" s="817" t="s">
        <v>406</v>
      </c>
      <c r="AJ100" s="818"/>
      <c r="AK100" s="818"/>
      <c r="AL100" s="819"/>
      <c r="AM100" s="817" t="s">
        <v>503</v>
      </c>
      <c r="AN100" s="818"/>
      <c r="AO100" s="818"/>
      <c r="AP100" s="819"/>
      <c r="AQ100" s="920" t="s">
        <v>411</v>
      </c>
      <c r="AR100" s="921"/>
      <c r="AS100" s="921"/>
      <c r="AT100" s="922"/>
      <c r="AU100" s="920" t="s">
        <v>537</v>
      </c>
      <c r="AV100" s="921"/>
      <c r="AW100" s="921"/>
      <c r="AX100" s="923"/>
    </row>
    <row r="101" spans="1:60" ht="35.1" customHeight="1" x14ac:dyDescent="0.15">
      <c r="A101" s="487"/>
      <c r="B101" s="488"/>
      <c r="C101" s="488"/>
      <c r="D101" s="488"/>
      <c r="E101" s="488"/>
      <c r="F101" s="489"/>
      <c r="G101" s="191" t="s">
        <v>728</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729</v>
      </c>
      <c r="AC101" s="547"/>
      <c r="AD101" s="547"/>
      <c r="AE101" s="358">
        <v>17.899999999999999</v>
      </c>
      <c r="AF101" s="358"/>
      <c r="AG101" s="358"/>
      <c r="AH101" s="358"/>
      <c r="AI101" s="358">
        <v>18.600000000000001</v>
      </c>
      <c r="AJ101" s="358"/>
      <c r="AK101" s="358"/>
      <c r="AL101" s="358"/>
      <c r="AM101" s="358">
        <v>12.6</v>
      </c>
      <c r="AN101" s="358"/>
      <c r="AO101" s="358"/>
      <c r="AP101" s="358"/>
      <c r="AQ101" s="358" t="s">
        <v>784</v>
      </c>
      <c r="AR101" s="358"/>
      <c r="AS101" s="358"/>
      <c r="AT101" s="358"/>
      <c r="AU101" s="363" t="s">
        <v>784</v>
      </c>
      <c r="AV101" s="364"/>
      <c r="AW101" s="364"/>
      <c r="AX101" s="365"/>
    </row>
    <row r="102" spans="1:60" ht="35.1"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729</v>
      </c>
      <c r="AC102" s="547"/>
      <c r="AD102" s="547"/>
      <c r="AE102" s="358">
        <v>21</v>
      </c>
      <c r="AF102" s="358"/>
      <c r="AG102" s="358"/>
      <c r="AH102" s="358"/>
      <c r="AI102" s="358">
        <v>25.5</v>
      </c>
      <c r="AJ102" s="358"/>
      <c r="AK102" s="358"/>
      <c r="AL102" s="358"/>
      <c r="AM102" s="358">
        <v>21.9</v>
      </c>
      <c r="AN102" s="358"/>
      <c r="AO102" s="358"/>
      <c r="AP102" s="358"/>
      <c r="AQ102" s="358">
        <v>20.8</v>
      </c>
      <c r="AR102" s="358"/>
      <c r="AS102" s="358"/>
      <c r="AT102" s="358"/>
      <c r="AU102" s="371" t="s">
        <v>784</v>
      </c>
      <c r="AV102" s="372"/>
      <c r="AW102" s="372"/>
      <c r="AX102" s="924"/>
    </row>
    <row r="103" spans="1:60" ht="31.5" hidden="1" customHeight="1" x14ac:dyDescent="0.15">
      <c r="A103" s="484" t="s">
        <v>344</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384</v>
      </c>
      <c r="AF103" s="335"/>
      <c r="AG103" s="335"/>
      <c r="AH103" s="335"/>
      <c r="AI103" s="335" t="s">
        <v>406</v>
      </c>
      <c r="AJ103" s="335"/>
      <c r="AK103" s="335"/>
      <c r="AL103" s="335"/>
      <c r="AM103" s="335" t="s">
        <v>503</v>
      </c>
      <c r="AN103" s="335"/>
      <c r="AO103" s="335"/>
      <c r="AP103" s="335"/>
      <c r="AQ103" s="360" t="s">
        <v>411</v>
      </c>
      <c r="AR103" s="361"/>
      <c r="AS103" s="361"/>
      <c r="AT103" s="361"/>
      <c r="AU103" s="360" t="s">
        <v>537</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344</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384</v>
      </c>
      <c r="AF106" s="335"/>
      <c r="AG106" s="335"/>
      <c r="AH106" s="335"/>
      <c r="AI106" s="335" t="s">
        <v>406</v>
      </c>
      <c r="AJ106" s="335"/>
      <c r="AK106" s="335"/>
      <c r="AL106" s="335"/>
      <c r="AM106" s="335" t="s">
        <v>503</v>
      </c>
      <c r="AN106" s="335"/>
      <c r="AO106" s="335"/>
      <c r="AP106" s="335"/>
      <c r="AQ106" s="360" t="s">
        <v>411</v>
      </c>
      <c r="AR106" s="361"/>
      <c r="AS106" s="361"/>
      <c r="AT106" s="361"/>
      <c r="AU106" s="360" t="s">
        <v>537</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344</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384</v>
      </c>
      <c r="AF109" s="335"/>
      <c r="AG109" s="335"/>
      <c r="AH109" s="335"/>
      <c r="AI109" s="335" t="s">
        <v>406</v>
      </c>
      <c r="AJ109" s="335"/>
      <c r="AK109" s="335"/>
      <c r="AL109" s="335"/>
      <c r="AM109" s="335" t="s">
        <v>503</v>
      </c>
      <c r="AN109" s="335"/>
      <c r="AO109" s="335"/>
      <c r="AP109" s="335"/>
      <c r="AQ109" s="360" t="s">
        <v>411</v>
      </c>
      <c r="AR109" s="361"/>
      <c r="AS109" s="361"/>
      <c r="AT109" s="361"/>
      <c r="AU109" s="360" t="s">
        <v>537</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344</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384</v>
      </c>
      <c r="AF112" s="335"/>
      <c r="AG112" s="335"/>
      <c r="AH112" s="335"/>
      <c r="AI112" s="335" t="s">
        <v>406</v>
      </c>
      <c r="AJ112" s="335"/>
      <c r="AK112" s="335"/>
      <c r="AL112" s="335"/>
      <c r="AM112" s="335" t="s">
        <v>503</v>
      </c>
      <c r="AN112" s="335"/>
      <c r="AO112" s="335"/>
      <c r="AP112" s="335"/>
      <c r="AQ112" s="360" t="s">
        <v>411</v>
      </c>
      <c r="AR112" s="361"/>
      <c r="AS112" s="361"/>
      <c r="AT112" s="361"/>
      <c r="AU112" s="360" t="s">
        <v>537</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384</v>
      </c>
      <c r="AF115" s="335"/>
      <c r="AG115" s="335"/>
      <c r="AH115" s="335"/>
      <c r="AI115" s="335" t="s">
        <v>406</v>
      </c>
      <c r="AJ115" s="335"/>
      <c r="AK115" s="335"/>
      <c r="AL115" s="335"/>
      <c r="AM115" s="335" t="s">
        <v>503</v>
      </c>
      <c r="AN115" s="335"/>
      <c r="AO115" s="335"/>
      <c r="AP115" s="335"/>
      <c r="AQ115" s="336" t="s">
        <v>538</v>
      </c>
      <c r="AR115" s="337"/>
      <c r="AS115" s="337"/>
      <c r="AT115" s="337"/>
      <c r="AU115" s="337"/>
      <c r="AV115" s="337"/>
      <c r="AW115" s="337"/>
      <c r="AX115" s="338"/>
    </row>
    <row r="116" spans="1:51" ht="35.1" customHeight="1" x14ac:dyDescent="0.15">
      <c r="A116" s="292"/>
      <c r="B116" s="293"/>
      <c r="C116" s="293"/>
      <c r="D116" s="293"/>
      <c r="E116" s="293"/>
      <c r="F116" s="294"/>
      <c r="G116" s="351" t="s">
        <v>730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731</v>
      </c>
      <c r="AC116" s="301"/>
      <c r="AD116" s="302"/>
      <c r="AE116" s="358">
        <v>1.4</v>
      </c>
      <c r="AF116" s="358"/>
      <c r="AG116" s="358"/>
      <c r="AH116" s="358"/>
      <c r="AI116" s="358">
        <v>1.5</v>
      </c>
      <c r="AJ116" s="358"/>
      <c r="AK116" s="358"/>
      <c r="AL116" s="358"/>
      <c r="AM116" s="358">
        <v>2.2000000000000002</v>
      </c>
      <c r="AN116" s="358"/>
      <c r="AO116" s="358"/>
      <c r="AP116" s="358"/>
      <c r="AQ116" s="363">
        <v>1.6</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351</v>
      </c>
      <c r="AC117" s="343"/>
      <c r="AD117" s="344"/>
      <c r="AE117" s="306" t="s">
        <v>732</v>
      </c>
      <c r="AF117" s="306"/>
      <c r="AG117" s="306"/>
      <c r="AH117" s="306"/>
      <c r="AI117" s="306" t="s">
        <v>733</v>
      </c>
      <c r="AJ117" s="306"/>
      <c r="AK117" s="306"/>
      <c r="AL117" s="306"/>
      <c r="AM117" s="306" t="s">
        <v>734</v>
      </c>
      <c r="AN117" s="306"/>
      <c r="AO117" s="306"/>
      <c r="AP117" s="306"/>
      <c r="AQ117" s="306" t="s">
        <v>735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384</v>
      </c>
      <c r="AF118" s="335"/>
      <c r="AG118" s="335"/>
      <c r="AH118" s="335"/>
      <c r="AI118" s="335" t="s">
        <v>406</v>
      </c>
      <c r="AJ118" s="335"/>
      <c r="AK118" s="335"/>
      <c r="AL118" s="335"/>
      <c r="AM118" s="335" t="s">
        <v>503</v>
      </c>
      <c r="AN118" s="335"/>
      <c r="AO118" s="335"/>
      <c r="AP118" s="335"/>
      <c r="AQ118" s="336" t="s">
        <v>538</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351</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384</v>
      </c>
      <c r="AF121" s="335"/>
      <c r="AG121" s="335"/>
      <c r="AH121" s="335"/>
      <c r="AI121" s="335" t="s">
        <v>406</v>
      </c>
      <c r="AJ121" s="335"/>
      <c r="AK121" s="335"/>
      <c r="AL121" s="335"/>
      <c r="AM121" s="335" t="s">
        <v>503</v>
      </c>
      <c r="AN121" s="335"/>
      <c r="AO121" s="335"/>
      <c r="AP121" s="335"/>
      <c r="AQ121" s="336" t="s">
        <v>538</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384</v>
      </c>
      <c r="AF124" s="335"/>
      <c r="AG124" s="335"/>
      <c r="AH124" s="335"/>
      <c r="AI124" s="335" t="s">
        <v>406</v>
      </c>
      <c r="AJ124" s="335"/>
      <c r="AK124" s="335"/>
      <c r="AL124" s="335"/>
      <c r="AM124" s="335" t="s">
        <v>503</v>
      </c>
      <c r="AN124" s="335"/>
      <c r="AO124" s="335"/>
      <c r="AP124" s="335"/>
      <c r="AQ124" s="336" t="s">
        <v>538</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384</v>
      </c>
      <c r="AF127" s="335"/>
      <c r="AG127" s="335"/>
      <c r="AH127" s="335"/>
      <c r="AI127" s="335" t="s">
        <v>406</v>
      </c>
      <c r="AJ127" s="335"/>
      <c r="AK127" s="335"/>
      <c r="AL127" s="335"/>
      <c r="AM127" s="335" t="s">
        <v>503</v>
      </c>
      <c r="AN127" s="335"/>
      <c r="AO127" s="335"/>
      <c r="AP127" s="335"/>
      <c r="AQ127" s="336" t="s">
        <v>538</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535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351</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399</v>
      </c>
      <c r="B130" s="985"/>
      <c r="C130" s="984" t="s">
        <v>235</v>
      </c>
      <c r="D130" s="985"/>
      <c r="E130" s="308" t="s">
        <v>264</v>
      </c>
      <c r="F130" s="309"/>
      <c r="G130" s="310" t="s">
        <v>736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263</v>
      </c>
      <c r="F131" s="240"/>
      <c r="G131" s="237" t="s">
        <v>737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384</v>
      </c>
      <c r="AF132" s="199"/>
      <c r="AG132" s="199"/>
      <c r="AH132" s="200"/>
      <c r="AI132" s="215" t="s">
        <v>406</v>
      </c>
      <c r="AJ132" s="199"/>
      <c r="AK132" s="199"/>
      <c r="AL132" s="200"/>
      <c r="AM132" s="215" t="s">
        <v>695</v>
      </c>
      <c r="AN132" s="199"/>
      <c r="AO132" s="199"/>
      <c r="AP132" s="200"/>
      <c r="AQ132" s="267" t="s">
        <v>231</v>
      </c>
      <c r="AR132" s="268"/>
      <c r="AS132" s="268"/>
      <c r="AT132" s="269"/>
      <c r="AU132" s="279" t="s">
        <v>247</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232</v>
      </c>
      <c r="AT133" s="202"/>
      <c r="AU133" s="178"/>
      <c r="AV133" s="178"/>
      <c r="AW133" s="179" t="s">
        <v>179</v>
      </c>
      <c r="AX133" s="180"/>
      <c r="AY133">
        <f>$AY$132</f>
        <v>1</v>
      </c>
    </row>
    <row r="134" spans="1:51" ht="39.75" customHeight="1" x14ac:dyDescent="0.15">
      <c r="A134" s="988"/>
      <c r="B134" s="253"/>
      <c r="C134" s="252"/>
      <c r="D134" s="253"/>
      <c r="E134" s="252"/>
      <c r="F134" s="314"/>
      <c r="G134" s="232" t="s">
        <v>715</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715</v>
      </c>
      <c r="AC134" s="224"/>
      <c r="AD134" s="224"/>
      <c r="AE134" s="266" t="s">
        <v>715</v>
      </c>
      <c r="AF134" s="167"/>
      <c r="AG134" s="167"/>
      <c r="AH134" s="167"/>
      <c r="AI134" s="266" t="s">
        <v>715</v>
      </c>
      <c r="AJ134" s="167"/>
      <c r="AK134" s="167"/>
      <c r="AL134" s="167"/>
      <c r="AM134" s="266" t="s">
        <v>784</v>
      </c>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715</v>
      </c>
      <c r="AF135" s="167"/>
      <c r="AG135" s="167"/>
      <c r="AH135" s="167"/>
      <c r="AI135" s="266" t="s">
        <v>715</v>
      </c>
      <c r="AJ135" s="167"/>
      <c r="AK135" s="167"/>
      <c r="AL135" s="167"/>
      <c r="AM135" s="266" t="s">
        <v>784</v>
      </c>
      <c r="AN135" s="167"/>
      <c r="AO135" s="167"/>
      <c r="AP135" s="167"/>
      <c r="AQ135" s="266" t="s">
        <v>715</v>
      </c>
      <c r="AR135" s="167"/>
      <c r="AS135" s="167"/>
      <c r="AT135" s="167"/>
      <c r="AU135" s="266" t="s">
        <v>715</v>
      </c>
      <c r="AV135" s="167"/>
      <c r="AW135" s="167"/>
      <c r="AX135" s="208"/>
      <c r="AY135">
        <f t="shared" si="13"/>
        <v>1</v>
      </c>
    </row>
    <row r="136" spans="1:51" ht="18.75" hidden="1" customHeight="1" x14ac:dyDescent="0.15">
      <c r="A136" s="988"/>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384</v>
      </c>
      <c r="AF136" s="199"/>
      <c r="AG136" s="199"/>
      <c r="AH136" s="200"/>
      <c r="AI136" s="215" t="s">
        <v>406</v>
      </c>
      <c r="AJ136" s="199"/>
      <c r="AK136" s="199"/>
      <c r="AL136" s="200"/>
      <c r="AM136" s="215" t="s">
        <v>695</v>
      </c>
      <c r="AN136" s="199"/>
      <c r="AO136" s="199"/>
      <c r="AP136" s="200"/>
      <c r="AQ136" s="267" t="s">
        <v>231</v>
      </c>
      <c r="AR136" s="268"/>
      <c r="AS136" s="268"/>
      <c r="AT136" s="269"/>
      <c r="AU136" s="279" t="s">
        <v>247</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384</v>
      </c>
      <c r="AF140" s="199"/>
      <c r="AG140" s="199"/>
      <c r="AH140" s="200"/>
      <c r="AI140" s="215" t="s">
        <v>406</v>
      </c>
      <c r="AJ140" s="199"/>
      <c r="AK140" s="199"/>
      <c r="AL140" s="200"/>
      <c r="AM140" s="215" t="s">
        <v>695</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384</v>
      </c>
      <c r="AF144" s="199"/>
      <c r="AG144" s="199"/>
      <c r="AH144" s="200"/>
      <c r="AI144" s="215" t="s">
        <v>406</v>
      </c>
      <c r="AJ144" s="199"/>
      <c r="AK144" s="199"/>
      <c r="AL144" s="200"/>
      <c r="AM144" s="215" t="s">
        <v>695</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384</v>
      </c>
      <c r="AF148" s="199"/>
      <c r="AG148" s="199"/>
      <c r="AH148" s="200"/>
      <c r="AI148" s="215" t="s">
        <v>406</v>
      </c>
      <c r="AJ148" s="199"/>
      <c r="AK148" s="199"/>
      <c r="AL148" s="200"/>
      <c r="AM148" s="215" t="s">
        <v>695</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248</v>
      </c>
      <c r="H152" s="199"/>
      <c r="I152" s="199"/>
      <c r="J152" s="199"/>
      <c r="K152" s="199"/>
      <c r="L152" s="199"/>
      <c r="M152" s="199"/>
      <c r="N152" s="199"/>
      <c r="O152" s="199"/>
      <c r="P152" s="200"/>
      <c r="Q152" s="215" t="s">
        <v>329</v>
      </c>
      <c r="R152" s="199"/>
      <c r="S152" s="199"/>
      <c r="T152" s="199"/>
      <c r="U152" s="199"/>
      <c r="V152" s="199"/>
      <c r="W152" s="199"/>
      <c r="X152" s="199"/>
      <c r="Y152" s="199"/>
      <c r="Z152" s="199"/>
      <c r="AA152" s="199"/>
      <c r="AB152" s="287" t="s">
        <v>330</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39.950000000000003" customHeight="1" x14ac:dyDescent="0.15">
      <c r="A154" s="988"/>
      <c r="B154" s="253"/>
      <c r="C154" s="252"/>
      <c r="D154" s="253"/>
      <c r="E154" s="252"/>
      <c r="F154" s="314"/>
      <c r="G154" s="232" t="s">
        <v>738</v>
      </c>
      <c r="H154" s="191"/>
      <c r="I154" s="191"/>
      <c r="J154" s="191"/>
      <c r="K154" s="191"/>
      <c r="L154" s="191"/>
      <c r="M154" s="191"/>
      <c r="N154" s="191"/>
      <c r="O154" s="191"/>
      <c r="P154" s="233"/>
      <c r="Q154" s="190" t="s">
        <v>739</v>
      </c>
      <c r="R154" s="191"/>
      <c r="S154" s="191"/>
      <c r="T154" s="191"/>
      <c r="U154" s="191"/>
      <c r="V154" s="191"/>
      <c r="W154" s="191"/>
      <c r="X154" s="191"/>
      <c r="Y154" s="191"/>
      <c r="Z154" s="191"/>
      <c r="AA154" s="915"/>
      <c r="AB154" s="256" t="s">
        <v>740</v>
      </c>
      <c r="AC154" s="257"/>
      <c r="AD154" s="257"/>
      <c r="AE154" s="262" t="s">
        <v>741</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39.950000000000003"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39.950000000000003"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813</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39.950000000000003"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248</v>
      </c>
      <c r="H159" s="199"/>
      <c r="I159" s="199"/>
      <c r="J159" s="199"/>
      <c r="K159" s="199"/>
      <c r="L159" s="199"/>
      <c r="M159" s="199"/>
      <c r="N159" s="199"/>
      <c r="O159" s="199"/>
      <c r="P159" s="200"/>
      <c r="Q159" s="215" t="s">
        <v>329</v>
      </c>
      <c r="R159" s="199"/>
      <c r="S159" s="199"/>
      <c r="T159" s="199"/>
      <c r="U159" s="199"/>
      <c r="V159" s="199"/>
      <c r="W159" s="199"/>
      <c r="X159" s="199"/>
      <c r="Y159" s="199"/>
      <c r="Z159" s="199"/>
      <c r="AA159" s="199"/>
      <c r="AB159" s="287" t="s">
        <v>330</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248</v>
      </c>
      <c r="H166" s="199"/>
      <c r="I166" s="199"/>
      <c r="J166" s="199"/>
      <c r="K166" s="199"/>
      <c r="L166" s="199"/>
      <c r="M166" s="199"/>
      <c r="N166" s="199"/>
      <c r="O166" s="199"/>
      <c r="P166" s="200"/>
      <c r="Q166" s="215" t="s">
        <v>329</v>
      </c>
      <c r="R166" s="199"/>
      <c r="S166" s="199"/>
      <c r="T166" s="199"/>
      <c r="U166" s="199"/>
      <c r="V166" s="199"/>
      <c r="W166" s="199"/>
      <c r="X166" s="199"/>
      <c r="Y166" s="199"/>
      <c r="Z166" s="199"/>
      <c r="AA166" s="199"/>
      <c r="AB166" s="287" t="s">
        <v>330</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248</v>
      </c>
      <c r="H173" s="199"/>
      <c r="I173" s="199"/>
      <c r="J173" s="199"/>
      <c r="K173" s="199"/>
      <c r="L173" s="199"/>
      <c r="M173" s="199"/>
      <c r="N173" s="199"/>
      <c r="O173" s="199"/>
      <c r="P173" s="200"/>
      <c r="Q173" s="215" t="s">
        <v>329</v>
      </c>
      <c r="R173" s="199"/>
      <c r="S173" s="199"/>
      <c r="T173" s="199"/>
      <c r="U173" s="199"/>
      <c r="V173" s="199"/>
      <c r="W173" s="199"/>
      <c r="X173" s="199"/>
      <c r="Y173" s="199"/>
      <c r="Z173" s="199"/>
      <c r="AA173" s="199"/>
      <c r="AB173" s="287" t="s">
        <v>330</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248</v>
      </c>
      <c r="H180" s="199"/>
      <c r="I180" s="199"/>
      <c r="J180" s="199"/>
      <c r="K180" s="199"/>
      <c r="L180" s="199"/>
      <c r="M180" s="199"/>
      <c r="N180" s="199"/>
      <c r="O180" s="199"/>
      <c r="P180" s="200"/>
      <c r="Q180" s="215" t="s">
        <v>329</v>
      </c>
      <c r="R180" s="199"/>
      <c r="S180" s="199"/>
      <c r="T180" s="199"/>
      <c r="U180" s="199"/>
      <c r="V180" s="199"/>
      <c r="W180" s="199"/>
      <c r="X180" s="199"/>
      <c r="Y180" s="199"/>
      <c r="Z180" s="199"/>
      <c r="AA180" s="199"/>
      <c r="AB180" s="287" t="s">
        <v>330</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294</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50.1" customHeight="1" x14ac:dyDescent="0.15">
      <c r="A188" s="988"/>
      <c r="B188" s="253"/>
      <c r="C188" s="252"/>
      <c r="D188" s="253"/>
      <c r="E188" s="190" t="s">
        <v>742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50.1"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384</v>
      </c>
      <c r="AF192" s="199"/>
      <c r="AG192" s="199"/>
      <c r="AH192" s="200"/>
      <c r="AI192" s="215" t="s">
        <v>406</v>
      </c>
      <c r="AJ192" s="199"/>
      <c r="AK192" s="199"/>
      <c r="AL192" s="200"/>
      <c r="AM192" s="215" t="s">
        <v>695</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384</v>
      </c>
      <c r="AF196" s="199"/>
      <c r="AG196" s="199"/>
      <c r="AH196" s="200"/>
      <c r="AI196" s="215" t="s">
        <v>406</v>
      </c>
      <c r="AJ196" s="199"/>
      <c r="AK196" s="199"/>
      <c r="AL196" s="200"/>
      <c r="AM196" s="215" t="s">
        <v>695</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384</v>
      </c>
      <c r="AF200" s="199"/>
      <c r="AG200" s="199"/>
      <c r="AH200" s="200"/>
      <c r="AI200" s="215" t="s">
        <v>406</v>
      </c>
      <c r="AJ200" s="199"/>
      <c r="AK200" s="199"/>
      <c r="AL200" s="200"/>
      <c r="AM200" s="215" t="s">
        <v>695</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384</v>
      </c>
      <c r="AF204" s="199"/>
      <c r="AG204" s="199"/>
      <c r="AH204" s="200"/>
      <c r="AI204" s="215" t="s">
        <v>406</v>
      </c>
      <c r="AJ204" s="199"/>
      <c r="AK204" s="199"/>
      <c r="AL204" s="200"/>
      <c r="AM204" s="215" t="s">
        <v>695</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384</v>
      </c>
      <c r="AF208" s="199"/>
      <c r="AG208" s="199"/>
      <c r="AH208" s="200"/>
      <c r="AI208" s="215" t="s">
        <v>406</v>
      </c>
      <c r="AJ208" s="199"/>
      <c r="AK208" s="199"/>
      <c r="AL208" s="200"/>
      <c r="AM208" s="215" t="s">
        <v>695</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248</v>
      </c>
      <c r="H212" s="199"/>
      <c r="I212" s="199"/>
      <c r="J212" s="199"/>
      <c r="K212" s="199"/>
      <c r="L212" s="199"/>
      <c r="M212" s="199"/>
      <c r="N212" s="199"/>
      <c r="O212" s="199"/>
      <c r="P212" s="200"/>
      <c r="Q212" s="215" t="s">
        <v>329</v>
      </c>
      <c r="R212" s="199"/>
      <c r="S212" s="199"/>
      <c r="T212" s="199"/>
      <c r="U212" s="199"/>
      <c r="V212" s="199"/>
      <c r="W212" s="199"/>
      <c r="X212" s="199"/>
      <c r="Y212" s="199"/>
      <c r="Z212" s="199"/>
      <c r="AA212" s="199"/>
      <c r="AB212" s="287" t="s">
        <v>330</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248</v>
      </c>
      <c r="H219" s="199"/>
      <c r="I219" s="199"/>
      <c r="J219" s="199"/>
      <c r="K219" s="199"/>
      <c r="L219" s="199"/>
      <c r="M219" s="199"/>
      <c r="N219" s="199"/>
      <c r="O219" s="199"/>
      <c r="P219" s="200"/>
      <c r="Q219" s="215" t="s">
        <v>329</v>
      </c>
      <c r="R219" s="199"/>
      <c r="S219" s="199"/>
      <c r="T219" s="199"/>
      <c r="U219" s="199"/>
      <c r="V219" s="199"/>
      <c r="W219" s="199"/>
      <c r="X219" s="199"/>
      <c r="Y219" s="199"/>
      <c r="Z219" s="199"/>
      <c r="AA219" s="199"/>
      <c r="AB219" s="287" t="s">
        <v>330</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248</v>
      </c>
      <c r="H226" s="199"/>
      <c r="I226" s="199"/>
      <c r="J226" s="199"/>
      <c r="K226" s="199"/>
      <c r="L226" s="199"/>
      <c r="M226" s="199"/>
      <c r="N226" s="199"/>
      <c r="O226" s="199"/>
      <c r="P226" s="200"/>
      <c r="Q226" s="215" t="s">
        <v>329</v>
      </c>
      <c r="R226" s="199"/>
      <c r="S226" s="199"/>
      <c r="T226" s="199"/>
      <c r="U226" s="199"/>
      <c r="V226" s="199"/>
      <c r="W226" s="199"/>
      <c r="X226" s="199"/>
      <c r="Y226" s="199"/>
      <c r="Z226" s="199"/>
      <c r="AA226" s="199"/>
      <c r="AB226" s="287" t="s">
        <v>330</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248</v>
      </c>
      <c r="H233" s="199"/>
      <c r="I233" s="199"/>
      <c r="J233" s="199"/>
      <c r="K233" s="199"/>
      <c r="L233" s="199"/>
      <c r="M233" s="199"/>
      <c r="N233" s="199"/>
      <c r="O233" s="199"/>
      <c r="P233" s="200"/>
      <c r="Q233" s="215" t="s">
        <v>329</v>
      </c>
      <c r="R233" s="199"/>
      <c r="S233" s="199"/>
      <c r="T233" s="199"/>
      <c r="U233" s="199"/>
      <c r="V233" s="199"/>
      <c r="W233" s="199"/>
      <c r="X233" s="199"/>
      <c r="Y233" s="199"/>
      <c r="Z233" s="199"/>
      <c r="AA233" s="199"/>
      <c r="AB233" s="287" t="s">
        <v>330</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248</v>
      </c>
      <c r="H240" s="199"/>
      <c r="I240" s="199"/>
      <c r="J240" s="199"/>
      <c r="K240" s="199"/>
      <c r="L240" s="199"/>
      <c r="M240" s="199"/>
      <c r="N240" s="199"/>
      <c r="O240" s="199"/>
      <c r="P240" s="200"/>
      <c r="Q240" s="215" t="s">
        <v>329</v>
      </c>
      <c r="R240" s="199"/>
      <c r="S240" s="199"/>
      <c r="T240" s="199"/>
      <c r="U240" s="199"/>
      <c r="V240" s="199"/>
      <c r="W240" s="199"/>
      <c r="X240" s="199"/>
      <c r="Y240" s="199"/>
      <c r="Z240" s="199"/>
      <c r="AA240" s="199"/>
      <c r="AB240" s="287" t="s">
        <v>330</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294</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384</v>
      </c>
      <c r="AF252" s="199"/>
      <c r="AG252" s="199"/>
      <c r="AH252" s="200"/>
      <c r="AI252" s="215" t="s">
        <v>406</v>
      </c>
      <c r="AJ252" s="199"/>
      <c r="AK252" s="199"/>
      <c r="AL252" s="200"/>
      <c r="AM252" s="215" t="s">
        <v>695</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384</v>
      </c>
      <c r="AF256" s="199"/>
      <c r="AG256" s="199"/>
      <c r="AH256" s="200"/>
      <c r="AI256" s="215" t="s">
        <v>406</v>
      </c>
      <c r="AJ256" s="199"/>
      <c r="AK256" s="199"/>
      <c r="AL256" s="200"/>
      <c r="AM256" s="215" t="s">
        <v>695</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384</v>
      </c>
      <c r="AF260" s="199"/>
      <c r="AG260" s="199"/>
      <c r="AH260" s="200"/>
      <c r="AI260" s="215" t="s">
        <v>406</v>
      </c>
      <c r="AJ260" s="199"/>
      <c r="AK260" s="199"/>
      <c r="AL260" s="200"/>
      <c r="AM260" s="215" t="s">
        <v>695</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384</v>
      </c>
      <c r="AF264" s="199"/>
      <c r="AG264" s="199"/>
      <c r="AH264" s="200"/>
      <c r="AI264" s="215" t="s">
        <v>406</v>
      </c>
      <c r="AJ264" s="199"/>
      <c r="AK264" s="199"/>
      <c r="AL264" s="200"/>
      <c r="AM264" s="215" t="s">
        <v>695</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384</v>
      </c>
      <c r="AF268" s="199"/>
      <c r="AG268" s="199"/>
      <c r="AH268" s="200"/>
      <c r="AI268" s="215" t="s">
        <v>406</v>
      </c>
      <c r="AJ268" s="199"/>
      <c r="AK268" s="199"/>
      <c r="AL268" s="200"/>
      <c r="AM268" s="215" t="s">
        <v>695</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248</v>
      </c>
      <c r="H272" s="199"/>
      <c r="I272" s="199"/>
      <c r="J272" s="199"/>
      <c r="K272" s="199"/>
      <c r="L272" s="199"/>
      <c r="M272" s="199"/>
      <c r="N272" s="199"/>
      <c r="O272" s="199"/>
      <c r="P272" s="200"/>
      <c r="Q272" s="215" t="s">
        <v>329</v>
      </c>
      <c r="R272" s="199"/>
      <c r="S272" s="199"/>
      <c r="T272" s="199"/>
      <c r="U272" s="199"/>
      <c r="V272" s="199"/>
      <c r="W272" s="199"/>
      <c r="X272" s="199"/>
      <c r="Y272" s="199"/>
      <c r="Z272" s="199"/>
      <c r="AA272" s="199"/>
      <c r="AB272" s="287" t="s">
        <v>330</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248</v>
      </c>
      <c r="H279" s="199"/>
      <c r="I279" s="199"/>
      <c r="J279" s="199"/>
      <c r="K279" s="199"/>
      <c r="L279" s="199"/>
      <c r="M279" s="199"/>
      <c r="N279" s="199"/>
      <c r="O279" s="199"/>
      <c r="P279" s="200"/>
      <c r="Q279" s="215" t="s">
        <v>329</v>
      </c>
      <c r="R279" s="199"/>
      <c r="S279" s="199"/>
      <c r="T279" s="199"/>
      <c r="U279" s="199"/>
      <c r="V279" s="199"/>
      <c r="W279" s="199"/>
      <c r="X279" s="199"/>
      <c r="Y279" s="199"/>
      <c r="Z279" s="199"/>
      <c r="AA279" s="199"/>
      <c r="AB279" s="287" t="s">
        <v>330</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248</v>
      </c>
      <c r="H286" s="199"/>
      <c r="I286" s="199"/>
      <c r="J286" s="199"/>
      <c r="K286" s="199"/>
      <c r="L286" s="199"/>
      <c r="M286" s="199"/>
      <c r="N286" s="199"/>
      <c r="O286" s="199"/>
      <c r="P286" s="200"/>
      <c r="Q286" s="215" t="s">
        <v>329</v>
      </c>
      <c r="R286" s="199"/>
      <c r="S286" s="199"/>
      <c r="T286" s="199"/>
      <c r="U286" s="199"/>
      <c r="V286" s="199"/>
      <c r="W286" s="199"/>
      <c r="X286" s="199"/>
      <c r="Y286" s="199"/>
      <c r="Z286" s="199"/>
      <c r="AA286" s="199"/>
      <c r="AB286" s="287" t="s">
        <v>330</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248</v>
      </c>
      <c r="H293" s="199"/>
      <c r="I293" s="199"/>
      <c r="J293" s="199"/>
      <c r="K293" s="199"/>
      <c r="L293" s="199"/>
      <c r="M293" s="199"/>
      <c r="N293" s="199"/>
      <c r="O293" s="199"/>
      <c r="P293" s="200"/>
      <c r="Q293" s="215" t="s">
        <v>329</v>
      </c>
      <c r="R293" s="199"/>
      <c r="S293" s="199"/>
      <c r="T293" s="199"/>
      <c r="U293" s="199"/>
      <c r="V293" s="199"/>
      <c r="W293" s="199"/>
      <c r="X293" s="199"/>
      <c r="Y293" s="199"/>
      <c r="Z293" s="199"/>
      <c r="AA293" s="199"/>
      <c r="AB293" s="287" t="s">
        <v>330</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248</v>
      </c>
      <c r="H300" s="199"/>
      <c r="I300" s="199"/>
      <c r="J300" s="199"/>
      <c r="K300" s="199"/>
      <c r="L300" s="199"/>
      <c r="M300" s="199"/>
      <c r="N300" s="199"/>
      <c r="O300" s="199"/>
      <c r="P300" s="200"/>
      <c r="Q300" s="215" t="s">
        <v>329</v>
      </c>
      <c r="R300" s="199"/>
      <c r="S300" s="199"/>
      <c r="T300" s="199"/>
      <c r="U300" s="199"/>
      <c r="V300" s="199"/>
      <c r="W300" s="199"/>
      <c r="X300" s="199"/>
      <c r="Y300" s="199"/>
      <c r="Z300" s="199"/>
      <c r="AA300" s="199"/>
      <c r="AB300" s="287" t="s">
        <v>330</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294</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384</v>
      </c>
      <c r="AF312" s="199"/>
      <c r="AG312" s="199"/>
      <c r="AH312" s="200"/>
      <c r="AI312" s="215" t="s">
        <v>406</v>
      </c>
      <c r="AJ312" s="199"/>
      <c r="AK312" s="199"/>
      <c r="AL312" s="200"/>
      <c r="AM312" s="215" t="s">
        <v>695</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384</v>
      </c>
      <c r="AF316" s="199"/>
      <c r="AG316" s="199"/>
      <c r="AH316" s="200"/>
      <c r="AI316" s="215" t="s">
        <v>406</v>
      </c>
      <c r="AJ316" s="199"/>
      <c r="AK316" s="199"/>
      <c r="AL316" s="200"/>
      <c r="AM316" s="215" t="s">
        <v>695</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384</v>
      </c>
      <c r="AF320" s="199"/>
      <c r="AG320" s="199"/>
      <c r="AH320" s="200"/>
      <c r="AI320" s="215" t="s">
        <v>406</v>
      </c>
      <c r="AJ320" s="199"/>
      <c r="AK320" s="199"/>
      <c r="AL320" s="200"/>
      <c r="AM320" s="215" t="s">
        <v>695</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384</v>
      </c>
      <c r="AF324" s="199"/>
      <c r="AG324" s="199"/>
      <c r="AH324" s="200"/>
      <c r="AI324" s="215" t="s">
        <v>406</v>
      </c>
      <c r="AJ324" s="199"/>
      <c r="AK324" s="199"/>
      <c r="AL324" s="200"/>
      <c r="AM324" s="215" t="s">
        <v>695</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384</v>
      </c>
      <c r="AF328" s="199"/>
      <c r="AG328" s="199"/>
      <c r="AH328" s="200"/>
      <c r="AI328" s="215" t="s">
        <v>406</v>
      </c>
      <c r="AJ328" s="199"/>
      <c r="AK328" s="199"/>
      <c r="AL328" s="200"/>
      <c r="AM328" s="215" t="s">
        <v>695</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248</v>
      </c>
      <c r="H332" s="199"/>
      <c r="I332" s="199"/>
      <c r="J332" s="199"/>
      <c r="K332" s="199"/>
      <c r="L332" s="199"/>
      <c r="M332" s="199"/>
      <c r="N332" s="199"/>
      <c r="O332" s="199"/>
      <c r="P332" s="200"/>
      <c r="Q332" s="215" t="s">
        <v>329</v>
      </c>
      <c r="R332" s="199"/>
      <c r="S332" s="199"/>
      <c r="T332" s="199"/>
      <c r="U332" s="199"/>
      <c r="V332" s="199"/>
      <c r="W332" s="199"/>
      <c r="X332" s="199"/>
      <c r="Y332" s="199"/>
      <c r="Z332" s="199"/>
      <c r="AA332" s="199"/>
      <c r="AB332" s="287" t="s">
        <v>330</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248</v>
      </c>
      <c r="H339" s="199"/>
      <c r="I339" s="199"/>
      <c r="J339" s="199"/>
      <c r="K339" s="199"/>
      <c r="L339" s="199"/>
      <c r="M339" s="199"/>
      <c r="N339" s="199"/>
      <c r="O339" s="199"/>
      <c r="P339" s="200"/>
      <c r="Q339" s="215" t="s">
        <v>329</v>
      </c>
      <c r="R339" s="199"/>
      <c r="S339" s="199"/>
      <c r="T339" s="199"/>
      <c r="U339" s="199"/>
      <c r="V339" s="199"/>
      <c r="W339" s="199"/>
      <c r="X339" s="199"/>
      <c r="Y339" s="199"/>
      <c r="Z339" s="199"/>
      <c r="AA339" s="199"/>
      <c r="AB339" s="287" t="s">
        <v>330</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248</v>
      </c>
      <c r="H346" s="199"/>
      <c r="I346" s="199"/>
      <c r="J346" s="199"/>
      <c r="K346" s="199"/>
      <c r="L346" s="199"/>
      <c r="M346" s="199"/>
      <c r="N346" s="199"/>
      <c r="O346" s="199"/>
      <c r="P346" s="200"/>
      <c r="Q346" s="215" t="s">
        <v>329</v>
      </c>
      <c r="R346" s="199"/>
      <c r="S346" s="199"/>
      <c r="T346" s="199"/>
      <c r="U346" s="199"/>
      <c r="V346" s="199"/>
      <c r="W346" s="199"/>
      <c r="X346" s="199"/>
      <c r="Y346" s="199"/>
      <c r="Z346" s="199"/>
      <c r="AA346" s="199"/>
      <c r="AB346" s="287" t="s">
        <v>330</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248</v>
      </c>
      <c r="H353" s="199"/>
      <c r="I353" s="199"/>
      <c r="J353" s="199"/>
      <c r="K353" s="199"/>
      <c r="L353" s="199"/>
      <c r="M353" s="199"/>
      <c r="N353" s="199"/>
      <c r="O353" s="199"/>
      <c r="P353" s="200"/>
      <c r="Q353" s="215" t="s">
        <v>329</v>
      </c>
      <c r="R353" s="199"/>
      <c r="S353" s="199"/>
      <c r="T353" s="199"/>
      <c r="U353" s="199"/>
      <c r="V353" s="199"/>
      <c r="W353" s="199"/>
      <c r="X353" s="199"/>
      <c r="Y353" s="199"/>
      <c r="Z353" s="199"/>
      <c r="AA353" s="199"/>
      <c r="AB353" s="287" t="s">
        <v>330</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248</v>
      </c>
      <c r="H360" s="199"/>
      <c r="I360" s="199"/>
      <c r="J360" s="199"/>
      <c r="K360" s="199"/>
      <c r="L360" s="199"/>
      <c r="M360" s="199"/>
      <c r="N360" s="199"/>
      <c r="O360" s="199"/>
      <c r="P360" s="200"/>
      <c r="Q360" s="215" t="s">
        <v>329</v>
      </c>
      <c r="R360" s="199"/>
      <c r="S360" s="199"/>
      <c r="T360" s="199"/>
      <c r="U360" s="199"/>
      <c r="V360" s="199"/>
      <c r="W360" s="199"/>
      <c r="X360" s="199"/>
      <c r="Y360" s="199"/>
      <c r="Z360" s="199"/>
      <c r="AA360" s="199"/>
      <c r="AB360" s="287" t="s">
        <v>330</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294</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384</v>
      </c>
      <c r="AF372" s="199"/>
      <c r="AG372" s="199"/>
      <c r="AH372" s="200"/>
      <c r="AI372" s="215" t="s">
        <v>406</v>
      </c>
      <c r="AJ372" s="199"/>
      <c r="AK372" s="199"/>
      <c r="AL372" s="200"/>
      <c r="AM372" s="215" t="s">
        <v>695</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384</v>
      </c>
      <c r="AF376" s="199"/>
      <c r="AG376" s="199"/>
      <c r="AH376" s="200"/>
      <c r="AI376" s="215" t="s">
        <v>406</v>
      </c>
      <c r="AJ376" s="199"/>
      <c r="AK376" s="199"/>
      <c r="AL376" s="200"/>
      <c r="AM376" s="215" t="s">
        <v>695</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384</v>
      </c>
      <c r="AF380" s="199"/>
      <c r="AG380" s="199"/>
      <c r="AH380" s="200"/>
      <c r="AI380" s="215" t="s">
        <v>406</v>
      </c>
      <c r="AJ380" s="199"/>
      <c r="AK380" s="199"/>
      <c r="AL380" s="200"/>
      <c r="AM380" s="215" t="s">
        <v>695</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384</v>
      </c>
      <c r="AF384" s="199"/>
      <c r="AG384" s="199"/>
      <c r="AH384" s="200"/>
      <c r="AI384" s="215" t="s">
        <v>406</v>
      </c>
      <c r="AJ384" s="199"/>
      <c r="AK384" s="199"/>
      <c r="AL384" s="200"/>
      <c r="AM384" s="215" t="s">
        <v>695</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384</v>
      </c>
      <c r="AF388" s="199"/>
      <c r="AG388" s="199"/>
      <c r="AH388" s="200"/>
      <c r="AI388" s="215" t="s">
        <v>406</v>
      </c>
      <c r="AJ388" s="199"/>
      <c r="AK388" s="199"/>
      <c r="AL388" s="200"/>
      <c r="AM388" s="215" t="s">
        <v>695</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248</v>
      </c>
      <c r="H392" s="199"/>
      <c r="I392" s="199"/>
      <c r="J392" s="199"/>
      <c r="K392" s="199"/>
      <c r="L392" s="199"/>
      <c r="M392" s="199"/>
      <c r="N392" s="199"/>
      <c r="O392" s="199"/>
      <c r="P392" s="200"/>
      <c r="Q392" s="215" t="s">
        <v>329</v>
      </c>
      <c r="R392" s="199"/>
      <c r="S392" s="199"/>
      <c r="T392" s="199"/>
      <c r="U392" s="199"/>
      <c r="V392" s="199"/>
      <c r="W392" s="199"/>
      <c r="X392" s="199"/>
      <c r="Y392" s="199"/>
      <c r="Z392" s="199"/>
      <c r="AA392" s="199"/>
      <c r="AB392" s="287" t="s">
        <v>330</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248</v>
      </c>
      <c r="H399" s="199"/>
      <c r="I399" s="199"/>
      <c r="J399" s="199"/>
      <c r="K399" s="199"/>
      <c r="L399" s="199"/>
      <c r="M399" s="199"/>
      <c r="N399" s="199"/>
      <c r="O399" s="199"/>
      <c r="P399" s="200"/>
      <c r="Q399" s="215" t="s">
        <v>329</v>
      </c>
      <c r="R399" s="199"/>
      <c r="S399" s="199"/>
      <c r="T399" s="199"/>
      <c r="U399" s="199"/>
      <c r="V399" s="199"/>
      <c r="W399" s="199"/>
      <c r="X399" s="199"/>
      <c r="Y399" s="199"/>
      <c r="Z399" s="199"/>
      <c r="AA399" s="199"/>
      <c r="AB399" s="287" t="s">
        <v>330</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248</v>
      </c>
      <c r="H406" s="199"/>
      <c r="I406" s="199"/>
      <c r="J406" s="199"/>
      <c r="K406" s="199"/>
      <c r="L406" s="199"/>
      <c r="M406" s="199"/>
      <c r="N406" s="199"/>
      <c r="O406" s="199"/>
      <c r="P406" s="200"/>
      <c r="Q406" s="215" t="s">
        <v>329</v>
      </c>
      <c r="R406" s="199"/>
      <c r="S406" s="199"/>
      <c r="T406" s="199"/>
      <c r="U406" s="199"/>
      <c r="V406" s="199"/>
      <c r="W406" s="199"/>
      <c r="X406" s="199"/>
      <c r="Y406" s="199"/>
      <c r="Z406" s="199"/>
      <c r="AA406" s="199"/>
      <c r="AB406" s="287" t="s">
        <v>330</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248</v>
      </c>
      <c r="H413" s="199"/>
      <c r="I413" s="199"/>
      <c r="J413" s="199"/>
      <c r="K413" s="199"/>
      <c r="L413" s="199"/>
      <c r="M413" s="199"/>
      <c r="N413" s="199"/>
      <c r="O413" s="199"/>
      <c r="P413" s="200"/>
      <c r="Q413" s="215" t="s">
        <v>329</v>
      </c>
      <c r="R413" s="199"/>
      <c r="S413" s="199"/>
      <c r="T413" s="199"/>
      <c r="U413" s="199"/>
      <c r="V413" s="199"/>
      <c r="W413" s="199"/>
      <c r="X413" s="199"/>
      <c r="Y413" s="199"/>
      <c r="Z413" s="199"/>
      <c r="AA413" s="199"/>
      <c r="AB413" s="287" t="s">
        <v>330</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248</v>
      </c>
      <c r="H420" s="199"/>
      <c r="I420" s="199"/>
      <c r="J420" s="199"/>
      <c r="K420" s="199"/>
      <c r="L420" s="199"/>
      <c r="M420" s="199"/>
      <c r="N420" s="199"/>
      <c r="O420" s="199"/>
      <c r="P420" s="200"/>
      <c r="Q420" s="215" t="s">
        <v>329</v>
      </c>
      <c r="R420" s="199"/>
      <c r="S420" s="199"/>
      <c r="T420" s="199"/>
      <c r="U420" s="199"/>
      <c r="V420" s="199"/>
      <c r="W420" s="199"/>
      <c r="X420" s="199"/>
      <c r="Y420" s="199"/>
      <c r="Z420" s="199"/>
      <c r="AA420" s="199"/>
      <c r="AB420" s="287" t="s">
        <v>330</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294</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667</v>
      </c>
      <c r="D430" s="251"/>
      <c r="E430" s="239" t="s">
        <v>393</v>
      </c>
      <c r="F430" s="444"/>
      <c r="G430" s="241" t="s">
        <v>251</v>
      </c>
      <c r="H430" s="188"/>
      <c r="I430" s="188"/>
      <c r="J430" s="242" t="s">
        <v>714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539</v>
      </c>
      <c r="AJ431" s="214"/>
      <c r="AK431" s="214"/>
      <c r="AL431" s="215"/>
      <c r="AM431" s="214" t="s">
        <v>540</v>
      </c>
      <c r="AN431" s="214"/>
      <c r="AO431" s="214"/>
      <c r="AP431" s="215"/>
      <c r="AQ431" s="215" t="s">
        <v>231</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232</v>
      </c>
      <c r="AH432" s="202"/>
      <c r="AI432" s="216"/>
      <c r="AJ432" s="216"/>
      <c r="AK432" s="216"/>
      <c r="AL432" s="217"/>
      <c r="AM432" s="216"/>
      <c r="AN432" s="216"/>
      <c r="AO432" s="216"/>
      <c r="AP432" s="217"/>
      <c r="AQ432" s="231" t="s">
        <v>715</v>
      </c>
      <c r="AR432" s="178"/>
      <c r="AS432" s="179" t="s">
        <v>232</v>
      </c>
      <c r="AT432" s="202"/>
      <c r="AU432" s="178" t="s">
        <v>715</v>
      </c>
      <c r="AV432" s="178"/>
      <c r="AW432" s="179" t="s">
        <v>179</v>
      </c>
      <c r="AX432" s="180"/>
      <c r="AY432">
        <f>$AY$431</f>
        <v>1</v>
      </c>
    </row>
    <row r="433" spans="1:51" ht="23.25" customHeight="1" x14ac:dyDescent="0.15">
      <c r="A433" s="988"/>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784</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784</v>
      </c>
      <c r="AN434" s="167"/>
      <c r="AO434" s="167"/>
      <c r="AP434" s="168"/>
      <c r="AQ434" s="166" t="s">
        <v>715</v>
      </c>
      <c r="AR434" s="167"/>
      <c r="AS434" s="167"/>
      <c r="AT434" s="168"/>
      <c r="AU434" s="167" t="s">
        <v>715</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784</v>
      </c>
      <c r="AN435" s="167"/>
      <c r="AO435" s="167"/>
      <c r="AP435" s="168"/>
      <c r="AQ435" s="166" t="s">
        <v>715</v>
      </c>
      <c r="AR435" s="167"/>
      <c r="AS435" s="167"/>
      <c r="AT435" s="168"/>
      <c r="AU435" s="167" t="s">
        <v>715</v>
      </c>
      <c r="AV435" s="167"/>
      <c r="AW435" s="167"/>
      <c r="AX435" s="208"/>
      <c r="AY435">
        <f t="shared" si="63"/>
        <v>1</v>
      </c>
    </row>
    <row r="436" spans="1:51" ht="18.75" customHeight="1" x14ac:dyDescent="0.15">
      <c r="A436" s="988"/>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539</v>
      </c>
      <c r="AJ436" s="214"/>
      <c r="AK436" s="214"/>
      <c r="AL436" s="215"/>
      <c r="AM436" s="214" t="s">
        <v>540</v>
      </c>
      <c r="AN436" s="214"/>
      <c r="AO436" s="214"/>
      <c r="AP436" s="215"/>
      <c r="AQ436" s="215" t="s">
        <v>231</v>
      </c>
      <c r="AR436" s="199"/>
      <c r="AS436" s="199"/>
      <c r="AT436" s="200"/>
      <c r="AU436" s="176" t="s">
        <v>134</v>
      </c>
      <c r="AV436" s="176"/>
      <c r="AW436" s="176"/>
      <c r="AX436" s="177"/>
      <c r="AY436">
        <f>COUNTA($G$438)</f>
        <v>1</v>
      </c>
    </row>
    <row r="437" spans="1:51" ht="18.75"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715</v>
      </c>
      <c r="AF437" s="178"/>
      <c r="AG437" s="179" t="s">
        <v>232</v>
      </c>
      <c r="AH437" s="202"/>
      <c r="AI437" s="216"/>
      <c r="AJ437" s="216"/>
      <c r="AK437" s="216"/>
      <c r="AL437" s="217"/>
      <c r="AM437" s="216"/>
      <c r="AN437" s="216"/>
      <c r="AO437" s="216"/>
      <c r="AP437" s="217"/>
      <c r="AQ437" s="231" t="s">
        <v>715</v>
      </c>
      <c r="AR437" s="178"/>
      <c r="AS437" s="179" t="s">
        <v>232</v>
      </c>
      <c r="AT437" s="202"/>
      <c r="AU437" s="178" t="s">
        <v>715</v>
      </c>
      <c r="AV437" s="178"/>
      <c r="AW437" s="179" t="s">
        <v>179</v>
      </c>
      <c r="AX437" s="180"/>
      <c r="AY437">
        <f>$AY$436</f>
        <v>1</v>
      </c>
    </row>
    <row r="438" spans="1:51" ht="23.25" customHeight="1" x14ac:dyDescent="0.15">
      <c r="A438" s="988"/>
      <c r="B438" s="253"/>
      <c r="C438" s="252"/>
      <c r="D438" s="253"/>
      <c r="E438" s="196"/>
      <c r="F438" s="197"/>
      <c r="G438" s="232" t="s">
        <v>715</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715</v>
      </c>
      <c r="AC438" s="175"/>
      <c r="AD438" s="175"/>
      <c r="AE438" s="166" t="s">
        <v>715</v>
      </c>
      <c r="AF438" s="167"/>
      <c r="AG438" s="167"/>
      <c r="AH438" s="167"/>
      <c r="AI438" s="166" t="s">
        <v>715</v>
      </c>
      <c r="AJ438" s="167"/>
      <c r="AK438" s="167"/>
      <c r="AL438" s="167"/>
      <c r="AM438" s="166" t="s">
        <v>784</v>
      </c>
      <c r="AN438" s="167"/>
      <c r="AO438" s="167"/>
      <c r="AP438" s="168"/>
      <c r="AQ438" s="166" t="s">
        <v>715</v>
      </c>
      <c r="AR438" s="167"/>
      <c r="AS438" s="167"/>
      <c r="AT438" s="168"/>
      <c r="AU438" s="167" t="s">
        <v>715</v>
      </c>
      <c r="AV438" s="167"/>
      <c r="AW438" s="167"/>
      <c r="AX438" s="208"/>
      <c r="AY438">
        <f t="shared" ref="AY438:AY440" si="64">$AY$436</f>
        <v>1</v>
      </c>
    </row>
    <row r="439" spans="1:51" ht="23.25"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715</v>
      </c>
      <c r="AC439" s="224"/>
      <c r="AD439" s="224"/>
      <c r="AE439" s="166" t="s">
        <v>715</v>
      </c>
      <c r="AF439" s="167"/>
      <c r="AG439" s="167"/>
      <c r="AH439" s="168"/>
      <c r="AI439" s="166" t="s">
        <v>715</v>
      </c>
      <c r="AJ439" s="167"/>
      <c r="AK439" s="167"/>
      <c r="AL439" s="167"/>
      <c r="AM439" s="166" t="s">
        <v>784</v>
      </c>
      <c r="AN439" s="167"/>
      <c r="AO439" s="167"/>
      <c r="AP439" s="168"/>
      <c r="AQ439" s="166" t="s">
        <v>715</v>
      </c>
      <c r="AR439" s="167"/>
      <c r="AS439" s="167"/>
      <c r="AT439" s="168"/>
      <c r="AU439" s="167" t="s">
        <v>715</v>
      </c>
      <c r="AV439" s="167"/>
      <c r="AW439" s="167"/>
      <c r="AX439" s="208"/>
      <c r="AY439">
        <f t="shared" si="64"/>
        <v>1</v>
      </c>
    </row>
    <row r="440" spans="1:51" ht="23.25" customHeight="1" thickBot="1" x14ac:dyDescent="0.2">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715</v>
      </c>
      <c r="AF440" s="167"/>
      <c r="AG440" s="167"/>
      <c r="AH440" s="168"/>
      <c r="AI440" s="166" t="s">
        <v>715</v>
      </c>
      <c r="AJ440" s="167"/>
      <c r="AK440" s="167"/>
      <c r="AL440" s="167"/>
      <c r="AM440" s="166" t="s">
        <v>784</v>
      </c>
      <c r="AN440" s="167"/>
      <c r="AO440" s="167"/>
      <c r="AP440" s="168"/>
      <c r="AQ440" s="166" t="s">
        <v>715</v>
      </c>
      <c r="AR440" s="167"/>
      <c r="AS440" s="167"/>
      <c r="AT440" s="168"/>
      <c r="AU440" s="167" t="s">
        <v>715</v>
      </c>
      <c r="AV440" s="167"/>
      <c r="AW440" s="167"/>
      <c r="AX440" s="208"/>
      <c r="AY440">
        <f t="shared" si="64"/>
        <v>1</v>
      </c>
    </row>
    <row r="441" spans="1:51" ht="18.75" hidden="1" customHeight="1" x14ac:dyDescent="0.15">
      <c r="A441" s="988"/>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539</v>
      </c>
      <c r="AJ441" s="214"/>
      <c r="AK441" s="214"/>
      <c r="AL441" s="215"/>
      <c r="AM441" s="214" t="s">
        <v>540</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539</v>
      </c>
      <c r="AJ446" s="214"/>
      <c r="AK446" s="214"/>
      <c r="AL446" s="215"/>
      <c r="AM446" s="214" t="s">
        <v>540</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539</v>
      </c>
      <c r="AJ451" s="214"/>
      <c r="AK451" s="214"/>
      <c r="AL451" s="215"/>
      <c r="AM451" s="214" t="s">
        <v>540</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539</v>
      </c>
      <c r="AJ456" s="214"/>
      <c r="AK456" s="214"/>
      <c r="AL456" s="215"/>
      <c r="AM456" s="214" t="s">
        <v>540</v>
      </c>
      <c r="AN456" s="214"/>
      <c r="AO456" s="214"/>
      <c r="AP456" s="215"/>
      <c r="AQ456" s="215" t="s">
        <v>231</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232</v>
      </c>
      <c r="AH457" s="202"/>
      <c r="AI457" s="216"/>
      <c r="AJ457" s="216"/>
      <c r="AK457" s="216"/>
      <c r="AL457" s="217"/>
      <c r="AM457" s="216"/>
      <c r="AN457" s="216"/>
      <c r="AO457" s="216"/>
      <c r="AP457" s="217"/>
      <c r="AQ457" s="231"/>
      <c r="AR457" s="178"/>
      <c r="AS457" s="179" t="s">
        <v>232</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539</v>
      </c>
      <c r="AJ461" s="214"/>
      <c r="AK461" s="214"/>
      <c r="AL461" s="215"/>
      <c r="AM461" s="214" t="s">
        <v>540</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539</v>
      </c>
      <c r="AJ466" s="214"/>
      <c r="AK466" s="214"/>
      <c r="AL466" s="215"/>
      <c r="AM466" s="214" t="s">
        <v>540</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539</v>
      </c>
      <c r="AJ471" s="214"/>
      <c r="AK471" s="214"/>
      <c r="AL471" s="215"/>
      <c r="AM471" s="214" t="s">
        <v>540</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539</v>
      </c>
      <c r="AJ476" s="214"/>
      <c r="AK476" s="214"/>
      <c r="AL476" s="215"/>
      <c r="AM476" s="214" t="s">
        <v>540</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401</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396</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539</v>
      </c>
      <c r="AJ485" s="214"/>
      <c r="AK485" s="214"/>
      <c r="AL485" s="215"/>
      <c r="AM485" s="214" t="s">
        <v>540</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539</v>
      </c>
      <c r="AJ490" s="214"/>
      <c r="AK490" s="214"/>
      <c r="AL490" s="215"/>
      <c r="AM490" s="214" t="s">
        <v>540</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539</v>
      </c>
      <c r="AJ495" s="214"/>
      <c r="AK495" s="214"/>
      <c r="AL495" s="215"/>
      <c r="AM495" s="214" t="s">
        <v>540</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539</v>
      </c>
      <c r="AJ500" s="214"/>
      <c r="AK500" s="214"/>
      <c r="AL500" s="215"/>
      <c r="AM500" s="214" t="s">
        <v>540</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539</v>
      </c>
      <c r="AJ505" s="214"/>
      <c r="AK505" s="214"/>
      <c r="AL505" s="215"/>
      <c r="AM505" s="214" t="s">
        <v>540</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539</v>
      </c>
      <c r="AJ510" s="214"/>
      <c r="AK510" s="214"/>
      <c r="AL510" s="215"/>
      <c r="AM510" s="214" t="s">
        <v>540</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539</v>
      </c>
      <c r="AJ515" s="214"/>
      <c r="AK515" s="214"/>
      <c r="AL515" s="215"/>
      <c r="AM515" s="214" t="s">
        <v>540</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539</v>
      </c>
      <c r="AJ520" s="214"/>
      <c r="AK520" s="214"/>
      <c r="AL520" s="215"/>
      <c r="AM520" s="214" t="s">
        <v>540</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539</v>
      </c>
      <c r="AJ525" s="214"/>
      <c r="AK525" s="214"/>
      <c r="AL525" s="215"/>
      <c r="AM525" s="214" t="s">
        <v>540</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539</v>
      </c>
      <c r="AJ530" s="214"/>
      <c r="AK530" s="214"/>
      <c r="AL530" s="215"/>
      <c r="AM530" s="214" t="s">
        <v>540</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402</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397</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539</v>
      </c>
      <c r="AJ539" s="214"/>
      <c r="AK539" s="214"/>
      <c r="AL539" s="215"/>
      <c r="AM539" s="214" t="s">
        <v>540</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539</v>
      </c>
      <c r="AJ544" s="214"/>
      <c r="AK544" s="214"/>
      <c r="AL544" s="215"/>
      <c r="AM544" s="214" t="s">
        <v>540</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539</v>
      </c>
      <c r="AJ549" s="214"/>
      <c r="AK549" s="214"/>
      <c r="AL549" s="215"/>
      <c r="AM549" s="214" t="s">
        <v>540</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539</v>
      </c>
      <c r="AJ554" s="214"/>
      <c r="AK554" s="214"/>
      <c r="AL554" s="215"/>
      <c r="AM554" s="214" t="s">
        <v>540</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539</v>
      </c>
      <c r="AJ559" s="214"/>
      <c r="AK559" s="214"/>
      <c r="AL559" s="215"/>
      <c r="AM559" s="214" t="s">
        <v>540</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539</v>
      </c>
      <c r="AJ564" s="214"/>
      <c r="AK564" s="214"/>
      <c r="AL564" s="215"/>
      <c r="AM564" s="214" t="s">
        <v>540</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539</v>
      </c>
      <c r="AJ569" s="214"/>
      <c r="AK569" s="214"/>
      <c r="AL569" s="215"/>
      <c r="AM569" s="214" t="s">
        <v>540</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539</v>
      </c>
      <c r="AJ574" s="214"/>
      <c r="AK574" s="214"/>
      <c r="AL574" s="215"/>
      <c r="AM574" s="214" t="s">
        <v>540</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539</v>
      </c>
      <c r="AJ579" s="214"/>
      <c r="AK579" s="214"/>
      <c r="AL579" s="215"/>
      <c r="AM579" s="214" t="s">
        <v>540</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539</v>
      </c>
      <c r="AJ584" s="214"/>
      <c r="AK584" s="214"/>
      <c r="AL584" s="215"/>
      <c r="AM584" s="214" t="s">
        <v>540</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402</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396</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539</v>
      </c>
      <c r="AJ593" s="214"/>
      <c r="AK593" s="214"/>
      <c r="AL593" s="215"/>
      <c r="AM593" s="214" t="s">
        <v>540</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539</v>
      </c>
      <c r="AJ598" s="214"/>
      <c r="AK598" s="214"/>
      <c r="AL598" s="215"/>
      <c r="AM598" s="214" t="s">
        <v>540</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539</v>
      </c>
      <c r="AJ603" s="214"/>
      <c r="AK603" s="214"/>
      <c r="AL603" s="215"/>
      <c r="AM603" s="214" t="s">
        <v>540</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539</v>
      </c>
      <c r="AJ608" s="214"/>
      <c r="AK608" s="214"/>
      <c r="AL608" s="215"/>
      <c r="AM608" s="214" t="s">
        <v>540</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539</v>
      </c>
      <c r="AJ613" s="214"/>
      <c r="AK613" s="214"/>
      <c r="AL613" s="215"/>
      <c r="AM613" s="214" t="s">
        <v>540</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539</v>
      </c>
      <c r="AJ618" s="214"/>
      <c r="AK618" s="214"/>
      <c r="AL618" s="215"/>
      <c r="AM618" s="214" t="s">
        <v>540</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539</v>
      </c>
      <c r="AJ623" s="214"/>
      <c r="AK623" s="214"/>
      <c r="AL623" s="215"/>
      <c r="AM623" s="214" t="s">
        <v>540</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539</v>
      </c>
      <c r="AJ628" s="214"/>
      <c r="AK628" s="214"/>
      <c r="AL628" s="215"/>
      <c r="AM628" s="214" t="s">
        <v>540</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539</v>
      </c>
      <c r="AJ633" s="214"/>
      <c r="AK633" s="214"/>
      <c r="AL633" s="215"/>
      <c r="AM633" s="214" t="s">
        <v>540</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539</v>
      </c>
      <c r="AJ638" s="214"/>
      <c r="AK638" s="214"/>
      <c r="AL638" s="215"/>
      <c r="AM638" s="214" t="s">
        <v>540</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402</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397</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539</v>
      </c>
      <c r="AJ647" s="214"/>
      <c r="AK647" s="214"/>
      <c r="AL647" s="215"/>
      <c r="AM647" s="214" t="s">
        <v>540</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539</v>
      </c>
      <c r="AJ652" s="214"/>
      <c r="AK652" s="214"/>
      <c r="AL652" s="215"/>
      <c r="AM652" s="214" t="s">
        <v>540</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539</v>
      </c>
      <c r="AJ657" s="214"/>
      <c r="AK657" s="214"/>
      <c r="AL657" s="215"/>
      <c r="AM657" s="214" t="s">
        <v>540</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539</v>
      </c>
      <c r="AJ662" s="214"/>
      <c r="AK662" s="214"/>
      <c r="AL662" s="215"/>
      <c r="AM662" s="214" t="s">
        <v>540</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539</v>
      </c>
      <c r="AJ667" s="214"/>
      <c r="AK667" s="214"/>
      <c r="AL667" s="215"/>
      <c r="AM667" s="214" t="s">
        <v>540</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539</v>
      </c>
      <c r="AJ672" s="214"/>
      <c r="AK672" s="214"/>
      <c r="AL672" s="215"/>
      <c r="AM672" s="214" t="s">
        <v>540</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539</v>
      </c>
      <c r="AJ677" s="214"/>
      <c r="AK677" s="214"/>
      <c r="AL677" s="215"/>
      <c r="AM677" s="214" t="s">
        <v>540</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539</v>
      </c>
      <c r="AJ682" s="214"/>
      <c r="AK682" s="214"/>
      <c r="AL682" s="215"/>
      <c r="AM682" s="214" t="s">
        <v>540</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539</v>
      </c>
      <c r="AJ687" s="214"/>
      <c r="AK687" s="214"/>
      <c r="AL687" s="215"/>
      <c r="AM687" s="214" t="s">
        <v>540</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539</v>
      </c>
      <c r="AJ692" s="214"/>
      <c r="AK692" s="214"/>
      <c r="AL692" s="215"/>
      <c r="AM692" s="214" t="s">
        <v>540</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402</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39.950000000000003"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712</v>
      </c>
      <c r="AE702" s="890"/>
      <c r="AF702" s="890"/>
      <c r="AG702" s="879" t="s">
        <v>811</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712</v>
      </c>
      <c r="AE703" s="185"/>
      <c r="AF703" s="185"/>
      <c r="AG703" s="663" t="s">
        <v>812</v>
      </c>
      <c r="AH703" s="664"/>
      <c r="AI703" s="664"/>
      <c r="AJ703" s="664"/>
      <c r="AK703" s="664"/>
      <c r="AL703" s="664"/>
      <c r="AM703" s="664"/>
      <c r="AN703" s="664"/>
      <c r="AO703" s="664"/>
      <c r="AP703" s="664"/>
      <c r="AQ703" s="664"/>
      <c r="AR703" s="664"/>
      <c r="AS703" s="664"/>
      <c r="AT703" s="664"/>
      <c r="AU703" s="664"/>
      <c r="AV703" s="664"/>
      <c r="AW703" s="664"/>
      <c r="AX703" s="665"/>
    </row>
    <row r="704" spans="1:51" ht="4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712</v>
      </c>
      <c r="AE704" s="582"/>
      <c r="AF704" s="582"/>
      <c r="AG704" s="424" t="s">
        <v>811</v>
      </c>
      <c r="AH704" s="235"/>
      <c r="AI704" s="235"/>
      <c r="AJ704" s="235"/>
      <c r="AK704" s="235"/>
      <c r="AL704" s="235"/>
      <c r="AM704" s="235"/>
      <c r="AN704" s="235"/>
      <c r="AO704" s="235"/>
      <c r="AP704" s="235"/>
      <c r="AQ704" s="235"/>
      <c r="AR704" s="235"/>
      <c r="AS704" s="235"/>
      <c r="AT704" s="235"/>
      <c r="AU704" s="235"/>
      <c r="AV704" s="235"/>
      <c r="AW704" s="235"/>
      <c r="AX704" s="425"/>
    </row>
    <row r="705" spans="1:50" ht="39.950000000000003"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712</v>
      </c>
      <c r="AE705" s="732"/>
      <c r="AF705" s="732"/>
      <c r="AG705" s="190" t="s">
        <v>814</v>
      </c>
      <c r="AH705" s="191"/>
      <c r="AI705" s="191"/>
      <c r="AJ705" s="191"/>
      <c r="AK705" s="191"/>
      <c r="AL705" s="191"/>
      <c r="AM705" s="191"/>
      <c r="AN705" s="191"/>
      <c r="AO705" s="191"/>
      <c r="AP705" s="191"/>
      <c r="AQ705" s="191"/>
      <c r="AR705" s="191"/>
      <c r="AS705" s="191"/>
      <c r="AT705" s="191"/>
      <c r="AU705" s="191"/>
      <c r="AV705" s="191"/>
      <c r="AW705" s="191"/>
      <c r="AX705" s="192"/>
    </row>
    <row r="706" spans="1:50" ht="39.950000000000003" customHeight="1" x14ac:dyDescent="0.15">
      <c r="A706" s="654"/>
      <c r="B706" s="766"/>
      <c r="C706" s="610"/>
      <c r="D706" s="611"/>
      <c r="E706" s="682" t="s">
        <v>375</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39.950000000000003" customHeight="1" x14ac:dyDescent="0.15">
      <c r="A707" s="654"/>
      <c r="B707" s="766"/>
      <c r="C707" s="612"/>
      <c r="D707" s="613"/>
      <c r="E707" s="685" t="s">
        <v>314</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743</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744</v>
      </c>
      <c r="AE708" s="667"/>
      <c r="AF708" s="667"/>
      <c r="AG708" s="522" t="s">
        <v>715</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712</v>
      </c>
      <c r="AE709" s="185"/>
      <c r="AF709" s="185"/>
      <c r="AG709" s="663" t="s">
        <v>745</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744</v>
      </c>
      <c r="AE710" s="185"/>
      <c r="AF710" s="185"/>
      <c r="AG710" s="663" t="s">
        <v>715</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712</v>
      </c>
      <c r="AE711" s="185"/>
      <c r="AF711" s="185"/>
      <c r="AG711" s="663" t="s">
        <v>746</v>
      </c>
      <c r="AH711" s="664"/>
      <c r="AI711" s="664"/>
      <c r="AJ711" s="664"/>
      <c r="AK711" s="664"/>
      <c r="AL711" s="664"/>
      <c r="AM711" s="664"/>
      <c r="AN711" s="664"/>
      <c r="AO711" s="664"/>
      <c r="AP711" s="664"/>
      <c r="AQ711" s="664"/>
      <c r="AR711" s="664"/>
      <c r="AS711" s="664"/>
      <c r="AT711" s="664"/>
      <c r="AU711" s="664"/>
      <c r="AV711" s="664"/>
      <c r="AW711" s="664"/>
      <c r="AX711" s="665"/>
    </row>
    <row r="712" spans="1:50" ht="43.5" customHeight="1" x14ac:dyDescent="0.15">
      <c r="A712" s="654"/>
      <c r="B712" s="655"/>
      <c r="C712" s="584" t="s">
        <v>339</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712</v>
      </c>
      <c r="AE712" s="582"/>
      <c r="AF712" s="582"/>
      <c r="AG712" s="590" t="s">
        <v>816</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340</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744</v>
      </c>
      <c r="AE713" s="185"/>
      <c r="AF713" s="186"/>
      <c r="AG713" s="663" t="s">
        <v>715</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319</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744</v>
      </c>
      <c r="AE714" s="588"/>
      <c r="AF714" s="589"/>
      <c r="AG714" s="688" t="s">
        <v>715</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320</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712</v>
      </c>
      <c r="AE715" s="667"/>
      <c r="AF715" s="773"/>
      <c r="AG715" s="522" t="s">
        <v>747</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744</v>
      </c>
      <c r="AE716" s="755"/>
      <c r="AF716" s="755"/>
      <c r="AG716" s="663" t="s">
        <v>715</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242</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712</v>
      </c>
      <c r="AE717" s="185"/>
      <c r="AF717" s="185"/>
      <c r="AG717" s="663" t="s">
        <v>747</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744</v>
      </c>
      <c r="AE718" s="185"/>
      <c r="AF718" s="185"/>
      <c r="AG718" s="193" t="s">
        <v>715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744</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333</v>
      </c>
      <c r="D720" s="926"/>
      <c r="E720" s="926"/>
      <c r="F720" s="929"/>
      <c r="G720" s="925" t="s">
        <v>334</v>
      </c>
      <c r="H720" s="926"/>
      <c r="I720" s="926"/>
      <c r="J720" s="926"/>
      <c r="K720" s="926"/>
      <c r="L720" s="926"/>
      <c r="M720" s="926"/>
      <c r="N720" s="925" t="s">
        <v>336</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748</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749</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750</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39.950000000000003"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39.950000000000003"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39.950000000000003"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345</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668</v>
      </c>
      <c r="B737" s="158"/>
      <c r="C737" s="158"/>
      <c r="D737" s="159"/>
      <c r="E737" s="105" t="s">
        <v>751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391</v>
      </c>
      <c r="B738" s="109"/>
      <c r="C738" s="109"/>
      <c r="D738" s="109"/>
      <c r="E738" s="105" t="s">
        <v>752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390</v>
      </c>
      <c r="B739" s="109"/>
      <c r="C739" s="109"/>
      <c r="D739" s="109"/>
      <c r="E739" s="105" t="s">
        <v>753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389</v>
      </c>
      <c r="B740" s="109"/>
      <c r="C740" s="109"/>
      <c r="D740" s="109"/>
      <c r="E740" s="105" t="s">
        <v>754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388</v>
      </c>
      <c r="B741" s="109"/>
      <c r="C741" s="109"/>
      <c r="D741" s="109"/>
      <c r="E741" s="105" t="s">
        <v>755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387</v>
      </c>
      <c r="B742" s="109"/>
      <c r="C742" s="109"/>
      <c r="D742" s="109"/>
      <c r="E742" s="105" t="s">
        <v>756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386</v>
      </c>
      <c r="B743" s="109"/>
      <c r="C743" s="109"/>
      <c r="D743" s="109"/>
      <c r="E743" s="105" t="s">
        <v>757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385</v>
      </c>
      <c r="B744" s="109"/>
      <c r="C744" s="109"/>
      <c r="D744" s="109"/>
      <c r="E744" s="105" t="s">
        <v>758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384</v>
      </c>
      <c r="B745" s="109"/>
      <c r="C745" s="109"/>
      <c r="D745" s="109"/>
      <c r="E745" s="114" t="s">
        <v>759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541</v>
      </c>
      <c r="B746" s="109"/>
      <c r="C746" s="109"/>
      <c r="D746" s="109"/>
      <c r="E746" s="112" t="s">
        <v>707</v>
      </c>
      <c r="F746" s="113"/>
      <c r="G746" s="113"/>
      <c r="H746" s="100" t="str">
        <f>IF(E746="","","-")</f>
        <v>-</v>
      </c>
      <c r="I746" s="113"/>
      <c r="J746" s="113"/>
      <c r="K746" s="100" t="str">
        <f>IF(I746="","","-")</f>
        <v/>
      </c>
      <c r="L746" s="104">
        <v>780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503</v>
      </c>
      <c r="B747" s="109"/>
      <c r="C747" s="109"/>
      <c r="D747" s="109"/>
      <c r="E747" s="112" t="s">
        <v>707</v>
      </c>
      <c r="F747" s="113"/>
      <c r="G747" s="113"/>
      <c r="H747" s="100" t="str">
        <f>IF(E747="","","-")</f>
        <v>-</v>
      </c>
      <c r="I747" s="113"/>
      <c r="J747" s="113"/>
      <c r="K747" s="100" t="str">
        <f>IF(I747="","","-")</f>
        <v/>
      </c>
      <c r="L747" s="104">
        <v>799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378</v>
      </c>
      <c r="B748" s="121"/>
      <c r="C748" s="121"/>
      <c r="D748" s="121"/>
      <c r="E748" s="121"/>
      <c r="F748" s="122"/>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thickBo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380</v>
      </c>
      <c r="B787" s="757"/>
      <c r="C787" s="757"/>
      <c r="D787" s="757"/>
      <c r="E787" s="757"/>
      <c r="F787" s="758"/>
      <c r="G787" s="435" t="s">
        <v>760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761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46.5" customHeight="1" x14ac:dyDescent="0.15">
      <c r="A789" s="552"/>
      <c r="B789" s="759"/>
      <c r="C789" s="759"/>
      <c r="D789" s="759"/>
      <c r="E789" s="759"/>
      <c r="F789" s="760"/>
      <c r="G789" s="445" t="s">
        <v>762</v>
      </c>
      <c r="H789" s="446"/>
      <c r="I789" s="446"/>
      <c r="J789" s="446"/>
      <c r="K789" s="447"/>
      <c r="L789" s="448" t="s">
        <v>766</v>
      </c>
      <c r="M789" s="449"/>
      <c r="N789" s="449"/>
      <c r="O789" s="449"/>
      <c r="P789" s="449"/>
      <c r="Q789" s="449"/>
      <c r="R789" s="449"/>
      <c r="S789" s="449"/>
      <c r="T789" s="449"/>
      <c r="U789" s="449"/>
      <c r="V789" s="449"/>
      <c r="W789" s="449"/>
      <c r="X789" s="450"/>
      <c r="Y789" s="451">
        <v>43</v>
      </c>
      <c r="Z789" s="452"/>
      <c r="AA789" s="452"/>
      <c r="AB789" s="553"/>
      <c r="AC789" s="445" t="s">
        <v>762</v>
      </c>
      <c r="AD789" s="446"/>
      <c r="AE789" s="446"/>
      <c r="AF789" s="446"/>
      <c r="AG789" s="447"/>
      <c r="AH789" s="448" t="s">
        <v>773</v>
      </c>
      <c r="AI789" s="449"/>
      <c r="AJ789" s="449"/>
      <c r="AK789" s="449"/>
      <c r="AL789" s="449"/>
      <c r="AM789" s="449"/>
      <c r="AN789" s="449"/>
      <c r="AO789" s="449"/>
      <c r="AP789" s="449"/>
      <c r="AQ789" s="449"/>
      <c r="AR789" s="449"/>
      <c r="AS789" s="449"/>
      <c r="AT789" s="450"/>
      <c r="AU789" s="451">
        <v>28</v>
      </c>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43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28</v>
      </c>
      <c r="AV799" s="412"/>
      <c r="AW799" s="412"/>
      <c r="AX799" s="414"/>
    </row>
    <row r="800" spans="1:51" ht="24.75" customHeight="1" x14ac:dyDescent="0.15">
      <c r="A800" s="552"/>
      <c r="B800" s="759"/>
      <c r="C800" s="759"/>
      <c r="D800" s="759"/>
      <c r="E800" s="759"/>
      <c r="F800" s="760"/>
      <c r="G800" s="435" t="s">
        <v>767</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774</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59"/>
      <c r="C802" s="759"/>
      <c r="D802" s="759"/>
      <c r="E802" s="759"/>
      <c r="F802" s="760"/>
      <c r="G802" s="445" t="s">
        <v>764</v>
      </c>
      <c r="H802" s="446"/>
      <c r="I802" s="446"/>
      <c r="J802" s="446"/>
      <c r="K802" s="447"/>
      <c r="L802" s="448" t="s">
        <v>768</v>
      </c>
      <c r="M802" s="449"/>
      <c r="N802" s="449"/>
      <c r="O802" s="449"/>
      <c r="P802" s="449"/>
      <c r="Q802" s="449"/>
      <c r="R802" s="449"/>
      <c r="S802" s="449"/>
      <c r="T802" s="449"/>
      <c r="U802" s="449"/>
      <c r="V802" s="449"/>
      <c r="W802" s="449"/>
      <c r="X802" s="450"/>
      <c r="Y802" s="451">
        <v>2.4</v>
      </c>
      <c r="Z802" s="452"/>
      <c r="AA802" s="452"/>
      <c r="AB802" s="553"/>
      <c r="AC802" s="445" t="s">
        <v>762</v>
      </c>
      <c r="AD802" s="446"/>
      <c r="AE802" s="446"/>
      <c r="AF802" s="446"/>
      <c r="AG802" s="447"/>
      <c r="AH802" s="448" t="s">
        <v>775</v>
      </c>
      <c r="AI802" s="449"/>
      <c r="AJ802" s="449"/>
      <c r="AK802" s="449"/>
      <c r="AL802" s="449"/>
      <c r="AM802" s="449"/>
      <c r="AN802" s="449"/>
      <c r="AO802" s="449"/>
      <c r="AP802" s="449"/>
      <c r="AQ802" s="449"/>
      <c r="AR802" s="449"/>
      <c r="AS802" s="449"/>
      <c r="AT802" s="450"/>
      <c r="AU802" s="451">
        <v>6.6</v>
      </c>
      <c r="AV802" s="452"/>
      <c r="AW802" s="452"/>
      <c r="AX802" s="453"/>
      <c r="AY802">
        <f t="shared" ref="AY802:AY812" si="115">$AY$800</f>
        <v>2</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2.4</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6.6</v>
      </c>
      <c r="AV812" s="412"/>
      <c r="AW812" s="412"/>
      <c r="AX812" s="414"/>
      <c r="AY812">
        <f t="shared" si="115"/>
        <v>2</v>
      </c>
    </row>
    <row r="813" spans="1:51" ht="24.75" customHeight="1" x14ac:dyDescent="0.15">
      <c r="A813" s="552"/>
      <c r="B813" s="759"/>
      <c r="C813" s="759"/>
      <c r="D813" s="759"/>
      <c r="E813" s="759"/>
      <c r="F813" s="760"/>
      <c r="G813" s="435" t="s">
        <v>769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776</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2</v>
      </c>
    </row>
    <row r="814" spans="1:51" ht="24.75"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2</v>
      </c>
    </row>
    <row r="815" spans="1:51" ht="24.75" customHeight="1" x14ac:dyDescent="0.15">
      <c r="A815" s="552"/>
      <c r="B815" s="759"/>
      <c r="C815" s="759"/>
      <c r="D815" s="759"/>
      <c r="E815" s="759"/>
      <c r="F815" s="760"/>
      <c r="G815" s="445" t="s">
        <v>763</v>
      </c>
      <c r="H815" s="446"/>
      <c r="I815" s="446"/>
      <c r="J815" s="446"/>
      <c r="K815" s="447"/>
      <c r="L815" s="448" t="s">
        <v>770</v>
      </c>
      <c r="M815" s="449"/>
      <c r="N815" s="449"/>
      <c r="O815" s="449"/>
      <c r="P815" s="449"/>
      <c r="Q815" s="449"/>
      <c r="R815" s="449"/>
      <c r="S815" s="449"/>
      <c r="T815" s="449"/>
      <c r="U815" s="449"/>
      <c r="V815" s="449"/>
      <c r="W815" s="449"/>
      <c r="X815" s="450"/>
      <c r="Y815" s="451">
        <v>2.2000000000000002</v>
      </c>
      <c r="Z815" s="452"/>
      <c r="AA815" s="452"/>
      <c r="AB815" s="553"/>
      <c r="AC815" s="445" t="s">
        <v>762</v>
      </c>
      <c r="AD815" s="446"/>
      <c r="AE815" s="446"/>
      <c r="AF815" s="446"/>
      <c r="AG815" s="447"/>
      <c r="AH815" s="448" t="s">
        <v>777</v>
      </c>
      <c r="AI815" s="449"/>
      <c r="AJ815" s="449"/>
      <c r="AK815" s="449"/>
      <c r="AL815" s="449"/>
      <c r="AM815" s="449"/>
      <c r="AN815" s="449"/>
      <c r="AO815" s="449"/>
      <c r="AP815" s="449"/>
      <c r="AQ815" s="449"/>
      <c r="AR815" s="449"/>
      <c r="AS815" s="449"/>
      <c r="AT815" s="450"/>
      <c r="AU815" s="451">
        <v>4.4000000000000004</v>
      </c>
      <c r="AV815" s="452"/>
      <c r="AW815" s="452"/>
      <c r="AX815" s="453"/>
      <c r="AY815">
        <f t="shared" ref="AY815:AY825" si="116">$AY$813</f>
        <v>2</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2.2000000000000002</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4.4000000000000004</v>
      </c>
      <c r="AV825" s="412"/>
      <c r="AW825" s="412"/>
      <c r="AX825" s="414"/>
      <c r="AY825">
        <f t="shared" si="116"/>
        <v>2</v>
      </c>
    </row>
    <row r="826" spans="1:51" ht="24.75" customHeight="1" x14ac:dyDescent="0.15">
      <c r="A826" s="552"/>
      <c r="B826" s="759"/>
      <c r="C826" s="759"/>
      <c r="D826" s="759"/>
      <c r="E826" s="759"/>
      <c r="F826" s="760"/>
      <c r="G826" s="435" t="s">
        <v>771</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778</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2</v>
      </c>
    </row>
    <row r="827" spans="1:51" ht="24.75"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2</v>
      </c>
    </row>
    <row r="828" spans="1:51" s="16" customFormat="1" ht="24.75" customHeight="1" x14ac:dyDescent="0.15">
      <c r="A828" s="552"/>
      <c r="B828" s="759"/>
      <c r="C828" s="759"/>
      <c r="D828" s="759"/>
      <c r="E828" s="759"/>
      <c r="F828" s="760"/>
      <c r="G828" s="445" t="s">
        <v>762</v>
      </c>
      <c r="H828" s="446"/>
      <c r="I828" s="446"/>
      <c r="J828" s="446"/>
      <c r="K828" s="447"/>
      <c r="L828" s="448" t="s">
        <v>772</v>
      </c>
      <c r="M828" s="449"/>
      <c r="N828" s="449"/>
      <c r="O828" s="449"/>
      <c r="P828" s="449"/>
      <c r="Q828" s="449"/>
      <c r="R828" s="449"/>
      <c r="S828" s="449"/>
      <c r="T828" s="449"/>
      <c r="U828" s="449"/>
      <c r="V828" s="449"/>
      <c r="W828" s="449"/>
      <c r="X828" s="450"/>
      <c r="Y828" s="451">
        <v>4.0999999999999996</v>
      </c>
      <c r="Z828" s="452"/>
      <c r="AA828" s="452"/>
      <c r="AB828" s="553"/>
      <c r="AC828" s="445" t="s">
        <v>765</v>
      </c>
      <c r="AD828" s="446"/>
      <c r="AE828" s="446"/>
      <c r="AF828" s="446"/>
      <c r="AG828" s="447"/>
      <c r="AH828" s="448" t="s">
        <v>779</v>
      </c>
      <c r="AI828" s="449"/>
      <c r="AJ828" s="449"/>
      <c r="AK828" s="449"/>
      <c r="AL828" s="449"/>
      <c r="AM828" s="449"/>
      <c r="AN828" s="449"/>
      <c r="AO828" s="449"/>
      <c r="AP828" s="449"/>
      <c r="AQ828" s="449"/>
      <c r="AR828" s="449"/>
      <c r="AS828" s="449"/>
      <c r="AT828" s="450"/>
      <c r="AU828" s="451">
        <v>1.9</v>
      </c>
      <c r="AV828" s="452"/>
      <c r="AW828" s="452"/>
      <c r="AX828" s="453"/>
      <c r="AY828">
        <f t="shared" ref="AY828:AY838" si="117">$AY$826</f>
        <v>2</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2</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2</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2</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4.0999999999999996</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1.9</v>
      </c>
      <c r="AV838" s="412"/>
      <c r="AW838" s="412"/>
      <c r="AX838" s="414"/>
      <c r="AY838">
        <f t="shared" si="117"/>
        <v>2</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337</v>
      </c>
      <c r="AM839" s="950"/>
      <c r="AN839" s="950"/>
      <c r="AO839" s="102" t="s">
        <v>810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295</v>
      </c>
      <c r="K844" s="109"/>
      <c r="L844" s="109"/>
      <c r="M844" s="109"/>
      <c r="N844" s="109"/>
      <c r="O844" s="109"/>
      <c r="P844" s="335" t="s">
        <v>243</v>
      </c>
      <c r="Q844" s="335"/>
      <c r="R844" s="335"/>
      <c r="S844" s="335"/>
      <c r="T844" s="335"/>
      <c r="U844" s="335"/>
      <c r="V844" s="335"/>
      <c r="W844" s="335"/>
      <c r="X844" s="335"/>
      <c r="Y844" s="345" t="s">
        <v>293</v>
      </c>
      <c r="Z844" s="346"/>
      <c r="AA844" s="346"/>
      <c r="AB844" s="346"/>
      <c r="AC844" s="277" t="s">
        <v>332</v>
      </c>
      <c r="AD844" s="277"/>
      <c r="AE844" s="277"/>
      <c r="AF844" s="277"/>
      <c r="AG844" s="277"/>
      <c r="AH844" s="345" t="s">
        <v>361</v>
      </c>
      <c r="AI844" s="347"/>
      <c r="AJ844" s="347"/>
      <c r="AK844" s="347"/>
      <c r="AL844" s="347" t="s">
        <v>21</v>
      </c>
      <c r="AM844" s="347"/>
      <c r="AN844" s="347"/>
      <c r="AO844" s="422"/>
      <c r="AP844" s="423" t="s">
        <v>296</v>
      </c>
      <c r="AQ844" s="423"/>
      <c r="AR844" s="423"/>
      <c r="AS844" s="423"/>
      <c r="AT844" s="423"/>
      <c r="AU844" s="423"/>
      <c r="AV844" s="423"/>
      <c r="AW844" s="423"/>
      <c r="AX844" s="423"/>
    </row>
    <row r="845" spans="1:51" ht="30" customHeight="1" x14ac:dyDescent="0.15">
      <c r="A845" s="401">
        <v>1</v>
      </c>
      <c r="B845" s="401">
        <v>1</v>
      </c>
      <c r="C845" s="415" t="s">
        <v>780</v>
      </c>
      <c r="D845" s="415"/>
      <c r="E845" s="415"/>
      <c r="F845" s="415"/>
      <c r="G845" s="415"/>
      <c r="H845" s="415"/>
      <c r="I845" s="415"/>
      <c r="J845" s="416">
        <v>8010401024011</v>
      </c>
      <c r="K845" s="417"/>
      <c r="L845" s="417"/>
      <c r="M845" s="417"/>
      <c r="N845" s="417"/>
      <c r="O845" s="417"/>
      <c r="P845" s="317" t="s">
        <v>783</v>
      </c>
      <c r="Q845" s="317"/>
      <c r="R845" s="317"/>
      <c r="S845" s="317"/>
      <c r="T845" s="317"/>
      <c r="U845" s="317"/>
      <c r="V845" s="317"/>
      <c r="W845" s="317"/>
      <c r="X845" s="317"/>
      <c r="Y845" s="318">
        <v>43</v>
      </c>
      <c r="Z845" s="319"/>
      <c r="AA845" s="319"/>
      <c r="AB845" s="320"/>
      <c r="AC845" s="322" t="s">
        <v>367</v>
      </c>
      <c r="AD845" s="323"/>
      <c r="AE845" s="323"/>
      <c r="AF845" s="323"/>
      <c r="AG845" s="323"/>
      <c r="AH845" s="418">
        <v>3</v>
      </c>
      <c r="AI845" s="419"/>
      <c r="AJ845" s="419"/>
      <c r="AK845" s="419"/>
      <c r="AL845" s="326">
        <v>87.2</v>
      </c>
      <c r="AM845" s="327"/>
      <c r="AN845" s="327"/>
      <c r="AO845" s="328"/>
      <c r="AP845" s="321"/>
      <c r="AQ845" s="321"/>
      <c r="AR845" s="321"/>
      <c r="AS845" s="321"/>
      <c r="AT845" s="321"/>
      <c r="AU845" s="321"/>
      <c r="AV845" s="321"/>
      <c r="AW845" s="321"/>
      <c r="AX845" s="321"/>
    </row>
    <row r="846" spans="1:51" ht="30" customHeight="1" x14ac:dyDescent="0.15">
      <c r="A846" s="401">
        <v>2</v>
      </c>
      <c r="B846" s="401">
        <v>1</v>
      </c>
      <c r="C846" s="420" t="s">
        <v>781</v>
      </c>
      <c r="D846" s="415"/>
      <c r="E846" s="415"/>
      <c r="F846" s="415"/>
      <c r="G846" s="415"/>
      <c r="H846" s="415"/>
      <c r="I846" s="415"/>
      <c r="J846" s="416">
        <v>2011101035312</v>
      </c>
      <c r="K846" s="417"/>
      <c r="L846" s="417"/>
      <c r="M846" s="417"/>
      <c r="N846" s="417"/>
      <c r="O846" s="417"/>
      <c r="P846" s="317" t="s">
        <v>783</v>
      </c>
      <c r="Q846" s="317"/>
      <c r="R846" s="317"/>
      <c r="S846" s="317"/>
      <c r="T846" s="317"/>
      <c r="U846" s="317"/>
      <c r="V846" s="317"/>
      <c r="W846" s="317"/>
      <c r="X846" s="317"/>
      <c r="Y846" s="318">
        <v>0.7</v>
      </c>
      <c r="Z846" s="319"/>
      <c r="AA846" s="319"/>
      <c r="AB846" s="320"/>
      <c r="AC846" s="322" t="s">
        <v>372</v>
      </c>
      <c r="AD846" s="323"/>
      <c r="AE846" s="323"/>
      <c r="AF846" s="323"/>
      <c r="AG846" s="323"/>
      <c r="AH846" s="418" t="s">
        <v>784</v>
      </c>
      <c r="AI846" s="419"/>
      <c r="AJ846" s="419"/>
      <c r="AK846" s="419"/>
      <c r="AL846" s="326">
        <v>100</v>
      </c>
      <c r="AM846" s="327"/>
      <c r="AN846" s="327"/>
      <c r="AO846" s="328"/>
      <c r="AP846" s="321"/>
      <c r="AQ846" s="321"/>
      <c r="AR846" s="321"/>
      <c r="AS846" s="321"/>
      <c r="AT846" s="321"/>
      <c r="AU846" s="321"/>
      <c r="AV846" s="321"/>
      <c r="AW846" s="321"/>
      <c r="AX846" s="321"/>
      <c r="AY846">
        <f>COUNTA($C$846)</f>
        <v>1</v>
      </c>
    </row>
    <row r="847" spans="1:51" ht="51" customHeight="1" x14ac:dyDescent="0.15">
      <c r="A847" s="401">
        <v>3</v>
      </c>
      <c r="B847" s="401">
        <v>1</v>
      </c>
      <c r="C847" s="420" t="s">
        <v>782</v>
      </c>
      <c r="D847" s="415"/>
      <c r="E847" s="415"/>
      <c r="F847" s="415"/>
      <c r="G847" s="415"/>
      <c r="H847" s="415"/>
      <c r="I847" s="415"/>
      <c r="J847" s="416">
        <v>7010005018088</v>
      </c>
      <c r="K847" s="417"/>
      <c r="L847" s="417"/>
      <c r="M847" s="417"/>
      <c r="N847" s="417"/>
      <c r="O847" s="417"/>
      <c r="P847" s="421" t="s">
        <v>783</v>
      </c>
      <c r="Q847" s="317"/>
      <c r="R847" s="317"/>
      <c r="S847" s="317"/>
      <c r="T847" s="317"/>
      <c r="U847" s="317"/>
      <c r="V847" s="317"/>
      <c r="W847" s="317"/>
      <c r="X847" s="317"/>
      <c r="Y847" s="318">
        <v>0.1</v>
      </c>
      <c r="Z847" s="319"/>
      <c r="AA847" s="319"/>
      <c r="AB847" s="320"/>
      <c r="AC847" s="322" t="s">
        <v>372</v>
      </c>
      <c r="AD847" s="323"/>
      <c r="AE847" s="323"/>
      <c r="AF847" s="323"/>
      <c r="AG847" s="323"/>
      <c r="AH847" s="324" t="s">
        <v>784</v>
      </c>
      <c r="AI847" s="325"/>
      <c r="AJ847" s="325"/>
      <c r="AK847" s="325"/>
      <c r="AL847" s="326">
        <v>100</v>
      </c>
      <c r="AM847" s="327"/>
      <c r="AN847" s="327"/>
      <c r="AO847" s="328"/>
      <c r="AP847" s="321"/>
      <c r="AQ847" s="321"/>
      <c r="AR847" s="321"/>
      <c r="AS847" s="321"/>
      <c r="AT847" s="321"/>
      <c r="AU847" s="321"/>
      <c r="AV847" s="321"/>
      <c r="AW847" s="321"/>
      <c r="AX847" s="321"/>
      <c r="AY847">
        <f>COUNTA($C$847)</f>
        <v>1</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295</v>
      </c>
      <c r="K877" s="109"/>
      <c r="L877" s="109"/>
      <c r="M877" s="109"/>
      <c r="N877" s="109"/>
      <c r="O877" s="109"/>
      <c r="P877" s="335" t="s">
        <v>243</v>
      </c>
      <c r="Q877" s="335"/>
      <c r="R877" s="335"/>
      <c r="S877" s="335"/>
      <c r="T877" s="335"/>
      <c r="U877" s="335"/>
      <c r="V877" s="335"/>
      <c r="W877" s="335"/>
      <c r="X877" s="335"/>
      <c r="Y877" s="345" t="s">
        <v>293</v>
      </c>
      <c r="Z877" s="346"/>
      <c r="AA877" s="346"/>
      <c r="AB877" s="346"/>
      <c r="AC877" s="277" t="s">
        <v>332</v>
      </c>
      <c r="AD877" s="277"/>
      <c r="AE877" s="277"/>
      <c r="AF877" s="277"/>
      <c r="AG877" s="277"/>
      <c r="AH877" s="345" t="s">
        <v>361</v>
      </c>
      <c r="AI877" s="347"/>
      <c r="AJ877" s="347"/>
      <c r="AK877" s="347"/>
      <c r="AL877" s="347" t="s">
        <v>21</v>
      </c>
      <c r="AM877" s="347"/>
      <c r="AN877" s="347"/>
      <c r="AO877" s="422"/>
      <c r="AP877" s="423" t="s">
        <v>296</v>
      </c>
      <c r="AQ877" s="423"/>
      <c r="AR877" s="423"/>
      <c r="AS877" s="423"/>
      <c r="AT877" s="423"/>
      <c r="AU877" s="423"/>
      <c r="AV877" s="423"/>
      <c r="AW877" s="423"/>
      <c r="AX877" s="423"/>
      <c r="AY877">
        <f t="shared" ref="AY877:AY878" si="118">$AY$875</f>
        <v>1</v>
      </c>
    </row>
    <row r="878" spans="1:51" ht="60" customHeight="1" x14ac:dyDescent="0.15">
      <c r="A878" s="401">
        <v>1</v>
      </c>
      <c r="B878" s="401">
        <v>1</v>
      </c>
      <c r="C878" s="415" t="s">
        <v>785</v>
      </c>
      <c r="D878" s="415"/>
      <c r="E878" s="415"/>
      <c r="F878" s="415"/>
      <c r="G878" s="415"/>
      <c r="H878" s="415"/>
      <c r="I878" s="415"/>
      <c r="J878" s="416">
        <v>9010001027685</v>
      </c>
      <c r="K878" s="417"/>
      <c r="L878" s="417"/>
      <c r="M878" s="417"/>
      <c r="N878" s="417"/>
      <c r="O878" s="417"/>
      <c r="P878" s="317" t="s">
        <v>789</v>
      </c>
      <c r="Q878" s="317"/>
      <c r="R878" s="317"/>
      <c r="S878" s="317"/>
      <c r="T878" s="317"/>
      <c r="U878" s="317"/>
      <c r="V878" s="317"/>
      <c r="W878" s="317"/>
      <c r="X878" s="317"/>
      <c r="Y878" s="318">
        <v>28</v>
      </c>
      <c r="Z878" s="319"/>
      <c r="AA878" s="319"/>
      <c r="AB878" s="320"/>
      <c r="AC878" s="322" t="s">
        <v>366</v>
      </c>
      <c r="AD878" s="323"/>
      <c r="AE878" s="323"/>
      <c r="AF878" s="323"/>
      <c r="AG878" s="323"/>
      <c r="AH878" s="418">
        <v>1</v>
      </c>
      <c r="AI878" s="419"/>
      <c r="AJ878" s="419"/>
      <c r="AK878" s="419"/>
      <c r="AL878" s="326">
        <v>96.7</v>
      </c>
      <c r="AM878" s="327"/>
      <c r="AN878" s="327"/>
      <c r="AO878" s="328"/>
      <c r="AP878" s="321"/>
      <c r="AQ878" s="321"/>
      <c r="AR878" s="321"/>
      <c r="AS878" s="321"/>
      <c r="AT878" s="321"/>
      <c r="AU878" s="321"/>
      <c r="AV878" s="321"/>
      <c r="AW878" s="321"/>
      <c r="AX878" s="321"/>
      <c r="AY878">
        <f t="shared" si="118"/>
        <v>1</v>
      </c>
    </row>
    <row r="879" spans="1:51" ht="60" customHeight="1" x14ac:dyDescent="0.15">
      <c r="A879" s="401">
        <v>2</v>
      </c>
      <c r="B879" s="401">
        <v>1</v>
      </c>
      <c r="C879" s="420" t="s">
        <v>786</v>
      </c>
      <c r="D879" s="415"/>
      <c r="E879" s="415"/>
      <c r="F879" s="415"/>
      <c r="G879" s="415"/>
      <c r="H879" s="415"/>
      <c r="I879" s="415"/>
      <c r="J879" s="416">
        <v>6011401007346</v>
      </c>
      <c r="K879" s="417"/>
      <c r="L879" s="417"/>
      <c r="M879" s="417"/>
      <c r="N879" s="417"/>
      <c r="O879" s="417"/>
      <c r="P879" s="317" t="s">
        <v>790</v>
      </c>
      <c r="Q879" s="317"/>
      <c r="R879" s="317"/>
      <c r="S879" s="317"/>
      <c r="T879" s="317"/>
      <c r="U879" s="317"/>
      <c r="V879" s="317"/>
      <c r="W879" s="317"/>
      <c r="X879" s="317"/>
      <c r="Y879" s="318">
        <v>5</v>
      </c>
      <c r="Z879" s="319"/>
      <c r="AA879" s="319"/>
      <c r="AB879" s="320"/>
      <c r="AC879" s="322" t="s">
        <v>373</v>
      </c>
      <c r="AD879" s="323"/>
      <c r="AE879" s="323"/>
      <c r="AF879" s="323"/>
      <c r="AG879" s="323"/>
      <c r="AH879" s="418" t="s">
        <v>784</v>
      </c>
      <c r="AI879" s="419"/>
      <c r="AJ879" s="419"/>
      <c r="AK879" s="419"/>
      <c r="AL879" s="326">
        <v>100</v>
      </c>
      <c r="AM879" s="327"/>
      <c r="AN879" s="327"/>
      <c r="AO879" s="328"/>
      <c r="AP879" s="321"/>
      <c r="AQ879" s="321"/>
      <c r="AR879" s="321"/>
      <c r="AS879" s="321"/>
      <c r="AT879" s="321"/>
      <c r="AU879" s="321"/>
      <c r="AV879" s="321"/>
      <c r="AW879" s="321"/>
      <c r="AX879" s="321"/>
      <c r="AY879">
        <f>COUNTA($C$879)</f>
        <v>1</v>
      </c>
    </row>
    <row r="880" spans="1:51" ht="60" customHeight="1" x14ac:dyDescent="0.15">
      <c r="A880" s="401">
        <v>3</v>
      </c>
      <c r="B880" s="401">
        <v>1</v>
      </c>
      <c r="C880" s="420" t="s">
        <v>787</v>
      </c>
      <c r="D880" s="415"/>
      <c r="E880" s="415"/>
      <c r="F880" s="415"/>
      <c r="G880" s="415"/>
      <c r="H880" s="415"/>
      <c r="I880" s="415"/>
      <c r="J880" s="416">
        <v>6010401015821</v>
      </c>
      <c r="K880" s="417"/>
      <c r="L880" s="417"/>
      <c r="M880" s="417"/>
      <c r="N880" s="417"/>
      <c r="O880" s="417"/>
      <c r="P880" s="421" t="s">
        <v>790</v>
      </c>
      <c r="Q880" s="317"/>
      <c r="R880" s="317"/>
      <c r="S880" s="317"/>
      <c r="T880" s="317"/>
      <c r="U880" s="317"/>
      <c r="V880" s="317"/>
      <c r="W880" s="317"/>
      <c r="X880" s="317"/>
      <c r="Y880" s="318">
        <v>0.9</v>
      </c>
      <c r="Z880" s="319"/>
      <c r="AA880" s="319"/>
      <c r="AB880" s="320"/>
      <c r="AC880" s="322" t="s">
        <v>373</v>
      </c>
      <c r="AD880" s="323"/>
      <c r="AE880" s="323"/>
      <c r="AF880" s="323"/>
      <c r="AG880" s="323"/>
      <c r="AH880" s="324" t="s">
        <v>784</v>
      </c>
      <c r="AI880" s="325"/>
      <c r="AJ880" s="325"/>
      <c r="AK880" s="325"/>
      <c r="AL880" s="326">
        <v>100</v>
      </c>
      <c r="AM880" s="327"/>
      <c r="AN880" s="327"/>
      <c r="AO880" s="328"/>
      <c r="AP880" s="321"/>
      <c r="AQ880" s="321"/>
      <c r="AR880" s="321"/>
      <c r="AS880" s="321"/>
      <c r="AT880" s="321"/>
      <c r="AU880" s="321"/>
      <c r="AV880" s="321"/>
      <c r="AW880" s="321"/>
      <c r="AX880" s="321"/>
      <c r="AY880">
        <f>COUNTA($C$880)</f>
        <v>1</v>
      </c>
    </row>
    <row r="881" spans="1:51" ht="60" customHeight="1" x14ac:dyDescent="0.15">
      <c r="A881" s="401">
        <v>4</v>
      </c>
      <c r="B881" s="401">
        <v>1</v>
      </c>
      <c r="C881" s="420" t="s">
        <v>788</v>
      </c>
      <c r="D881" s="415"/>
      <c r="E881" s="415"/>
      <c r="F881" s="415"/>
      <c r="G881" s="415"/>
      <c r="H881" s="415"/>
      <c r="I881" s="415"/>
      <c r="J881" s="416">
        <v>6011401007346</v>
      </c>
      <c r="K881" s="417"/>
      <c r="L881" s="417"/>
      <c r="M881" s="417"/>
      <c r="N881" s="417"/>
      <c r="O881" s="417"/>
      <c r="P881" s="421" t="s">
        <v>790</v>
      </c>
      <c r="Q881" s="317"/>
      <c r="R881" s="317"/>
      <c r="S881" s="317"/>
      <c r="T881" s="317"/>
      <c r="U881" s="317"/>
      <c r="V881" s="317"/>
      <c r="W881" s="317"/>
      <c r="X881" s="317"/>
      <c r="Y881" s="318">
        <v>0.2</v>
      </c>
      <c r="Z881" s="319"/>
      <c r="AA881" s="319"/>
      <c r="AB881" s="320"/>
      <c r="AC881" s="322" t="s">
        <v>372</v>
      </c>
      <c r="AD881" s="323"/>
      <c r="AE881" s="323"/>
      <c r="AF881" s="323"/>
      <c r="AG881" s="323"/>
      <c r="AH881" s="324" t="s">
        <v>784</v>
      </c>
      <c r="AI881" s="325"/>
      <c r="AJ881" s="325"/>
      <c r="AK881" s="325"/>
      <c r="AL881" s="326">
        <v>100</v>
      </c>
      <c r="AM881" s="327"/>
      <c r="AN881" s="327"/>
      <c r="AO881" s="328"/>
      <c r="AP881" s="321"/>
      <c r="AQ881" s="321"/>
      <c r="AR881" s="321"/>
      <c r="AS881" s="321"/>
      <c r="AT881" s="321"/>
      <c r="AU881" s="321"/>
      <c r="AV881" s="321"/>
      <c r="AW881" s="321"/>
      <c r="AX881" s="321"/>
      <c r="AY881">
        <f>COUNTA($C$881)</f>
        <v>1</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295</v>
      </c>
      <c r="K910" s="109"/>
      <c r="L910" s="109"/>
      <c r="M910" s="109"/>
      <c r="N910" s="109"/>
      <c r="O910" s="109"/>
      <c r="P910" s="335" t="s">
        <v>243</v>
      </c>
      <c r="Q910" s="335"/>
      <c r="R910" s="335"/>
      <c r="S910" s="335"/>
      <c r="T910" s="335"/>
      <c r="U910" s="335"/>
      <c r="V910" s="335"/>
      <c r="W910" s="335"/>
      <c r="X910" s="335"/>
      <c r="Y910" s="345" t="s">
        <v>293</v>
      </c>
      <c r="Z910" s="346"/>
      <c r="AA910" s="346"/>
      <c r="AB910" s="346"/>
      <c r="AC910" s="277" t="s">
        <v>332</v>
      </c>
      <c r="AD910" s="277"/>
      <c r="AE910" s="277"/>
      <c r="AF910" s="277"/>
      <c r="AG910" s="277"/>
      <c r="AH910" s="345" t="s">
        <v>361</v>
      </c>
      <c r="AI910" s="347"/>
      <c r="AJ910" s="347"/>
      <c r="AK910" s="347"/>
      <c r="AL910" s="347" t="s">
        <v>21</v>
      </c>
      <c r="AM910" s="347"/>
      <c r="AN910" s="347"/>
      <c r="AO910" s="422"/>
      <c r="AP910" s="423" t="s">
        <v>296</v>
      </c>
      <c r="AQ910" s="423"/>
      <c r="AR910" s="423"/>
      <c r="AS910" s="423"/>
      <c r="AT910" s="423"/>
      <c r="AU910" s="423"/>
      <c r="AV910" s="423"/>
      <c r="AW910" s="423"/>
      <c r="AX910" s="423"/>
      <c r="AY910">
        <f t="shared" ref="AY910:AY911" si="119">$AY$908</f>
        <v>1</v>
      </c>
    </row>
    <row r="911" spans="1:51" ht="80.099999999999994" customHeight="1" x14ac:dyDescent="0.15">
      <c r="A911" s="401">
        <v>1</v>
      </c>
      <c r="B911" s="401">
        <v>1</v>
      </c>
      <c r="C911" s="415" t="s">
        <v>791</v>
      </c>
      <c r="D911" s="415"/>
      <c r="E911" s="415"/>
      <c r="F911" s="415"/>
      <c r="G911" s="415"/>
      <c r="H911" s="415"/>
      <c r="I911" s="415"/>
      <c r="J911" s="416">
        <v>4010401065760</v>
      </c>
      <c r="K911" s="417"/>
      <c r="L911" s="417"/>
      <c r="M911" s="417"/>
      <c r="N911" s="417"/>
      <c r="O911" s="417"/>
      <c r="P911" s="317" t="s">
        <v>792</v>
      </c>
      <c r="Q911" s="317"/>
      <c r="R911" s="317"/>
      <c r="S911" s="317"/>
      <c r="T911" s="317"/>
      <c r="U911" s="317"/>
      <c r="V911" s="317"/>
      <c r="W911" s="317"/>
      <c r="X911" s="317"/>
      <c r="Y911" s="318">
        <v>26.5</v>
      </c>
      <c r="Z911" s="319"/>
      <c r="AA911" s="319"/>
      <c r="AB911" s="320"/>
      <c r="AC911" s="322" t="s">
        <v>373</v>
      </c>
      <c r="AD911" s="323"/>
      <c r="AE911" s="323"/>
      <c r="AF911" s="323"/>
      <c r="AG911" s="323"/>
      <c r="AH911" s="418" t="s">
        <v>784</v>
      </c>
      <c r="AI911" s="419"/>
      <c r="AJ911" s="419"/>
      <c r="AK911" s="419"/>
      <c r="AL911" s="326">
        <v>100</v>
      </c>
      <c r="AM911" s="327"/>
      <c r="AN911" s="327"/>
      <c r="AO911" s="328"/>
      <c r="AP911" s="321"/>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295</v>
      </c>
      <c r="K943" s="109"/>
      <c r="L943" s="109"/>
      <c r="M943" s="109"/>
      <c r="N943" s="109"/>
      <c r="O943" s="109"/>
      <c r="P943" s="335" t="s">
        <v>243</v>
      </c>
      <c r="Q943" s="335"/>
      <c r="R943" s="335"/>
      <c r="S943" s="335"/>
      <c r="T943" s="335"/>
      <c r="U943" s="335"/>
      <c r="V943" s="335"/>
      <c r="W943" s="335"/>
      <c r="X943" s="335"/>
      <c r="Y943" s="345" t="s">
        <v>293</v>
      </c>
      <c r="Z943" s="346"/>
      <c r="AA943" s="346"/>
      <c r="AB943" s="346"/>
      <c r="AC943" s="277" t="s">
        <v>332</v>
      </c>
      <c r="AD943" s="277"/>
      <c r="AE943" s="277"/>
      <c r="AF943" s="277"/>
      <c r="AG943" s="277"/>
      <c r="AH943" s="345" t="s">
        <v>361</v>
      </c>
      <c r="AI943" s="347"/>
      <c r="AJ943" s="347"/>
      <c r="AK943" s="347"/>
      <c r="AL943" s="347" t="s">
        <v>21</v>
      </c>
      <c r="AM943" s="347"/>
      <c r="AN943" s="347"/>
      <c r="AO943" s="422"/>
      <c r="AP943" s="423" t="s">
        <v>296</v>
      </c>
      <c r="AQ943" s="423"/>
      <c r="AR943" s="423"/>
      <c r="AS943" s="423"/>
      <c r="AT943" s="423"/>
      <c r="AU943" s="423"/>
      <c r="AV943" s="423"/>
      <c r="AW943" s="423"/>
      <c r="AX943" s="423"/>
      <c r="AY943">
        <f t="shared" ref="AY943:AY944" si="120">$AY$941</f>
        <v>1</v>
      </c>
    </row>
    <row r="944" spans="1:51" ht="30" customHeight="1" x14ac:dyDescent="0.15">
      <c r="A944" s="401">
        <v>1</v>
      </c>
      <c r="B944" s="401">
        <v>1</v>
      </c>
      <c r="C944" s="415" t="s">
        <v>793</v>
      </c>
      <c r="D944" s="415"/>
      <c r="E944" s="415"/>
      <c r="F944" s="415"/>
      <c r="G944" s="415"/>
      <c r="H944" s="415"/>
      <c r="I944" s="415"/>
      <c r="J944" s="416">
        <v>6010001074037</v>
      </c>
      <c r="K944" s="417"/>
      <c r="L944" s="417"/>
      <c r="M944" s="417"/>
      <c r="N944" s="417"/>
      <c r="O944" s="417"/>
      <c r="P944" s="317" t="s">
        <v>795</v>
      </c>
      <c r="Q944" s="317"/>
      <c r="R944" s="317"/>
      <c r="S944" s="317"/>
      <c r="T944" s="317"/>
      <c r="U944" s="317"/>
      <c r="V944" s="317"/>
      <c r="W944" s="317"/>
      <c r="X944" s="317"/>
      <c r="Y944" s="318">
        <v>6.6</v>
      </c>
      <c r="Z944" s="319"/>
      <c r="AA944" s="319"/>
      <c r="AB944" s="320"/>
      <c r="AC944" s="322" t="s">
        <v>366</v>
      </c>
      <c r="AD944" s="323"/>
      <c r="AE944" s="323"/>
      <c r="AF944" s="323"/>
      <c r="AG944" s="323"/>
      <c r="AH944" s="418">
        <v>3</v>
      </c>
      <c r="AI944" s="419"/>
      <c r="AJ944" s="419"/>
      <c r="AK944" s="419"/>
      <c r="AL944" s="326">
        <v>66.900000000000006</v>
      </c>
      <c r="AM944" s="327"/>
      <c r="AN944" s="327"/>
      <c r="AO944" s="328"/>
      <c r="AP944" s="321"/>
      <c r="AQ944" s="321"/>
      <c r="AR944" s="321"/>
      <c r="AS944" s="321"/>
      <c r="AT944" s="321"/>
      <c r="AU944" s="321"/>
      <c r="AV944" s="321"/>
      <c r="AW944" s="321"/>
      <c r="AX944" s="321"/>
      <c r="AY944">
        <f t="shared" si="120"/>
        <v>1</v>
      </c>
    </row>
    <row r="945" spans="1:51" ht="30" customHeight="1" x14ac:dyDescent="0.15">
      <c r="A945" s="401">
        <v>2</v>
      </c>
      <c r="B945" s="401">
        <v>1</v>
      </c>
      <c r="C945" s="415" t="s">
        <v>794</v>
      </c>
      <c r="D945" s="415"/>
      <c r="E945" s="415"/>
      <c r="F945" s="415"/>
      <c r="G945" s="415"/>
      <c r="H945" s="415"/>
      <c r="I945" s="415"/>
      <c r="J945" s="416">
        <v>2010401031962</v>
      </c>
      <c r="K945" s="417"/>
      <c r="L945" s="417"/>
      <c r="M945" s="417"/>
      <c r="N945" s="417"/>
      <c r="O945" s="417"/>
      <c r="P945" s="317" t="s">
        <v>796</v>
      </c>
      <c r="Q945" s="317"/>
      <c r="R945" s="317"/>
      <c r="S945" s="317"/>
      <c r="T945" s="317"/>
      <c r="U945" s="317"/>
      <c r="V945" s="317"/>
      <c r="W945" s="317"/>
      <c r="X945" s="317"/>
      <c r="Y945" s="318">
        <v>0.9</v>
      </c>
      <c r="Z945" s="319"/>
      <c r="AA945" s="319"/>
      <c r="AB945" s="320"/>
      <c r="AC945" s="322" t="s">
        <v>366</v>
      </c>
      <c r="AD945" s="323"/>
      <c r="AE945" s="323"/>
      <c r="AF945" s="323"/>
      <c r="AG945" s="323"/>
      <c r="AH945" s="418">
        <v>2</v>
      </c>
      <c r="AI945" s="419"/>
      <c r="AJ945" s="419"/>
      <c r="AK945" s="419"/>
      <c r="AL945" s="326">
        <v>96.9</v>
      </c>
      <c r="AM945" s="327"/>
      <c r="AN945" s="327"/>
      <c r="AO945" s="328"/>
      <c r="AP945" s="321"/>
      <c r="AQ945" s="321"/>
      <c r="AR945" s="321"/>
      <c r="AS945" s="321"/>
      <c r="AT945" s="321"/>
      <c r="AU945" s="321"/>
      <c r="AV945" s="321"/>
      <c r="AW945" s="321"/>
      <c r="AX945" s="321"/>
      <c r="AY945">
        <f>COUNTA($C$945)</f>
        <v>1</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295</v>
      </c>
      <c r="K976" s="109"/>
      <c r="L976" s="109"/>
      <c r="M976" s="109"/>
      <c r="N976" s="109"/>
      <c r="O976" s="109"/>
      <c r="P976" s="335" t="s">
        <v>243</v>
      </c>
      <c r="Q976" s="335"/>
      <c r="R976" s="335"/>
      <c r="S976" s="335"/>
      <c r="T976" s="335"/>
      <c r="U976" s="335"/>
      <c r="V976" s="335"/>
      <c r="W976" s="335"/>
      <c r="X976" s="335"/>
      <c r="Y976" s="345" t="s">
        <v>293</v>
      </c>
      <c r="Z976" s="346"/>
      <c r="AA976" s="346"/>
      <c r="AB976" s="346"/>
      <c r="AC976" s="277" t="s">
        <v>332</v>
      </c>
      <c r="AD976" s="277"/>
      <c r="AE976" s="277"/>
      <c r="AF976" s="277"/>
      <c r="AG976" s="277"/>
      <c r="AH976" s="345" t="s">
        <v>361</v>
      </c>
      <c r="AI976" s="347"/>
      <c r="AJ976" s="347"/>
      <c r="AK976" s="347"/>
      <c r="AL976" s="347" t="s">
        <v>21</v>
      </c>
      <c r="AM976" s="347"/>
      <c r="AN976" s="347"/>
      <c r="AO976" s="422"/>
      <c r="AP976" s="423" t="s">
        <v>296</v>
      </c>
      <c r="AQ976" s="423"/>
      <c r="AR976" s="423"/>
      <c r="AS976" s="423"/>
      <c r="AT976" s="423"/>
      <c r="AU976" s="423"/>
      <c r="AV976" s="423"/>
      <c r="AW976" s="423"/>
      <c r="AX976" s="423"/>
      <c r="AY976">
        <f t="shared" ref="AY976:AY977" si="121">$AY$974</f>
        <v>1</v>
      </c>
    </row>
    <row r="977" spans="1:51" ht="30" customHeight="1" x14ac:dyDescent="0.15">
      <c r="A977" s="401">
        <v>1</v>
      </c>
      <c r="B977" s="401">
        <v>1</v>
      </c>
      <c r="C977" s="415" t="s">
        <v>797</v>
      </c>
      <c r="D977" s="415"/>
      <c r="E977" s="415"/>
      <c r="F977" s="415"/>
      <c r="G977" s="415"/>
      <c r="H977" s="415"/>
      <c r="I977" s="415"/>
      <c r="J977" s="416">
        <v>6010001021699</v>
      </c>
      <c r="K977" s="417"/>
      <c r="L977" s="417"/>
      <c r="M977" s="417"/>
      <c r="N977" s="417"/>
      <c r="O977" s="417"/>
      <c r="P977" s="317" t="s">
        <v>801</v>
      </c>
      <c r="Q977" s="317"/>
      <c r="R977" s="317"/>
      <c r="S977" s="317"/>
      <c r="T977" s="317"/>
      <c r="U977" s="317"/>
      <c r="V977" s="317"/>
      <c r="W977" s="317"/>
      <c r="X977" s="317"/>
      <c r="Y977" s="318">
        <v>2.2000000000000002</v>
      </c>
      <c r="Z977" s="319"/>
      <c r="AA977" s="319"/>
      <c r="AB977" s="320"/>
      <c r="AC977" s="322" t="s">
        <v>372</v>
      </c>
      <c r="AD977" s="323"/>
      <c r="AE977" s="323"/>
      <c r="AF977" s="323"/>
      <c r="AG977" s="323"/>
      <c r="AH977" s="418" t="s">
        <v>784</v>
      </c>
      <c r="AI977" s="419"/>
      <c r="AJ977" s="419"/>
      <c r="AK977" s="419"/>
      <c r="AL977" s="326">
        <v>100</v>
      </c>
      <c r="AM977" s="327"/>
      <c r="AN977" s="327"/>
      <c r="AO977" s="328"/>
      <c r="AP977" s="321"/>
      <c r="AQ977" s="321"/>
      <c r="AR977" s="321"/>
      <c r="AS977" s="321"/>
      <c r="AT977" s="321"/>
      <c r="AU977" s="321"/>
      <c r="AV977" s="321"/>
      <c r="AW977" s="321"/>
      <c r="AX977" s="321"/>
      <c r="AY977">
        <f t="shared" si="121"/>
        <v>1</v>
      </c>
    </row>
    <row r="978" spans="1:51" ht="30" customHeight="1" x14ac:dyDescent="0.15">
      <c r="A978" s="401">
        <v>2</v>
      </c>
      <c r="B978" s="401">
        <v>1</v>
      </c>
      <c r="C978" s="415" t="s">
        <v>798</v>
      </c>
      <c r="D978" s="415"/>
      <c r="E978" s="415"/>
      <c r="F978" s="415"/>
      <c r="G978" s="415"/>
      <c r="H978" s="415"/>
      <c r="I978" s="415"/>
      <c r="J978" s="416">
        <v>6011205000217</v>
      </c>
      <c r="K978" s="417"/>
      <c r="L978" s="417"/>
      <c r="M978" s="417"/>
      <c r="N978" s="417"/>
      <c r="O978" s="417"/>
      <c r="P978" s="317" t="s">
        <v>801</v>
      </c>
      <c r="Q978" s="317"/>
      <c r="R978" s="317"/>
      <c r="S978" s="317"/>
      <c r="T978" s="317"/>
      <c r="U978" s="317"/>
      <c r="V978" s="317"/>
      <c r="W978" s="317"/>
      <c r="X978" s="317"/>
      <c r="Y978" s="318">
        <v>1.3</v>
      </c>
      <c r="Z978" s="319"/>
      <c r="AA978" s="319"/>
      <c r="AB978" s="320"/>
      <c r="AC978" s="322" t="s">
        <v>372</v>
      </c>
      <c r="AD978" s="323"/>
      <c r="AE978" s="323"/>
      <c r="AF978" s="323"/>
      <c r="AG978" s="323"/>
      <c r="AH978" s="418" t="s">
        <v>784</v>
      </c>
      <c r="AI978" s="419"/>
      <c r="AJ978" s="419"/>
      <c r="AK978" s="419"/>
      <c r="AL978" s="326">
        <v>100</v>
      </c>
      <c r="AM978" s="327"/>
      <c r="AN978" s="327"/>
      <c r="AO978" s="328"/>
      <c r="AP978" s="321"/>
      <c r="AQ978" s="321"/>
      <c r="AR978" s="321"/>
      <c r="AS978" s="321"/>
      <c r="AT978" s="321"/>
      <c r="AU978" s="321"/>
      <c r="AV978" s="321"/>
      <c r="AW978" s="321"/>
      <c r="AX978" s="321"/>
      <c r="AY978">
        <f>COUNTA($C$978)</f>
        <v>1</v>
      </c>
    </row>
    <row r="979" spans="1:51" ht="30" customHeight="1" x14ac:dyDescent="0.15">
      <c r="A979" s="401">
        <v>3</v>
      </c>
      <c r="B979" s="401">
        <v>1</v>
      </c>
      <c r="C979" s="420" t="s">
        <v>797</v>
      </c>
      <c r="D979" s="415"/>
      <c r="E979" s="415"/>
      <c r="F979" s="415"/>
      <c r="G979" s="415"/>
      <c r="H979" s="415"/>
      <c r="I979" s="415"/>
      <c r="J979" s="416">
        <v>6010001021699</v>
      </c>
      <c r="K979" s="417"/>
      <c r="L979" s="417"/>
      <c r="M979" s="417"/>
      <c r="N979" s="417"/>
      <c r="O979" s="417"/>
      <c r="P979" s="421" t="s">
        <v>801</v>
      </c>
      <c r="Q979" s="317"/>
      <c r="R979" s="317"/>
      <c r="S979" s="317"/>
      <c r="T979" s="317"/>
      <c r="U979" s="317"/>
      <c r="V979" s="317"/>
      <c r="W979" s="317"/>
      <c r="X979" s="317"/>
      <c r="Y979" s="318">
        <v>0.7</v>
      </c>
      <c r="Z979" s="319"/>
      <c r="AA979" s="319"/>
      <c r="AB979" s="320"/>
      <c r="AC979" s="322" t="s">
        <v>372</v>
      </c>
      <c r="AD979" s="323"/>
      <c r="AE979" s="323"/>
      <c r="AF979" s="323"/>
      <c r="AG979" s="323"/>
      <c r="AH979" s="324" t="s">
        <v>784</v>
      </c>
      <c r="AI979" s="325"/>
      <c r="AJ979" s="325"/>
      <c r="AK979" s="325"/>
      <c r="AL979" s="326">
        <v>100</v>
      </c>
      <c r="AM979" s="327"/>
      <c r="AN979" s="327"/>
      <c r="AO979" s="328"/>
      <c r="AP979" s="321"/>
      <c r="AQ979" s="321"/>
      <c r="AR979" s="321"/>
      <c r="AS979" s="321"/>
      <c r="AT979" s="321"/>
      <c r="AU979" s="321"/>
      <c r="AV979" s="321"/>
      <c r="AW979" s="321"/>
      <c r="AX979" s="321"/>
      <c r="AY979">
        <f>COUNTA($C$979)</f>
        <v>1</v>
      </c>
    </row>
    <row r="980" spans="1:51" ht="30" customHeight="1" x14ac:dyDescent="0.15">
      <c r="A980" s="401">
        <v>4</v>
      </c>
      <c r="B980" s="401">
        <v>1</v>
      </c>
      <c r="C980" s="420" t="s">
        <v>797</v>
      </c>
      <c r="D980" s="415"/>
      <c r="E980" s="415"/>
      <c r="F980" s="415"/>
      <c r="G980" s="415"/>
      <c r="H980" s="415"/>
      <c r="I980" s="415"/>
      <c r="J980" s="416">
        <v>6010001021699</v>
      </c>
      <c r="K980" s="417"/>
      <c r="L980" s="417"/>
      <c r="M980" s="417"/>
      <c r="N980" s="417"/>
      <c r="O980" s="417"/>
      <c r="P980" s="421" t="s">
        <v>801</v>
      </c>
      <c r="Q980" s="317"/>
      <c r="R980" s="317"/>
      <c r="S980" s="317"/>
      <c r="T980" s="317"/>
      <c r="U980" s="317"/>
      <c r="V980" s="317"/>
      <c r="W980" s="317"/>
      <c r="X980" s="317"/>
      <c r="Y980" s="318">
        <v>0.4</v>
      </c>
      <c r="Z980" s="319"/>
      <c r="AA980" s="319"/>
      <c r="AB980" s="320"/>
      <c r="AC980" s="322" t="s">
        <v>372</v>
      </c>
      <c r="AD980" s="323"/>
      <c r="AE980" s="323"/>
      <c r="AF980" s="323"/>
      <c r="AG980" s="323"/>
      <c r="AH980" s="324" t="s">
        <v>784</v>
      </c>
      <c r="AI980" s="325"/>
      <c r="AJ980" s="325"/>
      <c r="AK980" s="325"/>
      <c r="AL980" s="326">
        <v>100</v>
      </c>
      <c r="AM980" s="327"/>
      <c r="AN980" s="327"/>
      <c r="AO980" s="328"/>
      <c r="AP980" s="321"/>
      <c r="AQ980" s="321"/>
      <c r="AR980" s="321"/>
      <c r="AS980" s="321"/>
      <c r="AT980" s="321"/>
      <c r="AU980" s="321"/>
      <c r="AV980" s="321"/>
      <c r="AW980" s="321"/>
      <c r="AX980" s="321"/>
      <c r="AY980">
        <f>COUNTA($C$980)</f>
        <v>1</v>
      </c>
    </row>
    <row r="981" spans="1:51" ht="30" customHeight="1" x14ac:dyDescent="0.15">
      <c r="A981" s="401">
        <v>5</v>
      </c>
      <c r="B981" s="401">
        <v>1</v>
      </c>
      <c r="C981" s="415" t="s">
        <v>799</v>
      </c>
      <c r="D981" s="415"/>
      <c r="E981" s="415"/>
      <c r="F981" s="415"/>
      <c r="G981" s="415"/>
      <c r="H981" s="415"/>
      <c r="I981" s="415"/>
      <c r="J981" s="416">
        <v>6011602005677</v>
      </c>
      <c r="K981" s="417"/>
      <c r="L981" s="417"/>
      <c r="M981" s="417"/>
      <c r="N981" s="417"/>
      <c r="O981" s="417"/>
      <c r="P981" s="317" t="s">
        <v>801</v>
      </c>
      <c r="Q981" s="317"/>
      <c r="R981" s="317"/>
      <c r="S981" s="317"/>
      <c r="T981" s="317"/>
      <c r="U981" s="317"/>
      <c r="V981" s="317"/>
      <c r="W981" s="317"/>
      <c r="X981" s="317"/>
      <c r="Y981" s="318">
        <v>0.4</v>
      </c>
      <c r="Z981" s="319"/>
      <c r="AA981" s="319"/>
      <c r="AB981" s="320"/>
      <c r="AC981" s="322" t="s">
        <v>372</v>
      </c>
      <c r="AD981" s="323"/>
      <c r="AE981" s="323"/>
      <c r="AF981" s="323"/>
      <c r="AG981" s="323"/>
      <c r="AH981" s="324" t="s">
        <v>784</v>
      </c>
      <c r="AI981" s="325"/>
      <c r="AJ981" s="325"/>
      <c r="AK981" s="325"/>
      <c r="AL981" s="326">
        <v>100</v>
      </c>
      <c r="AM981" s="327"/>
      <c r="AN981" s="327"/>
      <c r="AO981" s="328"/>
      <c r="AP981" s="321"/>
      <c r="AQ981" s="321"/>
      <c r="AR981" s="321"/>
      <c r="AS981" s="321"/>
      <c r="AT981" s="321"/>
      <c r="AU981" s="321"/>
      <c r="AV981" s="321"/>
      <c r="AW981" s="321"/>
      <c r="AX981" s="321"/>
      <c r="AY981">
        <f>COUNTA($C$981)</f>
        <v>1</v>
      </c>
    </row>
    <row r="982" spans="1:51" ht="30" customHeight="1" x14ac:dyDescent="0.15">
      <c r="A982" s="401">
        <v>6</v>
      </c>
      <c r="B982" s="401">
        <v>1</v>
      </c>
      <c r="C982" s="415" t="s">
        <v>798</v>
      </c>
      <c r="D982" s="415"/>
      <c r="E982" s="415"/>
      <c r="F982" s="415"/>
      <c r="G982" s="415"/>
      <c r="H982" s="415"/>
      <c r="I982" s="415"/>
      <c r="J982" s="416">
        <v>6011205000217</v>
      </c>
      <c r="K982" s="417"/>
      <c r="L982" s="417"/>
      <c r="M982" s="417"/>
      <c r="N982" s="417"/>
      <c r="O982" s="417"/>
      <c r="P982" s="317" t="s">
        <v>801</v>
      </c>
      <c r="Q982" s="317"/>
      <c r="R982" s="317"/>
      <c r="S982" s="317"/>
      <c r="T982" s="317"/>
      <c r="U982" s="317"/>
      <c r="V982" s="317"/>
      <c r="W982" s="317"/>
      <c r="X982" s="317"/>
      <c r="Y982" s="318">
        <v>0.2</v>
      </c>
      <c r="Z982" s="319"/>
      <c r="AA982" s="319"/>
      <c r="AB982" s="320"/>
      <c r="AC982" s="322" t="s">
        <v>372</v>
      </c>
      <c r="AD982" s="323"/>
      <c r="AE982" s="323"/>
      <c r="AF982" s="323"/>
      <c r="AG982" s="323"/>
      <c r="AH982" s="324" t="s">
        <v>784</v>
      </c>
      <c r="AI982" s="325"/>
      <c r="AJ982" s="325"/>
      <c r="AK982" s="325"/>
      <c r="AL982" s="326">
        <v>100</v>
      </c>
      <c r="AM982" s="327"/>
      <c r="AN982" s="327"/>
      <c r="AO982" s="328"/>
      <c r="AP982" s="321"/>
      <c r="AQ982" s="321"/>
      <c r="AR982" s="321"/>
      <c r="AS982" s="321"/>
      <c r="AT982" s="321"/>
      <c r="AU982" s="321"/>
      <c r="AV982" s="321"/>
      <c r="AW982" s="321"/>
      <c r="AX982" s="321"/>
      <c r="AY982">
        <f>COUNTA($C$982)</f>
        <v>1</v>
      </c>
    </row>
    <row r="983" spans="1:51" ht="30" customHeight="1" x14ac:dyDescent="0.15">
      <c r="A983" s="401">
        <v>7</v>
      </c>
      <c r="B983" s="401">
        <v>1</v>
      </c>
      <c r="C983" s="415" t="s">
        <v>800</v>
      </c>
      <c r="D983" s="415"/>
      <c r="E983" s="415"/>
      <c r="F983" s="415"/>
      <c r="G983" s="415"/>
      <c r="H983" s="415"/>
      <c r="I983" s="415"/>
      <c r="J983" s="416">
        <v>6010405003434</v>
      </c>
      <c r="K983" s="417"/>
      <c r="L983" s="417"/>
      <c r="M983" s="417"/>
      <c r="N983" s="417"/>
      <c r="O983" s="417"/>
      <c r="P983" s="317" t="s">
        <v>801</v>
      </c>
      <c r="Q983" s="317"/>
      <c r="R983" s="317"/>
      <c r="S983" s="317"/>
      <c r="T983" s="317"/>
      <c r="U983" s="317"/>
      <c r="V983" s="317"/>
      <c r="W983" s="317"/>
      <c r="X983" s="317"/>
      <c r="Y983" s="318">
        <v>0.1</v>
      </c>
      <c r="Z983" s="319"/>
      <c r="AA983" s="319"/>
      <c r="AB983" s="320"/>
      <c r="AC983" s="322" t="s">
        <v>372</v>
      </c>
      <c r="AD983" s="323"/>
      <c r="AE983" s="323"/>
      <c r="AF983" s="323"/>
      <c r="AG983" s="323"/>
      <c r="AH983" s="324" t="s">
        <v>784</v>
      </c>
      <c r="AI983" s="325"/>
      <c r="AJ983" s="325"/>
      <c r="AK983" s="325"/>
      <c r="AL983" s="326">
        <v>100</v>
      </c>
      <c r="AM983" s="327"/>
      <c r="AN983" s="327"/>
      <c r="AO983" s="328"/>
      <c r="AP983" s="321"/>
      <c r="AQ983" s="321"/>
      <c r="AR983" s="321"/>
      <c r="AS983" s="321"/>
      <c r="AT983" s="321"/>
      <c r="AU983" s="321"/>
      <c r="AV983" s="321"/>
      <c r="AW983" s="321"/>
      <c r="AX983" s="321"/>
      <c r="AY983">
        <f>COUNTA($C$983)</f>
        <v>1</v>
      </c>
    </row>
    <row r="984" spans="1:51" ht="30" customHeight="1" x14ac:dyDescent="0.15">
      <c r="A984" s="401">
        <v>8</v>
      </c>
      <c r="B984" s="401">
        <v>1</v>
      </c>
      <c r="C984" s="415" t="s">
        <v>800</v>
      </c>
      <c r="D984" s="415"/>
      <c r="E984" s="415"/>
      <c r="F984" s="415"/>
      <c r="G984" s="415"/>
      <c r="H984" s="415"/>
      <c r="I984" s="415"/>
      <c r="J984" s="416">
        <v>6010405003434</v>
      </c>
      <c r="K984" s="417"/>
      <c r="L984" s="417"/>
      <c r="M984" s="417"/>
      <c r="N984" s="417"/>
      <c r="O984" s="417"/>
      <c r="P984" s="317" t="s">
        <v>801</v>
      </c>
      <c r="Q984" s="317"/>
      <c r="R984" s="317"/>
      <c r="S984" s="317"/>
      <c r="T984" s="317"/>
      <c r="U984" s="317"/>
      <c r="V984" s="317"/>
      <c r="W984" s="317"/>
      <c r="X984" s="317"/>
      <c r="Y984" s="318">
        <v>0.1</v>
      </c>
      <c r="Z984" s="319"/>
      <c r="AA984" s="319"/>
      <c r="AB984" s="320"/>
      <c r="AC984" s="322" t="s">
        <v>372</v>
      </c>
      <c r="AD984" s="323"/>
      <c r="AE984" s="323"/>
      <c r="AF984" s="323"/>
      <c r="AG984" s="323"/>
      <c r="AH984" s="324" t="s">
        <v>784</v>
      </c>
      <c r="AI984" s="325"/>
      <c r="AJ984" s="325"/>
      <c r="AK984" s="325"/>
      <c r="AL984" s="326">
        <v>100</v>
      </c>
      <c r="AM984" s="327"/>
      <c r="AN984" s="327"/>
      <c r="AO984" s="328"/>
      <c r="AP984" s="321"/>
      <c r="AQ984" s="321"/>
      <c r="AR984" s="321"/>
      <c r="AS984" s="321"/>
      <c r="AT984" s="321"/>
      <c r="AU984" s="321"/>
      <c r="AV984" s="321"/>
      <c r="AW984" s="321"/>
      <c r="AX984" s="321"/>
      <c r="AY984">
        <f>COUNTA($C$984)</f>
        <v>1</v>
      </c>
    </row>
    <row r="985" spans="1:51" ht="30" customHeight="1" x14ac:dyDescent="0.15">
      <c r="A985" s="401">
        <v>9</v>
      </c>
      <c r="B985" s="401">
        <v>1</v>
      </c>
      <c r="C985" s="415" t="s">
        <v>800</v>
      </c>
      <c r="D985" s="415"/>
      <c r="E985" s="415"/>
      <c r="F985" s="415"/>
      <c r="G985" s="415"/>
      <c r="H985" s="415"/>
      <c r="I985" s="415"/>
      <c r="J985" s="416">
        <v>6010405003434</v>
      </c>
      <c r="K985" s="417"/>
      <c r="L985" s="417"/>
      <c r="M985" s="417"/>
      <c r="N985" s="417"/>
      <c r="O985" s="417"/>
      <c r="P985" s="317" t="s">
        <v>801</v>
      </c>
      <c r="Q985" s="317"/>
      <c r="R985" s="317"/>
      <c r="S985" s="317"/>
      <c r="T985" s="317"/>
      <c r="U985" s="317"/>
      <c r="V985" s="317"/>
      <c r="W985" s="317"/>
      <c r="X985" s="317"/>
      <c r="Y985" s="318">
        <v>0.1</v>
      </c>
      <c r="Z985" s="319"/>
      <c r="AA985" s="319"/>
      <c r="AB985" s="320"/>
      <c r="AC985" s="322" t="s">
        <v>372</v>
      </c>
      <c r="AD985" s="323"/>
      <c r="AE985" s="323"/>
      <c r="AF985" s="323"/>
      <c r="AG985" s="323"/>
      <c r="AH985" s="324" t="s">
        <v>784</v>
      </c>
      <c r="AI985" s="325"/>
      <c r="AJ985" s="325"/>
      <c r="AK985" s="325"/>
      <c r="AL985" s="326">
        <v>100</v>
      </c>
      <c r="AM985" s="327"/>
      <c r="AN985" s="327"/>
      <c r="AO985" s="328"/>
      <c r="AP985" s="321"/>
      <c r="AQ985" s="321"/>
      <c r="AR985" s="321"/>
      <c r="AS985" s="321"/>
      <c r="AT985" s="321"/>
      <c r="AU985" s="321"/>
      <c r="AV985" s="321"/>
      <c r="AW985" s="321"/>
      <c r="AX985" s="321"/>
      <c r="AY985">
        <f>COUNTA($C$985)</f>
        <v>1</v>
      </c>
    </row>
    <row r="986" spans="1:51" ht="30" customHeight="1" x14ac:dyDescent="0.15">
      <c r="A986" s="401">
        <v>10</v>
      </c>
      <c r="B986" s="401">
        <v>1</v>
      </c>
      <c r="C986" s="415" t="s">
        <v>800</v>
      </c>
      <c r="D986" s="415"/>
      <c r="E986" s="415"/>
      <c r="F986" s="415"/>
      <c r="G986" s="415"/>
      <c r="H986" s="415"/>
      <c r="I986" s="415"/>
      <c r="J986" s="416">
        <v>6010405003434</v>
      </c>
      <c r="K986" s="417"/>
      <c r="L986" s="417"/>
      <c r="M986" s="417"/>
      <c r="N986" s="417"/>
      <c r="O986" s="417"/>
      <c r="P986" s="317" t="s">
        <v>801</v>
      </c>
      <c r="Q986" s="317"/>
      <c r="R986" s="317"/>
      <c r="S986" s="317"/>
      <c r="T986" s="317"/>
      <c r="U986" s="317"/>
      <c r="V986" s="317"/>
      <c r="W986" s="317"/>
      <c r="X986" s="317"/>
      <c r="Y986" s="318">
        <v>0.1</v>
      </c>
      <c r="Z986" s="319"/>
      <c r="AA986" s="319"/>
      <c r="AB986" s="320"/>
      <c r="AC986" s="322" t="s">
        <v>372</v>
      </c>
      <c r="AD986" s="323"/>
      <c r="AE986" s="323"/>
      <c r="AF986" s="323"/>
      <c r="AG986" s="323"/>
      <c r="AH986" s="324" t="s">
        <v>784</v>
      </c>
      <c r="AI986" s="325"/>
      <c r="AJ986" s="325"/>
      <c r="AK986" s="325"/>
      <c r="AL986" s="326">
        <v>100</v>
      </c>
      <c r="AM986" s="327"/>
      <c r="AN986" s="327"/>
      <c r="AO986" s="328"/>
      <c r="AP986" s="321"/>
      <c r="AQ986" s="321"/>
      <c r="AR986" s="321"/>
      <c r="AS986" s="321"/>
      <c r="AT986" s="321"/>
      <c r="AU986" s="321"/>
      <c r="AV986" s="321"/>
      <c r="AW986" s="321"/>
      <c r="AX986" s="321"/>
      <c r="AY986">
        <f>COUNTA($C$986)</f>
        <v>1</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295</v>
      </c>
      <c r="K1009" s="109"/>
      <c r="L1009" s="109"/>
      <c r="M1009" s="109"/>
      <c r="N1009" s="109"/>
      <c r="O1009" s="109"/>
      <c r="P1009" s="335" t="s">
        <v>243</v>
      </c>
      <c r="Q1009" s="335"/>
      <c r="R1009" s="335"/>
      <c r="S1009" s="335"/>
      <c r="T1009" s="335"/>
      <c r="U1009" s="335"/>
      <c r="V1009" s="335"/>
      <c r="W1009" s="335"/>
      <c r="X1009" s="335"/>
      <c r="Y1009" s="345" t="s">
        <v>293</v>
      </c>
      <c r="Z1009" s="346"/>
      <c r="AA1009" s="346"/>
      <c r="AB1009" s="346"/>
      <c r="AC1009" s="277" t="s">
        <v>332</v>
      </c>
      <c r="AD1009" s="277"/>
      <c r="AE1009" s="277"/>
      <c r="AF1009" s="277"/>
      <c r="AG1009" s="277"/>
      <c r="AH1009" s="345" t="s">
        <v>361</v>
      </c>
      <c r="AI1009" s="347"/>
      <c r="AJ1009" s="347"/>
      <c r="AK1009" s="347"/>
      <c r="AL1009" s="347" t="s">
        <v>21</v>
      </c>
      <c r="AM1009" s="347"/>
      <c r="AN1009" s="347"/>
      <c r="AO1009" s="422"/>
      <c r="AP1009" s="423" t="s">
        <v>296</v>
      </c>
      <c r="AQ1009" s="423"/>
      <c r="AR1009" s="423"/>
      <c r="AS1009" s="423"/>
      <c r="AT1009" s="423"/>
      <c r="AU1009" s="423"/>
      <c r="AV1009" s="423"/>
      <c r="AW1009" s="423"/>
      <c r="AX1009" s="423"/>
      <c r="AY1009">
        <f t="shared" ref="AY1009:AY1010" si="122">$AY$1007</f>
        <v>1</v>
      </c>
    </row>
    <row r="1010" spans="1:51" ht="30" customHeight="1" x14ac:dyDescent="0.15">
      <c r="A1010" s="401">
        <v>1</v>
      </c>
      <c r="B1010" s="401">
        <v>1</v>
      </c>
      <c r="C1010" s="415" t="s">
        <v>802</v>
      </c>
      <c r="D1010" s="415"/>
      <c r="E1010" s="415"/>
      <c r="F1010" s="415"/>
      <c r="G1010" s="415"/>
      <c r="H1010" s="415"/>
      <c r="I1010" s="415"/>
      <c r="J1010" s="416">
        <v>3010001200818</v>
      </c>
      <c r="K1010" s="417"/>
      <c r="L1010" s="417"/>
      <c r="M1010" s="417"/>
      <c r="N1010" s="417"/>
      <c r="O1010" s="417"/>
      <c r="P1010" s="317" t="s">
        <v>803</v>
      </c>
      <c r="Q1010" s="317"/>
      <c r="R1010" s="317"/>
      <c r="S1010" s="317"/>
      <c r="T1010" s="317"/>
      <c r="U1010" s="317"/>
      <c r="V1010" s="317"/>
      <c r="W1010" s="317"/>
      <c r="X1010" s="317"/>
      <c r="Y1010" s="318">
        <v>4.4000000000000004</v>
      </c>
      <c r="Z1010" s="319"/>
      <c r="AA1010" s="319"/>
      <c r="AB1010" s="320"/>
      <c r="AC1010" s="322" t="s">
        <v>373</v>
      </c>
      <c r="AD1010" s="323"/>
      <c r="AE1010" s="323"/>
      <c r="AF1010" s="323"/>
      <c r="AG1010" s="323"/>
      <c r="AH1010" s="418" t="s">
        <v>784</v>
      </c>
      <c r="AI1010" s="419"/>
      <c r="AJ1010" s="419"/>
      <c r="AK1010" s="419"/>
      <c r="AL1010" s="326">
        <v>100</v>
      </c>
      <c r="AM1010" s="327"/>
      <c r="AN1010" s="327"/>
      <c r="AO1010" s="328"/>
      <c r="AP1010" s="321"/>
      <c r="AQ1010" s="321"/>
      <c r="AR1010" s="321"/>
      <c r="AS1010" s="321"/>
      <c r="AT1010" s="321"/>
      <c r="AU1010" s="321"/>
      <c r="AV1010" s="321"/>
      <c r="AW1010" s="321"/>
      <c r="AX1010" s="321"/>
      <c r="AY1010">
        <f t="shared" si="122"/>
        <v>1</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295</v>
      </c>
      <c r="K1042" s="109"/>
      <c r="L1042" s="109"/>
      <c r="M1042" s="109"/>
      <c r="N1042" s="109"/>
      <c r="O1042" s="109"/>
      <c r="P1042" s="335" t="s">
        <v>243</v>
      </c>
      <c r="Q1042" s="335"/>
      <c r="R1042" s="335"/>
      <c r="S1042" s="335"/>
      <c r="T1042" s="335"/>
      <c r="U1042" s="335"/>
      <c r="V1042" s="335"/>
      <c r="W1042" s="335"/>
      <c r="X1042" s="335"/>
      <c r="Y1042" s="345" t="s">
        <v>293</v>
      </c>
      <c r="Z1042" s="346"/>
      <c r="AA1042" s="346"/>
      <c r="AB1042" s="346"/>
      <c r="AC1042" s="277" t="s">
        <v>332</v>
      </c>
      <c r="AD1042" s="277"/>
      <c r="AE1042" s="277"/>
      <c r="AF1042" s="277"/>
      <c r="AG1042" s="277"/>
      <c r="AH1042" s="345" t="s">
        <v>361</v>
      </c>
      <c r="AI1042" s="347"/>
      <c r="AJ1042" s="347"/>
      <c r="AK1042" s="347"/>
      <c r="AL1042" s="347" t="s">
        <v>21</v>
      </c>
      <c r="AM1042" s="347"/>
      <c r="AN1042" s="347"/>
      <c r="AO1042" s="422"/>
      <c r="AP1042" s="423" t="s">
        <v>296</v>
      </c>
      <c r="AQ1042" s="423"/>
      <c r="AR1042" s="423"/>
      <c r="AS1042" s="423"/>
      <c r="AT1042" s="423"/>
      <c r="AU1042" s="423"/>
      <c r="AV1042" s="423"/>
      <c r="AW1042" s="423"/>
      <c r="AX1042" s="423"/>
      <c r="AY1042">
        <f t="shared" ref="AY1042:AY1043" si="123">$AY$1040</f>
        <v>1</v>
      </c>
    </row>
    <row r="1043" spans="1:51" ht="30" customHeight="1" x14ac:dyDescent="0.15">
      <c r="A1043" s="401">
        <v>1</v>
      </c>
      <c r="B1043" s="401">
        <v>1</v>
      </c>
      <c r="C1043" s="415" t="s">
        <v>804</v>
      </c>
      <c r="D1043" s="415"/>
      <c r="E1043" s="415"/>
      <c r="F1043" s="415"/>
      <c r="G1043" s="415"/>
      <c r="H1043" s="415"/>
      <c r="I1043" s="415"/>
      <c r="J1043" s="416">
        <v>1011101048439</v>
      </c>
      <c r="K1043" s="417"/>
      <c r="L1043" s="417"/>
      <c r="M1043" s="417"/>
      <c r="N1043" s="417"/>
      <c r="O1043" s="417"/>
      <c r="P1043" s="317" t="s">
        <v>806</v>
      </c>
      <c r="Q1043" s="317"/>
      <c r="R1043" s="317"/>
      <c r="S1043" s="317"/>
      <c r="T1043" s="317"/>
      <c r="U1043" s="317"/>
      <c r="V1043" s="317"/>
      <c r="W1043" s="317"/>
      <c r="X1043" s="317"/>
      <c r="Y1043" s="318">
        <v>4.0999999999999996</v>
      </c>
      <c r="Z1043" s="319"/>
      <c r="AA1043" s="319"/>
      <c r="AB1043" s="320"/>
      <c r="AC1043" s="322" t="s">
        <v>367</v>
      </c>
      <c r="AD1043" s="323"/>
      <c r="AE1043" s="323"/>
      <c r="AF1043" s="323"/>
      <c r="AG1043" s="323"/>
      <c r="AH1043" s="418">
        <v>3</v>
      </c>
      <c r="AI1043" s="419"/>
      <c r="AJ1043" s="419"/>
      <c r="AK1043" s="419"/>
      <c r="AL1043" s="326">
        <v>45.2</v>
      </c>
      <c r="AM1043" s="327"/>
      <c r="AN1043" s="327"/>
      <c r="AO1043" s="328"/>
      <c r="AP1043" s="321"/>
      <c r="AQ1043" s="321"/>
      <c r="AR1043" s="321"/>
      <c r="AS1043" s="321"/>
      <c r="AT1043" s="321"/>
      <c r="AU1043" s="321"/>
      <c r="AV1043" s="321"/>
      <c r="AW1043" s="321"/>
      <c r="AX1043" s="321"/>
      <c r="AY1043">
        <f t="shared" si="123"/>
        <v>1</v>
      </c>
    </row>
    <row r="1044" spans="1:51" ht="30" customHeight="1" x14ac:dyDescent="0.15">
      <c r="A1044" s="401">
        <v>2</v>
      </c>
      <c r="B1044" s="401">
        <v>1</v>
      </c>
      <c r="C1044" s="415" t="s">
        <v>805</v>
      </c>
      <c r="D1044" s="415"/>
      <c r="E1044" s="415"/>
      <c r="F1044" s="415"/>
      <c r="G1044" s="415"/>
      <c r="H1044" s="415"/>
      <c r="I1044" s="415"/>
      <c r="J1044" s="416">
        <v>2050001029057</v>
      </c>
      <c r="K1044" s="417"/>
      <c r="L1044" s="417"/>
      <c r="M1044" s="417"/>
      <c r="N1044" s="417"/>
      <c r="O1044" s="417"/>
      <c r="P1044" s="317" t="s">
        <v>806</v>
      </c>
      <c r="Q1044" s="317"/>
      <c r="R1044" s="317"/>
      <c r="S1044" s="317"/>
      <c r="T1044" s="317"/>
      <c r="U1044" s="317"/>
      <c r="V1044" s="317"/>
      <c r="W1044" s="317"/>
      <c r="X1044" s="317"/>
      <c r="Y1044" s="318">
        <v>0</v>
      </c>
      <c r="Z1044" s="319"/>
      <c r="AA1044" s="319"/>
      <c r="AB1044" s="320"/>
      <c r="AC1044" s="322" t="s">
        <v>372</v>
      </c>
      <c r="AD1044" s="323"/>
      <c r="AE1044" s="323"/>
      <c r="AF1044" s="323"/>
      <c r="AG1044" s="323"/>
      <c r="AH1044" s="418" t="s">
        <v>784</v>
      </c>
      <c r="AI1044" s="419"/>
      <c r="AJ1044" s="419"/>
      <c r="AK1044" s="419"/>
      <c r="AL1044" s="326">
        <v>100</v>
      </c>
      <c r="AM1044" s="327"/>
      <c r="AN1044" s="327"/>
      <c r="AO1044" s="328"/>
      <c r="AP1044" s="321"/>
      <c r="AQ1044" s="321"/>
      <c r="AR1044" s="321"/>
      <c r="AS1044" s="321"/>
      <c r="AT1044" s="321"/>
      <c r="AU1044" s="321"/>
      <c r="AV1044" s="321"/>
      <c r="AW1044" s="321"/>
      <c r="AX1044" s="321"/>
      <c r="AY1044">
        <f>COUNTA($C$1044)</f>
        <v>1</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295</v>
      </c>
      <c r="K1075" s="109"/>
      <c r="L1075" s="109"/>
      <c r="M1075" s="109"/>
      <c r="N1075" s="109"/>
      <c r="O1075" s="109"/>
      <c r="P1075" s="335" t="s">
        <v>243</v>
      </c>
      <c r="Q1075" s="335"/>
      <c r="R1075" s="335"/>
      <c r="S1075" s="335"/>
      <c r="T1075" s="335"/>
      <c r="U1075" s="335"/>
      <c r="V1075" s="335"/>
      <c r="W1075" s="335"/>
      <c r="X1075" s="335"/>
      <c r="Y1075" s="345" t="s">
        <v>293</v>
      </c>
      <c r="Z1075" s="346"/>
      <c r="AA1075" s="346"/>
      <c r="AB1075" s="346"/>
      <c r="AC1075" s="277" t="s">
        <v>332</v>
      </c>
      <c r="AD1075" s="277"/>
      <c r="AE1075" s="277"/>
      <c r="AF1075" s="277"/>
      <c r="AG1075" s="277"/>
      <c r="AH1075" s="345" t="s">
        <v>361</v>
      </c>
      <c r="AI1075" s="347"/>
      <c r="AJ1075" s="347"/>
      <c r="AK1075" s="347"/>
      <c r="AL1075" s="347" t="s">
        <v>21</v>
      </c>
      <c r="AM1075" s="347"/>
      <c r="AN1075" s="347"/>
      <c r="AO1075" s="422"/>
      <c r="AP1075" s="423" t="s">
        <v>296</v>
      </c>
      <c r="AQ1075" s="423"/>
      <c r="AR1075" s="423"/>
      <c r="AS1075" s="423"/>
      <c r="AT1075" s="423"/>
      <c r="AU1075" s="423"/>
      <c r="AV1075" s="423"/>
      <c r="AW1075" s="423"/>
      <c r="AX1075" s="423"/>
      <c r="AY1075">
        <f t="shared" ref="AY1075:AY1076" si="124">$AY$1073</f>
        <v>1</v>
      </c>
    </row>
    <row r="1076" spans="1:51" ht="30" customHeight="1" x14ac:dyDescent="0.15">
      <c r="A1076" s="401">
        <v>1</v>
      </c>
      <c r="B1076" s="401">
        <v>1</v>
      </c>
      <c r="C1076" s="415" t="s">
        <v>807</v>
      </c>
      <c r="D1076" s="415"/>
      <c r="E1076" s="415"/>
      <c r="F1076" s="415"/>
      <c r="G1076" s="415"/>
      <c r="H1076" s="415"/>
      <c r="I1076" s="415"/>
      <c r="J1076" s="416">
        <v>1010001112577</v>
      </c>
      <c r="K1076" s="417"/>
      <c r="L1076" s="417"/>
      <c r="M1076" s="417"/>
      <c r="N1076" s="417"/>
      <c r="O1076" s="417"/>
      <c r="P1076" s="317" t="s">
        <v>809</v>
      </c>
      <c r="Q1076" s="317"/>
      <c r="R1076" s="317"/>
      <c r="S1076" s="317"/>
      <c r="T1076" s="317"/>
      <c r="U1076" s="317"/>
      <c r="V1076" s="317"/>
      <c r="W1076" s="317"/>
      <c r="X1076" s="317"/>
      <c r="Y1076" s="318">
        <v>1.9</v>
      </c>
      <c r="Z1076" s="319"/>
      <c r="AA1076" s="319"/>
      <c r="AB1076" s="320"/>
      <c r="AC1076" s="322" t="s">
        <v>373</v>
      </c>
      <c r="AD1076" s="323"/>
      <c r="AE1076" s="323"/>
      <c r="AF1076" s="323"/>
      <c r="AG1076" s="323"/>
      <c r="AH1076" s="418" t="s">
        <v>784</v>
      </c>
      <c r="AI1076" s="419"/>
      <c r="AJ1076" s="419"/>
      <c r="AK1076" s="419"/>
      <c r="AL1076" s="326">
        <v>100</v>
      </c>
      <c r="AM1076" s="327"/>
      <c r="AN1076" s="327"/>
      <c r="AO1076" s="328"/>
      <c r="AP1076" s="321"/>
      <c r="AQ1076" s="321"/>
      <c r="AR1076" s="321"/>
      <c r="AS1076" s="321"/>
      <c r="AT1076" s="321"/>
      <c r="AU1076" s="321"/>
      <c r="AV1076" s="321"/>
      <c r="AW1076" s="321"/>
      <c r="AX1076" s="321"/>
      <c r="AY1076">
        <f t="shared" si="124"/>
        <v>1</v>
      </c>
    </row>
    <row r="1077" spans="1:51" ht="30" customHeight="1" x14ac:dyDescent="0.15">
      <c r="A1077" s="401">
        <v>2</v>
      </c>
      <c r="B1077" s="401">
        <v>1</v>
      </c>
      <c r="C1077" s="415" t="s">
        <v>807</v>
      </c>
      <c r="D1077" s="415"/>
      <c r="E1077" s="415"/>
      <c r="F1077" s="415"/>
      <c r="G1077" s="415"/>
      <c r="H1077" s="415"/>
      <c r="I1077" s="415"/>
      <c r="J1077" s="416">
        <v>1010001112577</v>
      </c>
      <c r="K1077" s="417"/>
      <c r="L1077" s="417"/>
      <c r="M1077" s="417"/>
      <c r="N1077" s="417"/>
      <c r="O1077" s="417"/>
      <c r="P1077" s="317" t="s">
        <v>809</v>
      </c>
      <c r="Q1077" s="317"/>
      <c r="R1077" s="317"/>
      <c r="S1077" s="317"/>
      <c r="T1077" s="317"/>
      <c r="U1077" s="317"/>
      <c r="V1077" s="317"/>
      <c r="W1077" s="317"/>
      <c r="X1077" s="317"/>
      <c r="Y1077" s="318">
        <v>1.3</v>
      </c>
      <c r="Z1077" s="319"/>
      <c r="AA1077" s="319"/>
      <c r="AB1077" s="320"/>
      <c r="AC1077" s="322" t="s">
        <v>373</v>
      </c>
      <c r="AD1077" s="323"/>
      <c r="AE1077" s="323"/>
      <c r="AF1077" s="323"/>
      <c r="AG1077" s="323"/>
      <c r="AH1077" s="418" t="s">
        <v>784</v>
      </c>
      <c r="AI1077" s="419"/>
      <c r="AJ1077" s="419"/>
      <c r="AK1077" s="419"/>
      <c r="AL1077" s="326">
        <v>100</v>
      </c>
      <c r="AM1077" s="327"/>
      <c r="AN1077" s="327"/>
      <c r="AO1077" s="328"/>
      <c r="AP1077" s="321"/>
      <c r="AQ1077" s="321"/>
      <c r="AR1077" s="321"/>
      <c r="AS1077" s="321"/>
      <c r="AT1077" s="321"/>
      <c r="AU1077" s="321"/>
      <c r="AV1077" s="321"/>
      <c r="AW1077" s="321"/>
      <c r="AX1077" s="321"/>
      <c r="AY1077">
        <f>COUNTA($C$1077)</f>
        <v>1</v>
      </c>
    </row>
    <row r="1078" spans="1:51" ht="30" customHeight="1" x14ac:dyDescent="0.15">
      <c r="A1078" s="401">
        <v>3</v>
      </c>
      <c r="B1078" s="401">
        <v>1</v>
      </c>
      <c r="C1078" s="420" t="s">
        <v>807</v>
      </c>
      <c r="D1078" s="415"/>
      <c r="E1078" s="415"/>
      <c r="F1078" s="415"/>
      <c r="G1078" s="415"/>
      <c r="H1078" s="415"/>
      <c r="I1078" s="415"/>
      <c r="J1078" s="416">
        <v>1010001112577</v>
      </c>
      <c r="K1078" s="417"/>
      <c r="L1078" s="417"/>
      <c r="M1078" s="417"/>
      <c r="N1078" s="417"/>
      <c r="O1078" s="417"/>
      <c r="P1078" s="421" t="s">
        <v>809</v>
      </c>
      <c r="Q1078" s="317"/>
      <c r="R1078" s="317"/>
      <c r="S1078" s="317"/>
      <c r="T1078" s="317"/>
      <c r="U1078" s="317"/>
      <c r="V1078" s="317"/>
      <c r="W1078" s="317"/>
      <c r="X1078" s="317"/>
      <c r="Y1078" s="318">
        <v>0.2</v>
      </c>
      <c r="Z1078" s="319"/>
      <c r="AA1078" s="319"/>
      <c r="AB1078" s="320"/>
      <c r="AC1078" s="322" t="s">
        <v>373</v>
      </c>
      <c r="AD1078" s="323"/>
      <c r="AE1078" s="323"/>
      <c r="AF1078" s="323"/>
      <c r="AG1078" s="323"/>
      <c r="AH1078" s="324" t="s">
        <v>784</v>
      </c>
      <c r="AI1078" s="325"/>
      <c r="AJ1078" s="325"/>
      <c r="AK1078" s="325"/>
      <c r="AL1078" s="326">
        <v>100</v>
      </c>
      <c r="AM1078" s="327"/>
      <c r="AN1078" s="327"/>
      <c r="AO1078" s="328"/>
      <c r="AP1078" s="321"/>
      <c r="AQ1078" s="321"/>
      <c r="AR1078" s="321"/>
      <c r="AS1078" s="321"/>
      <c r="AT1078" s="321"/>
      <c r="AU1078" s="321"/>
      <c r="AV1078" s="321"/>
      <c r="AW1078" s="321"/>
      <c r="AX1078" s="321"/>
      <c r="AY1078">
        <f>COUNTA($C$1078)</f>
        <v>1</v>
      </c>
    </row>
    <row r="1079" spans="1:51" ht="30" customHeight="1" x14ac:dyDescent="0.15">
      <c r="A1079" s="401">
        <v>4</v>
      </c>
      <c r="B1079" s="401">
        <v>1</v>
      </c>
      <c r="C1079" s="420" t="s">
        <v>808</v>
      </c>
      <c r="D1079" s="415"/>
      <c r="E1079" s="415"/>
      <c r="F1079" s="415"/>
      <c r="G1079" s="415"/>
      <c r="H1079" s="415"/>
      <c r="I1079" s="415"/>
      <c r="J1079" s="416">
        <v>8011005000968</v>
      </c>
      <c r="K1079" s="417"/>
      <c r="L1079" s="417"/>
      <c r="M1079" s="417"/>
      <c r="N1079" s="417"/>
      <c r="O1079" s="417"/>
      <c r="P1079" s="421" t="s">
        <v>809</v>
      </c>
      <c r="Q1079" s="317"/>
      <c r="R1079" s="317"/>
      <c r="S1079" s="317"/>
      <c r="T1079" s="317"/>
      <c r="U1079" s="317"/>
      <c r="V1079" s="317"/>
      <c r="W1079" s="317"/>
      <c r="X1079" s="317"/>
      <c r="Y1079" s="318">
        <v>0.1</v>
      </c>
      <c r="Z1079" s="319"/>
      <c r="AA1079" s="319"/>
      <c r="AB1079" s="320"/>
      <c r="AC1079" s="322" t="s">
        <v>373</v>
      </c>
      <c r="AD1079" s="323"/>
      <c r="AE1079" s="323"/>
      <c r="AF1079" s="323"/>
      <c r="AG1079" s="323"/>
      <c r="AH1079" s="324" t="s">
        <v>784</v>
      </c>
      <c r="AI1079" s="325"/>
      <c r="AJ1079" s="325"/>
      <c r="AK1079" s="325"/>
      <c r="AL1079" s="326">
        <v>100</v>
      </c>
      <c r="AM1079" s="327"/>
      <c r="AN1079" s="327"/>
      <c r="AO1079" s="328"/>
      <c r="AP1079" s="321"/>
      <c r="AQ1079" s="321"/>
      <c r="AR1079" s="321"/>
      <c r="AS1079" s="321"/>
      <c r="AT1079" s="321"/>
      <c r="AU1079" s="321"/>
      <c r="AV1079" s="321"/>
      <c r="AW1079" s="321"/>
      <c r="AX1079" s="321"/>
      <c r="AY1079">
        <f>COUNTA($C$1079)</f>
        <v>1</v>
      </c>
    </row>
    <row r="1080" spans="1:51" ht="30" customHeight="1" x14ac:dyDescent="0.15">
      <c r="A1080" s="401">
        <v>5</v>
      </c>
      <c r="B1080" s="401">
        <v>1</v>
      </c>
      <c r="C1080" s="415" t="s">
        <v>807</v>
      </c>
      <c r="D1080" s="415"/>
      <c r="E1080" s="415"/>
      <c r="F1080" s="415"/>
      <c r="G1080" s="415"/>
      <c r="H1080" s="415"/>
      <c r="I1080" s="415"/>
      <c r="J1080" s="416">
        <v>1010001112577</v>
      </c>
      <c r="K1080" s="417"/>
      <c r="L1080" s="417"/>
      <c r="M1080" s="417"/>
      <c r="N1080" s="417"/>
      <c r="O1080" s="417"/>
      <c r="P1080" s="317" t="s">
        <v>809</v>
      </c>
      <c r="Q1080" s="317"/>
      <c r="R1080" s="317"/>
      <c r="S1080" s="317"/>
      <c r="T1080" s="317"/>
      <c r="U1080" s="317"/>
      <c r="V1080" s="317"/>
      <c r="W1080" s="317"/>
      <c r="X1080" s="317"/>
      <c r="Y1080" s="318">
        <v>0.1</v>
      </c>
      <c r="Z1080" s="319"/>
      <c r="AA1080" s="319"/>
      <c r="AB1080" s="320"/>
      <c r="AC1080" s="322" t="s">
        <v>373</v>
      </c>
      <c r="AD1080" s="323"/>
      <c r="AE1080" s="323"/>
      <c r="AF1080" s="323"/>
      <c r="AG1080" s="323"/>
      <c r="AH1080" s="324" t="s">
        <v>784</v>
      </c>
      <c r="AI1080" s="325"/>
      <c r="AJ1080" s="325"/>
      <c r="AK1080" s="325"/>
      <c r="AL1080" s="326">
        <v>100</v>
      </c>
      <c r="AM1080" s="327"/>
      <c r="AN1080" s="327"/>
      <c r="AO1080" s="328"/>
      <c r="AP1080" s="321"/>
      <c r="AQ1080" s="321"/>
      <c r="AR1080" s="321"/>
      <c r="AS1080" s="321"/>
      <c r="AT1080" s="321"/>
      <c r="AU1080" s="321"/>
      <c r="AV1080" s="321"/>
      <c r="AW1080" s="321"/>
      <c r="AX1080" s="321"/>
      <c r="AY1080">
        <f>COUNTA($C$1080)</f>
        <v>1</v>
      </c>
    </row>
    <row r="1081" spans="1:51" ht="30" customHeight="1" x14ac:dyDescent="0.15">
      <c r="A1081" s="401">
        <v>6</v>
      </c>
      <c r="B1081" s="401">
        <v>1</v>
      </c>
      <c r="C1081" s="415" t="s">
        <v>807</v>
      </c>
      <c r="D1081" s="415"/>
      <c r="E1081" s="415"/>
      <c r="F1081" s="415"/>
      <c r="G1081" s="415"/>
      <c r="H1081" s="415"/>
      <c r="I1081" s="415"/>
      <c r="J1081" s="416">
        <v>1010001112577</v>
      </c>
      <c r="K1081" s="417"/>
      <c r="L1081" s="417"/>
      <c r="M1081" s="417"/>
      <c r="N1081" s="417"/>
      <c r="O1081" s="417"/>
      <c r="P1081" s="317" t="s">
        <v>809</v>
      </c>
      <c r="Q1081" s="317"/>
      <c r="R1081" s="317"/>
      <c r="S1081" s="317"/>
      <c r="T1081" s="317"/>
      <c r="U1081" s="317"/>
      <c r="V1081" s="317"/>
      <c r="W1081" s="317"/>
      <c r="X1081" s="317"/>
      <c r="Y1081" s="318">
        <v>0.1</v>
      </c>
      <c r="Z1081" s="319"/>
      <c r="AA1081" s="319"/>
      <c r="AB1081" s="320"/>
      <c r="AC1081" s="322" t="s">
        <v>373</v>
      </c>
      <c r="AD1081" s="323"/>
      <c r="AE1081" s="323"/>
      <c r="AF1081" s="323"/>
      <c r="AG1081" s="323"/>
      <c r="AH1081" s="324" t="s">
        <v>784</v>
      </c>
      <c r="AI1081" s="325"/>
      <c r="AJ1081" s="325"/>
      <c r="AK1081" s="325"/>
      <c r="AL1081" s="326">
        <v>100</v>
      </c>
      <c r="AM1081" s="327"/>
      <c r="AN1081" s="327"/>
      <c r="AO1081" s="328"/>
      <c r="AP1081" s="321"/>
      <c r="AQ1081" s="321"/>
      <c r="AR1081" s="321"/>
      <c r="AS1081" s="321"/>
      <c r="AT1081" s="321"/>
      <c r="AU1081" s="321"/>
      <c r="AV1081" s="321"/>
      <c r="AW1081" s="321"/>
      <c r="AX1081" s="321"/>
      <c r="AY1081">
        <f>COUNTA($C$1081)</f>
        <v>1</v>
      </c>
    </row>
    <row r="1082" spans="1:51" ht="30" customHeight="1" x14ac:dyDescent="0.15">
      <c r="A1082" s="401">
        <v>7</v>
      </c>
      <c r="B1082" s="401">
        <v>1</v>
      </c>
      <c r="C1082" s="415" t="s">
        <v>807</v>
      </c>
      <c r="D1082" s="415"/>
      <c r="E1082" s="415"/>
      <c r="F1082" s="415"/>
      <c r="G1082" s="415"/>
      <c r="H1082" s="415"/>
      <c r="I1082" s="415"/>
      <c r="J1082" s="416">
        <v>1010001112577</v>
      </c>
      <c r="K1082" s="417"/>
      <c r="L1082" s="417"/>
      <c r="M1082" s="417"/>
      <c r="N1082" s="417"/>
      <c r="O1082" s="417"/>
      <c r="P1082" s="317" t="s">
        <v>809</v>
      </c>
      <c r="Q1082" s="317"/>
      <c r="R1082" s="317"/>
      <c r="S1082" s="317"/>
      <c r="T1082" s="317"/>
      <c r="U1082" s="317"/>
      <c r="V1082" s="317"/>
      <c r="W1082" s="317"/>
      <c r="X1082" s="317"/>
      <c r="Y1082" s="318">
        <v>0</v>
      </c>
      <c r="Z1082" s="319"/>
      <c r="AA1082" s="319"/>
      <c r="AB1082" s="320"/>
      <c r="AC1082" s="322" t="s">
        <v>373</v>
      </c>
      <c r="AD1082" s="323"/>
      <c r="AE1082" s="323"/>
      <c r="AF1082" s="323"/>
      <c r="AG1082" s="323"/>
      <c r="AH1082" s="324" t="s">
        <v>784</v>
      </c>
      <c r="AI1082" s="325"/>
      <c r="AJ1082" s="325"/>
      <c r="AK1082" s="325"/>
      <c r="AL1082" s="326">
        <v>100</v>
      </c>
      <c r="AM1082" s="327"/>
      <c r="AN1082" s="327"/>
      <c r="AO1082" s="328"/>
      <c r="AP1082" s="321"/>
      <c r="AQ1082" s="321"/>
      <c r="AR1082" s="321"/>
      <c r="AS1082" s="321"/>
      <c r="AT1082" s="321"/>
      <c r="AU1082" s="321"/>
      <c r="AV1082" s="321"/>
      <c r="AW1082" s="321"/>
      <c r="AX1082" s="321"/>
      <c r="AY1082">
        <f>COUNTA($C$1082)</f>
        <v>1</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323</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337</v>
      </c>
      <c r="AM1106" s="952"/>
      <c r="AN1106" s="952"/>
      <c r="AO1106" s="76" t="s">
        <v>810</v>
      </c>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262</v>
      </c>
      <c r="D1109" s="885"/>
      <c r="E1109" s="277" t="s">
        <v>261</v>
      </c>
      <c r="F1109" s="885"/>
      <c r="G1109" s="885"/>
      <c r="H1109" s="885"/>
      <c r="I1109" s="885"/>
      <c r="J1109" s="277" t="s">
        <v>295</v>
      </c>
      <c r="K1109" s="277"/>
      <c r="L1109" s="277"/>
      <c r="M1109" s="277"/>
      <c r="N1109" s="277"/>
      <c r="O1109" s="277"/>
      <c r="P1109" s="345" t="s">
        <v>27</v>
      </c>
      <c r="Q1109" s="345"/>
      <c r="R1109" s="345"/>
      <c r="S1109" s="345"/>
      <c r="T1109" s="345"/>
      <c r="U1109" s="345"/>
      <c r="V1109" s="345"/>
      <c r="W1109" s="345"/>
      <c r="X1109" s="345"/>
      <c r="Y1109" s="277" t="s">
        <v>297</v>
      </c>
      <c r="Z1109" s="885"/>
      <c r="AA1109" s="885"/>
      <c r="AB1109" s="885"/>
      <c r="AC1109" s="277" t="s">
        <v>244</v>
      </c>
      <c r="AD1109" s="277"/>
      <c r="AE1109" s="277"/>
      <c r="AF1109" s="277"/>
      <c r="AG1109" s="277"/>
      <c r="AH1109" s="345" t="s">
        <v>257</v>
      </c>
      <c r="AI1109" s="346"/>
      <c r="AJ1109" s="346"/>
      <c r="AK1109" s="346"/>
      <c r="AL1109" s="346" t="s">
        <v>21</v>
      </c>
      <c r="AM1109" s="346"/>
      <c r="AN1109" s="346"/>
      <c r="AO1109" s="888"/>
      <c r="AP1109" s="423" t="s">
        <v>324</v>
      </c>
      <c r="AQ1109" s="423"/>
      <c r="AR1109" s="423"/>
      <c r="AS1109" s="423"/>
      <c r="AT1109" s="423"/>
      <c r="AU1109" s="423"/>
      <c r="AV1109" s="423"/>
      <c r="AW1109" s="423"/>
      <c r="AX1109" s="423"/>
    </row>
    <row r="1110" spans="1:51" ht="30" customHeight="1" x14ac:dyDescent="0.15">
      <c r="A1110" s="401">
        <v>1</v>
      </c>
      <c r="B1110" s="401">
        <v>1</v>
      </c>
      <c r="C1110" s="887"/>
      <c r="D1110" s="887"/>
      <c r="E1110" s="262" t="s">
        <v>784</v>
      </c>
      <c r="F1110" s="886"/>
      <c r="G1110" s="886"/>
      <c r="H1110" s="886"/>
      <c r="I1110" s="886"/>
      <c r="J1110" s="416" t="s">
        <v>784</v>
      </c>
      <c r="K1110" s="417"/>
      <c r="L1110" s="417"/>
      <c r="M1110" s="417"/>
      <c r="N1110" s="417"/>
      <c r="O1110" s="417"/>
      <c r="P1110" s="421" t="s">
        <v>784</v>
      </c>
      <c r="Q1110" s="317"/>
      <c r="R1110" s="317"/>
      <c r="S1110" s="317"/>
      <c r="T1110" s="317"/>
      <c r="U1110" s="317"/>
      <c r="V1110" s="317"/>
      <c r="W1110" s="317"/>
      <c r="X1110" s="317"/>
      <c r="Y1110" s="318" t="s">
        <v>784</v>
      </c>
      <c r="Z1110" s="319"/>
      <c r="AA1110" s="319"/>
      <c r="AB1110" s="320"/>
      <c r="AC1110" s="322"/>
      <c r="AD1110" s="323"/>
      <c r="AE1110" s="323"/>
      <c r="AF1110" s="323"/>
      <c r="AG1110" s="323"/>
      <c r="AH1110" s="324" t="s">
        <v>784</v>
      </c>
      <c r="AI1110" s="325"/>
      <c r="AJ1110" s="325"/>
      <c r="AK1110" s="325"/>
      <c r="AL1110" s="326" t="s">
        <v>784</v>
      </c>
      <c r="AM1110" s="327"/>
      <c r="AN1110" s="327"/>
      <c r="AO1110" s="328"/>
      <c r="AP1110" s="321" t="s">
        <v>784</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99" max="49" man="1"/>
    <brk id="699" max="49" man="1"/>
    <brk id="735" max="49" man="1"/>
    <brk id="786" max="49" man="1"/>
    <brk id="940" max="49" man="1"/>
    <brk id="1106" max="49" man="1"/>
    <brk id="11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244</v>
      </c>
      <c r="AI1" s="51" t="s">
        <v>253</v>
      </c>
      <c r="AK1" s="51" t="s">
        <v>258</v>
      </c>
      <c r="AM1" s="82"/>
      <c r="AN1" s="82"/>
      <c r="AP1" s="28" t="s">
        <v>349</v>
      </c>
    </row>
    <row r="2" spans="1:42" ht="13.5" customHeight="1" x14ac:dyDescent="0.15">
      <c r="A2" s="14" t="s">
        <v>85</v>
      </c>
      <c r="B2" s="15"/>
      <c r="C2" s="13" t="str">
        <f>IF(B2="","",A2)</f>
        <v/>
      </c>
      <c r="D2" s="13" t="str">
        <f>IF(C2="","",IF(D1&lt;&gt;"",CONCATENATE(D1,"、",C2),C2))</f>
        <v/>
      </c>
      <c r="F2" s="12" t="s">
        <v>72</v>
      </c>
      <c r="G2" s="17" t="s">
        <v>712</v>
      </c>
      <c r="H2" s="13" t="str">
        <f>IF(G2="","",F2)</f>
        <v>一般会計</v>
      </c>
      <c r="I2" s="13" t="str">
        <f>IF(H2="","",IF(I1&lt;&gt;"",CONCATENATE(I1,"、",H2),H2))</f>
        <v>一般会計</v>
      </c>
      <c r="K2" s="14" t="s">
        <v>103</v>
      </c>
      <c r="L2" s="15" t="s">
        <v>712</v>
      </c>
      <c r="M2" s="13" t="str">
        <f>IF(L2="","",K2)</f>
        <v>社会保障</v>
      </c>
      <c r="N2" s="13" t="str">
        <f>IF(M2="","",IF(N1&lt;&gt;"",CONCATENATE(N1,"、",M2),M2))</f>
        <v>社会保障</v>
      </c>
      <c r="O2" s="13"/>
      <c r="P2" s="12" t="s">
        <v>74</v>
      </c>
      <c r="Q2" s="17" t="s">
        <v>712</v>
      </c>
      <c r="R2" s="13" t="str">
        <f>IF(Q2="","",P2)</f>
        <v>直接実施</v>
      </c>
      <c r="S2" s="13" t="str">
        <f>IF(R2="","",IF(S1&lt;&gt;"",CONCATENATE(S1,"、",R2),R2))</f>
        <v>直接実施</v>
      </c>
      <c r="T2" s="13"/>
      <c r="U2" s="101">
        <v>20</v>
      </c>
      <c r="W2" s="32" t="s">
        <v>178</v>
      </c>
      <c r="Y2" s="32" t="s">
        <v>68</v>
      </c>
      <c r="Z2" s="32" t="s">
        <v>68</v>
      </c>
      <c r="AA2" s="94" t="s">
        <v>405</v>
      </c>
      <c r="AB2" s="94" t="s">
        <v>637</v>
      </c>
      <c r="AC2" s="95" t="s">
        <v>135</v>
      </c>
      <c r="AD2" s="28"/>
      <c r="AE2" s="43" t="s">
        <v>174</v>
      </c>
      <c r="AF2" s="30"/>
      <c r="AG2" s="53" t="s">
        <v>366</v>
      </c>
      <c r="AI2" s="51" t="s">
        <v>400</v>
      </c>
      <c r="AK2" s="51" t="s">
        <v>259</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669</v>
      </c>
      <c r="W3" s="32" t="s">
        <v>150</v>
      </c>
      <c r="Y3" s="32" t="s">
        <v>69</v>
      </c>
      <c r="Z3" s="32" t="s">
        <v>544</v>
      </c>
      <c r="AA3" s="94" t="s">
        <v>505</v>
      </c>
      <c r="AB3" s="94" t="s">
        <v>638</v>
      </c>
      <c r="AC3" s="95" t="s">
        <v>136</v>
      </c>
      <c r="AD3" s="28"/>
      <c r="AE3" s="43" t="s">
        <v>175</v>
      </c>
      <c r="AF3" s="30"/>
      <c r="AG3" s="53" t="s">
        <v>367</v>
      </c>
      <c r="AI3" s="51" t="s">
        <v>252</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670</v>
      </c>
      <c r="W4" s="32" t="s">
        <v>151</v>
      </c>
      <c r="Y4" s="32" t="s">
        <v>412</v>
      </c>
      <c r="Z4" s="32" t="s">
        <v>545</v>
      </c>
      <c r="AA4" s="94" t="s">
        <v>506</v>
      </c>
      <c r="AB4" s="94" t="s">
        <v>639</v>
      </c>
      <c r="AC4" s="94" t="s">
        <v>137</v>
      </c>
      <c r="AD4" s="28"/>
      <c r="AE4" s="43" t="s">
        <v>176</v>
      </c>
      <c r="AF4" s="30"/>
      <c r="AG4" s="53" t="s">
        <v>368</v>
      </c>
      <c r="AI4" s="51" t="s">
        <v>254</v>
      </c>
      <c r="AK4" s="51" t="str">
        <f t="shared" ref="AK4:AK49" si="7">CHAR(CODE(AK3)+1)</f>
        <v>C</v>
      </c>
      <c r="AM4" s="82"/>
      <c r="AN4" s="82"/>
      <c r="AP4" s="53"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694</v>
      </c>
      <c r="Y5" s="32" t="s">
        <v>413</v>
      </c>
      <c r="Z5" s="32" t="s">
        <v>546</v>
      </c>
      <c r="AA5" s="94" t="s">
        <v>507</v>
      </c>
      <c r="AB5" s="94" t="s">
        <v>640</v>
      </c>
      <c r="AC5" s="94" t="s">
        <v>177</v>
      </c>
      <c r="AD5" s="31"/>
      <c r="AE5" s="43" t="s">
        <v>379</v>
      </c>
      <c r="AF5" s="30"/>
      <c r="AG5" s="53" t="s">
        <v>369</v>
      </c>
      <c r="AI5" s="51" t="s">
        <v>409</v>
      </c>
      <c r="AK5" s="51" t="str">
        <f t="shared" si="7"/>
        <v>D</v>
      </c>
      <c r="AP5" s="53" t="s">
        <v>369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381</v>
      </c>
      <c r="W6" s="32" t="s">
        <v>152</v>
      </c>
      <c r="Y6" s="32" t="s">
        <v>414</v>
      </c>
      <c r="Z6" s="32" t="s">
        <v>547</v>
      </c>
      <c r="AA6" s="94" t="s">
        <v>508</v>
      </c>
      <c r="AB6" s="94" t="s">
        <v>641</v>
      </c>
      <c r="AC6" s="94" t="s">
        <v>138</v>
      </c>
      <c r="AD6" s="31"/>
      <c r="AE6" s="43" t="s">
        <v>376</v>
      </c>
      <c r="AF6" s="30"/>
      <c r="AG6" s="53" t="s">
        <v>370</v>
      </c>
      <c r="AI6" s="51" t="s">
        <v>410</v>
      </c>
      <c r="AK6" s="51" t="str">
        <f>CHAR(CODE(AK5)+1)</f>
        <v>E</v>
      </c>
      <c r="AP6" s="53" t="s">
        <v>370</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415</v>
      </c>
      <c r="Z7" s="32" t="s">
        <v>548</v>
      </c>
      <c r="AA7" s="94" t="s">
        <v>509</v>
      </c>
      <c r="AB7" s="94" t="s">
        <v>642</v>
      </c>
      <c r="AC7" s="31"/>
      <c r="AD7" s="31"/>
      <c r="AE7" s="32" t="s">
        <v>138</v>
      </c>
      <c r="AF7" s="30"/>
      <c r="AG7" s="53" t="s">
        <v>371</v>
      </c>
      <c r="AH7" s="85"/>
      <c r="AI7" s="53" t="s">
        <v>394</v>
      </c>
      <c r="AK7" s="51" t="str">
        <f>CHAR(CODE(AK6)+1)</f>
        <v>F</v>
      </c>
      <c r="AP7" s="53" t="s">
        <v>371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407</v>
      </c>
      <c r="W8" s="32" t="s">
        <v>154</v>
      </c>
      <c r="Y8" s="32" t="s">
        <v>416</v>
      </c>
      <c r="Z8" s="32" t="s">
        <v>549</v>
      </c>
      <c r="AA8" s="94" t="s">
        <v>510</v>
      </c>
      <c r="AB8" s="94" t="s">
        <v>643</v>
      </c>
      <c r="AC8" s="31"/>
      <c r="AD8" s="31"/>
      <c r="AE8" s="31"/>
      <c r="AF8" s="30"/>
      <c r="AG8" s="53" t="s">
        <v>372</v>
      </c>
      <c r="AI8" s="51" t="s">
        <v>395</v>
      </c>
      <c r="AK8" s="51" t="str">
        <f t="shared" si="7"/>
        <v>G</v>
      </c>
      <c r="AP8" s="53" t="s">
        <v>372</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社会保障</v>
      </c>
      <c r="O9" s="13"/>
      <c r="P9" s="13"/>
      <c r="Q9" s="19"/>
      <c r="T9" s="13"/>
      <c r="U9" s="32" t="s">
        <v>408</v>
      </c>
      <c r="W9" s="32" t="s">
        <v>155</v>
      </c>
      <c r="Y9" s="32" t="s">
        <v>417</v>
      </c>
      <c r="Z9" s="32" t="s">
        <v>550</v>
      </c>
      <c r="AA9" s="94" t="s">
        <v>511</v>
      </c>
      <c r="AB9" s="94" t="s">
        <v>644</v>
      </c>
      <c r="AC9" s="31"/>
      <c r="AD9" s="31"/>
      <c r="AE9" s="31"/>
      <c r="AF9" s="30"/>
      <c r="AG9" s="53" t="s">
        <v>373</v>
      </c>
      <c r="AI9" s="81"/>
      <c r="AK9" s="51" t="str">
        <f t="shared" si="7"/>
        <v>H</v>
      </c>
      <c r="AP9" s="53" t="s">
        <v>373</v>
      </c>
    </row>
    <row r="10" spans="1:42" ht="13.5"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社会保障</v>
      </c>
      <c r="O10" s="13"/>
      <c r="P10" s="13" t="str">
        <f>S8</f>
        <v>直接実施</v>
      </c>
      <c r="Q10" s="19"/>
      <c r="T10" s="13"/>
      <c r="W10" s="32" t="s">
        <v>156</v>
      </c>
      <c r="Y10" s="32" t="s">
        <v>418</v>
      </c>
      <c r="Z10" s="32" t="s">
        <v>551</v>
      </c>
      <c r="AA10" s="94" t="s">
        <v>512</v>
      </c>
      <c r="AB10" s="94" t="s">
        <v>645</v>
      </c>
      <c r="AC10" s="31"/>
      <c r="AD10" s="31"/>
      <c r="AE10" s="31"/>
      <c r="AF10" s="30"/>
      <c r="AG10" s="53" t="s">
        <v>356</v>
      </c>
      <c r="AK10" s="51" t="str">
        <f t="shared" si="7"/>
        <v>I</v>
      </c>
      <c r="AP10" s="51" t="s">
        <v>350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419</v>
      </c>
      <c r="Z11" s="32" t="s">
        <v>552</v>
      </c>
      <c r="AA11" s="94" t="s">
        <v>513</v>
      </c>
      <c r="AB11" s="94" t="s">
        <v>646</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671</v>
      </c>
      <c r="W12" s="32" t="s">
        <v>158</v>
      </c>
      <c r="Y12" s="32" t="s">
        <v>420</v>
      </c>
      <c r="Z12" s="32" t="s">
        <v>553</v>
      </c>
      <c r="AA12" s="94" t="s">
        <v>514</v>
      </c>
      <c r="AB12" s="94" t="s">
        <v>647</v>
      </c>
      <c r="AC12" s="31"/>
      <c r="AD12" s="31"/>
      <c r="AE12" s="31"/>
      <c r="AF12" s="30"/>
      <c r="AG12" s="51" t="s">
        <v>357</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421</v>
      </c>
      <c r="Z13" s="32" t="s">
        <v>554</v>
      </c>
      <c r="AA13" s="94" t="s">
        <v>515</v>
      </c>
      <c r="AB13" s="94" t="s">
        <v>648</v>
      </c>
      <c r="AC13" s="31"/>
      <c r="AD13" s="31"/>
      <c r="AE13" s="31"/>
      <c r="AF13" s="30"/>
      <c r="AG13" s="51" t="s">
        <v>358</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672</v>
      </c>
      <c r="W14" s="32" t="s">
        <v>160</v>
      </c>
      <c r="Y14" s="32" t="s">
        <v>422</v>
      </c>
      <c r="Z14" s="32" t="s">
        <v>555</v>
      </c>
      <c r="AA14" s="94" t="s">
        <v>516</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673</v>
      </c>
      <c r="W15" s="32" t="s">
        <v>161</v>
      </c>
      <c r="Y15" s="32" t="s">
        <v>423</v>
      </c>
      <c r="Z15" s="32" t="s">
        <v>556</v>
      </c>
      <c r="AA15" s="94" t="s">
        <v>517</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674</v>
      </c>
      <c r="W16" s="32" t="s">
        <v>162</v>
      </c>
      <c r="Y16" s="32" t="s">
        <v>424</v>
      </c>
      <c r="Z16" s="32" t="s">
        <v>557</v>
      </c>
      <c r="AA16" s="94" t="s">
        <v>518</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675</v>
      </c>
      <c r="W17" s="32" t="s">
        <v>163</v>
      </c>
      <c r="Y17" s="32" t="s">
        <v>425</v>
      </c>
      <c r="Z17" s="32" t="s">
        <v>558</v>
      </c>
      <c r="AA17" s="94" t="s">
        <v>519</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676</v>
      </c>
      <c r="W18" s="32" t="s">
        <v>164</v>
      </c>
      <c r="Y18" s="32" t="s">
        <v>426</v>
      </c>
      <c r="Z18" s="32" t="s">
        <v>559</v>
      </c>
      <c r="AA18" s="94" t="s">
        <v>520</v>
      </c>
      <c r="AB18" s="94" t="s">
        <v>653</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677</v>
      </c>
      <c r="W19" s="32" t="s">
        <v>165</v>
      </c>
      <c r="Y19" s="32" t="s">
        <v>427</v>
      </c>
      <c r="Z19" s="32" t="s">
        <v>560</v>
      </c>
      <c r="AA19" s="94" t="s">
        <v>521</v>
      </c>
      <c r="AB19" s="94" t="s">
        <v>654</v>
      </c>
      <c r="AC19" s="31"/>
      <c r="AD19" s="31"/>
      <c r="AE19" s="31"/>
      <c r="AF19" s="30"/>
      <c r="AK19" s="51"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678</v>
      </c>
      <c r="W20" s="32" t="s">
        <v>166</v>
      </c>
      <c r="Y20" s="32" t="s">
        <v>428</v>
      </c>
      <c r="Z20" s="32" t="s">
        <v>561</v>
      </c>
      <c r="AA20" s="94" t="s">
        <v>522</v>
      </c>
      <c r="AB20" s="94" t="s">
        <v>655</v>
      </c>
      <c r="AC20" s="31"/>
      <c r="AD20" s="31"/>
      <c r="AE20" s="31"/>
      <c r="AF20" s="30"/>
      <c r="AK20" s="51"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679</v>
      </c>
      <c r="W21" s="32" t="s">
        <v>167</v>
      </c>
      <c r="Y21" s="32" t="s">
        <v>429</v>
      </c>
      <c r="Z21" s="32" t="s">
        <v>562</v>
      </c>
      <c r="AA21" s="94" t="s">
        <v>523</v>
      </c>
      <c r="AB21" s="94" t="s">
        <v>656</v>
      </c>
      <c r="AC21" s="31"/>
      <c r="AD21" s="31"/>
      <c r="AE21" s="31"/>
      <c r="AF21" s="30"/>
      <c r="AK21" s="51"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680</v>
      </c>
      <c r="W22" s="32" t="s">
        <v>168</v>
      </c>
      <c r="Y22" s="32" t="s">
        <v>430</v>
      </c>
      <c r="Z22" s="32" t="s">
        <v>563</v>
      </c>
      <c r="AA22" s="94" t="s">
        <v>524</v>
      </c>
      <c r="AB22" s="94" t="s">
        <v>657</v>
      </c>
      <c r="AC22" s="31"/>
      <c r="AD22" s="31"/>
      <c r="AE22" s="31"/>
      <c r="AF22" s="30"/>
      <c r="AK22" s="51"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681</v>
      </c>
      <c r="W23" s="32" t="s">
        <v>697</v>
      </c>
      <c r="Y23" s="32" t="s">
        <v>431</v>
      </c>
      <c r="Z23" s="32" t="s">
        <v>564</v>
      </c>
      <c r="AA23" s="94" t="s">
        <v>525</v>
      </c>
      <c r="AB23" s="94" t="s">
        <v>658</v>
      </c>
      <c r="AC23" s="31"/>
      <c r="AD23" s="31"/>
      <c r="AE23" s="31"/>
      <c r="AF23" s="30"/>
      <c r="AK23" s="51" t="str">
        <f t="shared" si="7"/>
        <v>V</v>
      </c>
    </row>
    <row r="24" spans="1:37" ht="13.5" customHeight="1" x14ac:dyDescent="0.15">
      <c r="A24" s="88" t="s">
        <v>398</v>
      </c>
      <c r="B24" s="15"/>
      <c r="C24" s="13" t="str">
        <f t="shared" si="9"/>
        <v/>
      </c>
      <c r="D24" s="13" t="str">
        <f>IF(C24="",D23,IF(D23&lt;&gt;"",CONCATENATE(D23,"、",C24),C24))</f>
        <v/>
      </c>
      <c r="F24" s="18" t="s">
        <v>403</v>
      </c>
      <c r="G24" s="17"/>
      <c r="H24" s="13" t="str">
        <f t="shared" si="1"/>
        <v/>
      </c>
      <c r="I24" s="13" t="str">
        <f t="shared" si="5"/>
        <v>一般会計</v>
      </c>
      <c r="K24" s="13"/>
      <c r="L24" s="13"/>
      <c r="O24" s="13"/>
      <c r="P24" s="13"/>
      <c r="Q24" s="19"/>
      <c r="T24" s="13"/>
      <c r="U24" s="32" t="s">
        <v>682</v>
      </c>
      <c r="Y24" s="32" t="s">
        <v>432</v>
      </c>
      <c r="Z24" s="32" t="s">
        <v>565</v>
      </c>
      <c r="AA24" s="94" t="s">
        <v>526</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433</v>
      </c>
      <c r="Z25" s="32" t="s">
        <v>566</v>
      </c>
      <c r="AA25" s="94" t="s">
        <v>527</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434</v>
      </c>
      <c r="Z26" s="32" t="s">
        <v>567</v>
      </c>
      <c r="AA26" s="94" t="s">
        <v>528</v>
      </c>
      <c r="AB26" s="94" t="s">
        <v>661</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685</v>
      </c>
      <c r="Y27" s="32" t="s">
        <v>435</v>
      </c>
      <c r="Z27" s="32" t="s">
        <v>568</v>
      </c>
      <c r="AA27" s="94" t="s">
        <v>529</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436</v>
      </c>
      <c r="Z28" s="32" t="s">
        <v>569</v>
      </c>
      <c r="AA28" s="94" t="s">
        <v>530</v>
      </c>
      <c r="AB28" s="94" t="s">
        <v>663</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687</v>
      </c>
      <c r="Y29" s="32" t="s">
        <v>437</v>
      </c>
      <c r="Z29" s="32" t="s">
        <v>570</v>
      </c>
      <c r="AA29" s="94" t="s">
        <v>531</v>
      </c>
      <c r="AB29" s="94" t="s">
        <v>664</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688</v>
      </c>
      <c r="Y30" s="32" t="s">
        <v>438</v>
      </c>
      <c r="Z30" s="32" t="s">
        <v>571</v>
      </c>
      <c r="AA30" s="94" t="s">
        <v>532</v>
      </c>
      <c r="AB30" s="94" t="s">
        <v>665</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689</v>
      </c>
      <c r="Y31" s="32" t="s">
        <v>439</v>
      </c>
      <c r="Z31" s="32" t="s">
        <v>572</v>
      </c>
      <c r="AA31" s="94" t="s">
        <v>533</v>
      </c>
      <c r="AB31" s="94" t="s">
        <v>666</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690</v>
      </c>
      <c r="Y32" s="32" t="s">
        <v>440</v>
      </c>
      <c r="Z32" s="32" t="s">
        <v>573</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691</v>
      </c>
      <c r="Y33" s="32" t="s">
        <v>441</v>
      </c>
      <c r="Z33" s="32" t="s">
        <v>574</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692</v>
      </c>
      <c r="Y34" s="32" t="s">
        <v>442</v>
      </c>
      <c r="Z34" s="32" t="s">
        <v>575</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443</v>
      </c>
      <c r="Z35" s="32" t="s">
        <v>576</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693</v>
      </c>
      <c r="Y36" s="32" t="s">
        <v>444</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445</v>
      </c>
      <c r="Z37" s="32" t="s">
        <v>578</v>
      </c>
      <c r="AF37" s="30"/>
      <c r="AK37" s="51" t="str">
        <f t="shared" si="7"/>
        <v>j</v>
      </c>
    </row>
    <row r="38" spans="1:37" x14ac:dyDescent="0.15">
      <c r="A38" s="13"/>
      <c r="B38" s="13"/>
      <c r="F38" s="13"/>
      <c r="G38" s="19"/>
      <c r="K38" s="13"/>
      <c r="L38" s="13"/>
      <c r="O38" s="13"/>
      <c r="P38" s="13"/>
      <c r="Q38" s="19"/>
      <c r="T38" s="13"/>
      <c r="U38" s="32" t="s">
        <v>382</v>
      </c>
      <c r="Y38" s="32" t="s">
        <v>446</v>
      </c>
      <c r="Z38" s="32" t="s">
        <v>579</v>
      </c>
      <c r="AF38" s="30"/>
      <c r="AK38" s="51" t="str">
        <f t="shared" si="7"/>
        <v>k</v>
      </c>
    </row>
    <row r="39" spans="1:37" x14ac:dyDescent="0.15">
      <c r="A39" s="13"/>
      <c r="B39" s="13"/>
      <c r="F39" s="13" t="str">
        <f>I37</f>
        <v>一般会計</v>
      </c>
      <c r="G39" s="19"/>
      <c r="K39" s="13"/>
      <c r="L39" s="13"/>
      <c r="O39" s="13"/>
      <c r="P39" s="13"/>
      <c r="Q39" s="19"/>
      <c r="T39" s="13"/>
      <c r="U39" s="32" t="s">
        <v>392</v>
      </c>
      <c r="Y39" s="32" t="s">
        <v>447</v>
      </c>
      <c r="Z39" s="32" t="s">
        <v>580</v>
      </c>
      <c r="AF39" s="30"/>
      <c r="AK39" s="51" t="str">
        <f t="shared" si="7"/>
        <v>l</v>
      </c>
    </row>
    <row r="40" spans="1:37" x14ac:dyDescent="0.15">
      <c r="A40" s="13"/>
      <c r="B40" s="13"/>
      <c r="F40" s="13"/>
      <c r="G40" s="19"/>
      <c r="K40" s="13"/>
      <c r="L40" s="13"/>
      <c r="O40" s="13"/>
      <c r="P40" s="13"/>
      <c r="Q40" s="19"/>
      <c r="T40" s="13"/>
      <c r="Y40" s="32" t="s">
        <v>448</v>
      </c>
      <c r="Z40" s="32" t="s">
        <v>581</v>
      </c>
      <c r="AF40" s="30"/>
      <c r="AK40" s="51" t="str">
        <f t="shared" si="7"/>
        <v>m</v>
      </c>
    </row>
    <row r="41" spans="1:37" x14ac:dyDescent="0.15">
      <c r="A41" s="13"/>
      <c r="B41" s="13"/>
      <c r="F41" s="13"/>
      <c r="G41" s="19"/>
      <c r="K41" s="13"/>
      <c r="L41" s="13"/>
      <c r="O41" s="13"/>
      <c r="P41" s="13"/>
      <c r="Q41" s="19"/>
      <c r="T41" s="13"/>
      <c r="Y41" s="32" t="s">
        <v>449</v>
      </c>
      <c r="Z41" s="32" t="s">
        <v>582</v>
      </c>
      <c r="AF41" s="30"/>
      <c r="AK41" s="51" t="str">
        <f t="shared" si="7"/>
        <v>n</v>
      </c>
    </row>
    <row r="42" spans="1:37" x14ac:dyDescent="0.15">
      <c r="A42" s="13"/>
      <c r="B42" s="13"/>
      <c r="F42" s="13"/>
      <c r="G42" s="19"/>
      <c r="K42" s="13"/>
      <c r="L42" s="13"/>
      <c r="O42" s="13"/>
      <c r="P42" s="13"/>
      <c r="Q42" s="19"/>
      <c r="T42" s="13"/>
      <c r="Y42" s="32" t="s">
        <v>450</v>
      </c>
      <c r="Z42" s="32" t="s">
        <v>583</v>
      </c>
      <c r="AF42" s="30"/>
      <c r="AK42" s="51" t="str">
        <f t="shared" si="7"/>
        <v>o</v>
      </c>
    </row>
    <row r="43" spans="1:37" x14ac:dyDescent="0.15">
      <c r="A43" s="13"/>
      <c r="B43" s="13"/>
      <c r="F43" s="13"/>
      <c r="G43" s="19"/>
      <c r="K43" s="13"/>
      <c r="L43" s="13"/>
      <c r="O43" s="13"/>
      <c r="P43" s="13"/>
      <c r="Q43" s="19"/>
      <c r="T43" s="13"/>
      <c r="Y43" s="32" t="s">
        <v>451</v>
      </c>
      <c r="Z43" s="32" t="s">
        <v>584</v>
      </c>
      <c r="AF43" s="30"/>
      <c r="AK43" s="51" t="str">
        <f t="shared" si="7"/>
        <v>p</v>
      </c>
    </row>
    <row r="44" spans="1:37" x14ac:dyDescent="0.15">
      <c r="A44" s="13"/>
      <c r="B44" s="13"/>
      <c r="F44" s="13"/>
      <c r="G44" s="19"/>
      <c r="K44" s="13"/>
      <c r="L44" s="13"/>
      <c r="O44" s="13"/>
      <c r="P44" s="13"/>
      <c r="Q44" s="19"/>
      <c r="T44" s="13"/>
      <c r="Y44" s="32" t="s">
        <v>452</v>
      </c>
      <c r="Z44" s="32" t="s">
        <v>585</v>
      </c>
      <c r="AF44" s="30"/>
      <c r="AK44" s="51" t="str">
        <f t="shared" si="7"/>
        <v>q</v>
      </c>
    </row>
    <row r="45" spans="1:37" x14ac:dyDescent="0.15">
      <c r="A45" s="13"/>
      <c r="B45" s="13"/>
      <c r="F45" s="13"/>
      <c r="G45" s="19"/>
      <c r="K45" s="13"/>
      <c r="L45" s="13"/>
      <c r="O45" s="13"/>
      <c r="P45" s="13"/>
      <c r="Q45" s="19"/>
      <c r="T45" s="13"/>
      <c r="Y45" s="32" t="s">
        <v>453</v>
      </c>
      <c r="Z45" s="32" t="s">
        <v>586</v>
      </c>
      <c r="AF45" s="30"/>
      <c r="AK45" s="51" t="str">
        <f t="shared" si="7"/>
        <v>r</v>
      </c>
    </row>
    <row r="46" spans="1:37" x14ac:dyDescent="0.15">
      <c r="A46" s="13"/>
      <c r="B46" s="13"/>
      <c r="F46" s="13"/>
      <c r="G46" s="19"/>
      <c r="K46" s="13"/>
      <c r="L46" s="13"/>
      <c r="O46" s="13"/>
      <c r="P46" s="13"/>
      <c r="Q46" s="19"/>
      <c r="T46" s="13"/>
      <c r="Y46" s="32" t="s">
        <v>454</v>
      </c>
      <c r="Z46" s="32" t="s">
        <v>587</v>
      </c>
      <c r="AF46" s="30"/>
      <c r="AK46" s="51" t="str">
        <f t="shared" si="7"/>
        <v>s</v>
      </c>
    </row>
    <row r="47" spans="1:37" x14ac:dyDescent="0.15">
      <c r="A47" s="13"/>
      <c r="B47" s="13"/>
      <c r="F47" s="13"/>
      <c r="G47" s="19"/>
      <c r="K47" s="13"/>
      <c r="L47" s="13"/>
      <c r="O47" s="13"/>
      <c r="P47" s="13"/>
      <c r="Q47" s="19"/>
      <c r="T47" s="13"/>
      <c r="Y47" s="32" t="s">
        <v>455</v>
      </c>
      <c r="Z47" s="32" t="s">
        <v>588</v>
      </c>
      <c r="AF47" s="30"/>
      <c r="AK47" s="51" t="str">
        <f t="shared" si="7"/>
        <v>t</v>
      </c>
    </row>
    <row r="48" spans="1:37" x14ac:dyDescent="0.15">
      <c r="A48" s="13"/>
      <c r="B48" s="13"/>
      <c r="F48" s="13"/>
      <c r="G48" s="19"/>
      <c r="K48" s="13"/>
      <c r="L48" s="13"/>
      <c r="O48" s="13"/>
      <c r="P48" s="13"/>
      <c r="Q48" s="19"/>
      <c r="T48" s="13"/>
      <c r="Y48" s="32" t="s">
        <v>456</v>
      </c>
      <c r="Z48" s="32" t="s">
        <v>589</v>
      </c>
      <c r="AF48" s="30"/>
      <c r="AK48" s="51" t="str">
        <f t="shared" si="7"/>
        <v>u</v>
      </c>
    </row>
    <row r="49" spans="1:37" x14ac:dyDescent="0.15">
      <c r="A49" s="13"/>
      <c r="B49" s="13"/>
      <c r="F49" s="13"/>
      <c r="G49" s="19"/>
      <c r="K49" s="13"/>
      <c r="L49" s="13"/>
      <c r="O49" s="13"/>
      <c r="P49" s="13"/>
      <c r="Q49" s="19"/>
      <c r="T49" s="13"/>
      <c r="Y49" s="32" t="s">
        <v>457</v>
      </c>
      <c r="Z49" s="32" t="s">
        <v>590</v>
      </c>
      <c r="AF49" s="30"/>
      <c r="AK49" s="51" t="str">
        <f t="shared" si="7"/>
        <v>v</v>
      </c>
    </row>
    <row r="50" spans="1:37" x14ac:dyDescent="0.15">
      <c r="A50" s="13"/>
      <c r="B50" s="13"/>
      <c r="F50" s="13"/>
      <c r="G50" s="19"/>
      <c r="K50" s="13"/>
      <c r="L50" s="13"/>
      <c r="O50" s="13"/>
      <c r="P50" s="13"/>
      <c r="Q50" s="19"/>
      <c r="T50" s="13"/>
      <c r="Y50" s="32" t="s">
        <v>458</v>
      </c>
      <c r="Z50" s="32" t="s">
        <v>591</v>
      </c>
      <c r="AF50" s="30"/>
    </row>
    <row r="51" spans="1:37" x14ac:dyDescent="0.15">
      <c r="A51" s="13"/>
      <c r="B51" s="13"/>
      <c r="F51" s="13"/>
      <c r="G51" s="19"/>
      <c r="K51" s="13"/>
      <c r="L51" s="13"/>
      <c r="O51" s="13"/>
      <c r="P51" s="13"/>
      <c r="Q51" s="19"/>
      <c r="T51" s="13"/>
      <c r="Y51" s="32" t="s">
        <v>459</v>
      </c>
      <c r="Z51" s="32" t="s">
        <v>592</v>
      </c>
      <c r="AF51" s="30"/>
    </row>
    <row r="52" spans="1:37" x14ac:dyDescent="0.15">
      <c r="A52" s="13"/>
      <c r="B52" s="13"/>
      <c r="F52" s="13"/>
      <c r="G52" s="19"/>
      <c r="K52" s="13"/>
      <c r="L52" s="13"/>
      <c r="O52" s="13"/>
      <c r="P52" s="13"/>
      <c r="Q52" s="19"/>
      <c r="T52" s="13"/>
      <c r="Y52" s="32" t="s">
        <v>460</v>
      </c>
      <c r="Z52" s="32" t="s">
        <v>593</v>
      </c>
      <c r="AF52" s="30"/>
    </row>
    <row r="53" spans="1:37" x14ac:dyDescent="0.15">
      <c r="A53" s="13"/>
      <c r="B53" s="13"/>
      <c r="F53" s="13"/>
      <c r="G53" s="19"/>
      <c r="K53" s="13"/>
      <c r="L53" s="13"/>
      <c r="O53" s="13"/>
      <c r="P53" s="13"/>
      <c r="Q53" s="19"/>
      <c r="T53" s="13"/>
      <c r="Y53" s="32" t="s">
        <v>461</v>
      </c>
      <c r="Z53" s="32" t="s">
        <v>594</v>
      </c>
      <c r="AF53" s="30"/>
    </row>
    <row r="54" spans="1:37" x14ac:dyDescent="0.15">
      <c r="A54" s="13"/>
      <c r="B54" s="13"/>
      <c r="F54" s="13"/>
      <c r="G54" s="19"/>
      <c r="K54" s="13"/>
      <c r="L54" s="13"/>
      <c r="O54" s="13"/>
      <c r="P54" s="20"/>
      <c r="Q54" s="19"/>
      <c r="T54" s="13"/>
      <c r="Y54" s="32" t="s">
        <v>462</v>
      </c>
      <c r="Z54" s="32" t="s">
        <v>595</v>
      </c>
      <c r="AF54" s="30"/>
    </row>
    <row r="55" spans="1:37" x14ac:dyDescent="0.15">
      <c r="A55" s="13"/>
      <c r="B55" s="13"/>
      <c r="F55" s="13"/>
      <c r="G55" s="19"/>
      <c r="K55" s="13"/>
      <c r="L55" s="13"/>
      <c r="O55" s="13"/>
      <c r="P55" s="13"/>
      <c r="Q55" s="19"/>
      <c r="T55" s="13"/>
      <c r="Y55" s="32" t="s">
        <v>463</v>
      </c>
      <c r="Z55" s="32" t="s">
        <v>596</v>
      </c>
      <c r="AF55" s="30"/>
    </row>
    <row r="56" spans="1:37" x14ac:dyDescent="0.15">
      <c r="A56" s="13"/>
      <c r="B56" s="13"/>
      <c r="F56" s="13"/>
      <c r="G56" s="19"/>
      <c r="K56" s="13"/>
      <c r="L56" s="13"/>
      <c r="O56" s="13"/>
      <c r="P56" s="13"/>
      <c r="Q56" s="19"/>
      <c r="T56" s="13"/>
      <c r="Y56" s="32" t="s">
        <v>464</v>
      </c>
      <c r="Z56" s="32" t="s">
        <v>597</v>
      </c>
      <c r="AF56" s="30"/>
    </row>
    <row r="57" spans="1:37" x14ac:dyDescent="0.15">
      <c r="A57" s="13"/>
      <c r="B57" s="13"/>
      <c r="F57" s="13"/>
      <c r="G57" s="19"/>
      <c r="K57" s="13"/>
      <c r="L57" s="13"/>
      <c r="O57" s="13"/>
      <c r="P57" s="13"/>
      <c r="Q57" s="19"/>
      <c r="T57" s="13"/>
      <c r="Y57" s="32" t="s">
        <v>465</v>
      </c>
      <c r="Z57" s="32" t="s">
        <v>598</v>
      </c>
      <c r="AF57" s="30"/>
    </row>
    <row r="58" spans="1:37" x14ac:dyDescent="0.15">
      <c r="A58" s="13"/>
      <c r="B58" s="13"/>
      <c r="F58" s="13"/>
      <c r="G58" s="19"/>
      <c r="K58" s="13"/>
      <c r="L58" s="13"/>
      <c r="O58" s="13"/>
      <c r="P58" s="13"/>
      <c r="Q58" s="19"/>
      <c r="T58" s="13"/>
      <c r="Y58" s="32" t="s">
        <v>466</v>
      </c>
      <c r="Z58" s="32" t="s">
        <v>599</v>
      </c>
      <c r="AF58" s="30"/>
    </row>
    <row r="59" spans="1:37" x14ac:dyDescent="0.15">
      <c r="A59" s="13"/>
      <c r="B59" s="13"/>
      <c r="F59" s="13"/>
      <c r="G59" s="19"/>
      <c r="K59" s="13"/>
      <c r="L59" s="13"/>
      <c r="O59" s="13"/>
      <c r="P59" s="13"/>
      <c r="Q59" s="19"/>
      <c r="T59" s="13"/>
      <c r="Y59" s="32" t="s">
        <v>467</v>
      </c>
      <c r="Z59" s="32" t="s">
        <v>600</v>
      </c>
      <c r="AF59" s="30"/>
    </row>
    <row r="60" spans="1:37" x14ac:dyDescent="0.15">
      <c r="A60" s="13"/>
      <c r="B60" s="13"/>
      <c r="F60" s="13"/>
      <c r="G60" s="19"/>
      <c r="K60" s="13"/>
      <c r="L60" s="13"/>
      <c r="O60" s="13"/>
      <c r="P60" s="13"/>
      <c r="Q60" s="19"/>
      <c r="T60" s="13"/>
      <c r="Y60" s="32" t="s">
        <v>468</v>
      </c>
      <c r="Z60" s="32" t="s">
        <v>601</v>
      </c>
      <c r="AF60" s="30"/>
    </row>
    <row r="61" spans="1:37" x14ac:dyDescent="0.15">
      <c r="A61" s="13"/>
      <c r="B61" s="13"/>
      <c r="F61" s="13"/>
      <c r="G61" s="19"/>
      <c r="K61" s="13"/>
      <c r="L61" s="13"/>
      <c r="O61" s="13"/>
      <c r="P61" s="13"/>
      <c r="Q61" s="19"/>
      <c r="T61" s="13"/>
      <c r="Y61" s="32" t="s">
        <v>469</v>
      </c>
      <c r="Z61" s="32" t="s">
        <v>602</v>
      </c>
      <c r="AF61" s="30"/>
    </row>
    <row r="62" spans="1:37" x14ac:dyDescent="0.15">
      <c r="A62" s="13"/>
      <c r="B62" s="13"/>
      <c r="F62" s="13"/>
      <c r="G62" s="19"/>
      <c r="K62" s="13"/>
      <c r="L62" s="13"/>
      <c r="O62" s="13"/>
      <c r="P62" s="13"/>
      <c r="Q62" s="19"/>
      <c r="T62" s="13"/>
      <c r="Y62" s="32" t="s">
        <v>470</v>
      </c>
      <c r="Z62" s="32" t="s">
        <v>603</v>
      </c>
      <c r="AF62" s="30"/>
    </row>
    <row r="63" spans="1:37" x14ac:dyDescent="0.15">
      <c r="A63" s="13"/>
      <c r="B63" s="13"/>
      <c r="F63" s="13"/>
      <c r="G63" s="19"/>
      <c r="K63" s="13"/>
      <c r="L63" s="13"/>
      <c r="O63" s="13"/>
      <c r="P63" s="13"/>
      <c r="Q63" s="19"/>
      <c r="T63" s="13"/>
      <c r="Y63" s="32" t="s">
        <v>471</v>
      </c>
      <c r="Z63" s="32" t="s">
        <v>604</v>
      </c>
      <c r="AF63" s="30"/>
    </row>
    <row r="64" spans="1:37" x14ac:dyDescent="0.15">
      <c r="A64" s="13"/>
      <c r="B64" s="13"/>
      <c r="F64" s="13"/>
      <c r="G64" s="19"/>
      <c r="K64" s="13"/>
      <c r="L64" s="13"/>
      <c r="O64" s="13"/>
      <c r="P64" s="13"/>
      <c r="Q64" s="19"/>
      <c r="T64" s="13"/>
      <c r="Y64" s="32" t="s">
        <v>472</v>
      </c>
      <c r="Z64" s="32" t="s">
        <v>605</v>
      </c>
      <c r="AF64" s="30"/>
    </row>
    <row r="65" spans="1:32" x14ac:dyDescent="0.15">
      <c r="A65" s="13"/>
      <c r="B65" s="13"/>
      <c r="F65" s="13"/>
      <c r="G65" s="19"/>
      <c r="K65" s="13"/>
      <c r="L65" s="13"/>
      <c r="O65" s="13"/>
      <c r="P65" s="13"/>
      <c r="Q65" s="19"/>
      <c r="T65" s="13"/>
      <c r="Y65" s="32" t="s">
        <v>473</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474</v>
      </c>
      <c r="Z67" s="32" t="s">
        <v>608</v>
      </c>
      <c r="AF67" s="30"/>
    </row>
    <row r="68" spans="1:32" x14ac:dyDescent="0.15">
      <c r="A68" s="13"/>
      <c r="B68" s="13"/>
      <c r="F68" s="13"/>
      <c r="G68" s="19"/>
      <c r="K68" s="13"/>
      <c r="L68" s="13"/>
      <c r="O68" s="13"/>
      <c r="P68" s="13"/>
      <c r="Q68" s="19"/>
      <c r="T68" s="13"/>
      <c r="Y68" s="32" t="s">
        <v>475</v>
      </c>
      <c r="Z68" s="32" t="s">
        <v>609</v>
      </c>
      <c r="AF68" s="30"/>
    </row>
    <row r="69" spans="1:32" x14ac:dyDescent="0.15">
      <c r="A69" s="13"/>
      <c r="B69" s="13"/>
      <c r="F69" s="13"/>
      <c r="G69" s="19"/>
      <c r="K69" s="13"/>
      <c r="L69" s="13"/>
      <c r="O69" s="13"/>
      <c r="P69" s="13"/>
      <c r="Q69" s="19"/>
      <c r="T69" s="13"/>
      <c r="Y69" s="32" t="s">
        <v>476</v>
      </c>
      <c r="Z69" s="32" t="s">
        <v>610</v>
      </c>
      <c r="AF69" s="30"/>
    </row>
    <row r="70" spans="1:32" x14ac:dyDescent="0.15">
      <c r="A70" s="13"/>
      <c r="B70" s="13"/>
      <c r="Y70" s="32" t="s">
        <v>477</v>
      </c>
      <c r="Z70" s="32" t="s">
        <v>611</v>
      </c>
    </row>
    <row r="71" spans="1:32" x14ac:dyDescent="0.15">
      <c r="Y71" s="32" t="s">
        <v>478</v>
      </c>
      <c r="Z71" s="32" t="s">
        <v>612</v>
      </c>
    </row>
    <row r="72" spans="1:32" x14ac:dyDescent="0.15">
      <c r="Y72" s="32" t="s">
        <v>479</v>
      </c>
      <c r="Z72" s="32" t="s">
        <v>613</v>
      </c>
    </row>
    <row r="73" spans="1:32" x14ac:dyDescent="0.15">
      <c r="Y73" s="32" t="s">
        <v>480</v>
      </c>
      <c r="Z73" s="32" t="s">
        <v>614</v>
      </c>
    </row>
    <row r="74" spans="1:32" x14ac:dyDescent="0.15">
      <c r="Y74" s="32" t="s">
        <v>481</v>
      </c>
      <c r="Z74" s="32" t="s">
        <v>615</v>
      </c>
    </row>
    <row r="75" spans="1:32" x14ac:dyDescent="0.15">
      <c r="Y75" s="32" t="s">
        <v>482</v>
      </c>
      <c r="Z75" s="32" t="s">
        <v>616</v>
      </c>
    </row>
    <row r="76" spans="1:32" x14ac:dyDescent="0.15">
      <c r="Y76" s="32" t="s">
        <v>483</v>
      </c>
      <c r="Z76" s="32" t="s">
        <v>617</v>
      </c>
    </row>
    <row r="77" spans="1:32" x14ac:dyDescent="0.15">
      <c r="Y77" s="32" t="s">
        <v>484</v>
      </c>
      <c r="Z77" s="32" t="s">
        <v>618</v>
      </c>
    </row>
    <row r="78" spans="1:32" x14ac:dyDescent="0.15">
      <c r="Y78" s="32" t="s">
        <v>485</v>
      </c>
      <c r="Z78" s="32" t="s">
        <v>619</v>
      </c>
    </row>
    <row r="79" spans="1:32" x14ac:dyDescent="0.15">
      <c r="Y79" s="32" t="s">
        <v>486</v>
      </c>
      <c r="Z79" s="32" t="s">
        <v>620</v>
      </c>
    </row>
    <row r="80" spans="1:32" x14ac:dyDescent="0.15">
      <c r="Y80" s="32" t="s">
        <v>487</v>
      </c>
      <c r="Z80" s="32" t="s">
        <v>621</v>
      </c>
    </row>
    <row r="81" spans="25:26" x14ac:dyDescent="0.15">
      <c r="Y81" s="32" t="s">
        <v>488</v>
      </c>
      <c r="Z81" s="32" t="s">
        <v>622</v>
      </c>
    </row>
    <row r="82" spans="25:26" x14ac:dyDescent="0.15">
      <c r="Y82" s="32" t="s">
        <v>489</v>
      </c>
      <c r="Z82" s="32" t="s">
        <v>623</v>
      </c>
    </row>
    <row r="83" spans="25:26" x14ac:dyDescent="0.15">
      <c r="Y83" s="32" t="s">
        <v>490</v>
      </c>
      <c r="Z83" s="32" t="s">
        <v>624</v>
      </c>
    </row>
    <row r="84" spans="25:26" x14ac:dyDescent="0.15">
      <c r="Y84" s="32" t="s">
        <v>491</v>
      </c>
      <c r="Z84" s="32" t="s">
        <v>625</v>
      </c>
    </row>
    <row r="85" spans="25:26" x14ac:dyDescent="0.15">
      <c r="Y85" s="32" t="s">
        <v>492</v>
      </c>
      <c r="Z85" s="32" t="s">
        <v>626</v>
      </c>
    </row>
    <row r="86" spans="25:26" x14ac:dyDescent="0.15">
      <c r="Y86" s="32" t="s">
        <v>493</v>
      </c>
      <c r="Z86" s="32" t="s">
        <v>627</v>
      </c>
    </row>
    <row r="87" spans="25:26" x14ac:dyDescent="0.15">
      <c r="Y87" s="32" t="s">
        <v>494</v>
      </c>
      <c r="Z87" s="32" t="s">
        <v>628</v>
      </c>
    </row>
    <row r="88" spans="25:26" x14ac:dyDescent="0.15">
      <c r="Y88" s="32" t="s">
        <v>495</v>
      </c>
      <c r="Z88" s="32" t="s">
        <v>629</v>
      </c>
    </row>
    <row r="89" spans="25:26" x14ac:dyDescent="0.15">
      <c r="Y89" s="32" t="s">
        <v>496</v>
      </c>
      <c r="Z89" s="32" t="s">
        <v>630</v>
      </c>
    </row>
    <row r="90" spans="25:26" x14ac:dyDescent="0.15">
      <c r="Y90" s="32" t="s">
        <v>497</v>
      </c>
      <c r="Z90" s="32" t="s">
        <v>631</v>
      </c>
    </row>
    <row r="91" spans="25:26" x14ac:dyDescent="0.15">
      <c r="Y91" s="32" t="s">
        <v>498</v>
      </c>
      <c r="Z91" s="32" t="s">
        <v>632</v>
      </c>
    </row>
    <row r="92" spans="25:26" x14ac:dyDescent="0.15">
      <c r="Y92" s="32" t="s">
        <v>499</v>
      </c>
      <c r="Z92" s="32" t="s">
        <v>633</v>
      </c>
    </row>
    <row r="93" spans="25:26" x14ac:dyDescent="0.15">
      <c r="Y93" s="32" t="s">
        <v>500</v>
      </c>
      <c r="Z93" s="32" t="s">
        <v>634</v>
      </c>
    </row>
    <row r="94" spans="25:26" x14ac:dyDescent="0.15">
      <c r="Y94" s="32" t="s">
        <v>501</v>
      </c>
      <c r="Z94" s="32" t="s">
        <v>635</v>
      </c>
    </row>
    <row r="95" spans="25:26" x14ac:dyDescent="0.15">
      <c r="Y95" s="32" t="s">
        <v>502</v>
      </c>
      <c r="Z95" s="32" t="s">
        <v>636</v>
      </c>
    </row>
    <row r="96" spans="25:26" x14ac:dyDescent="0.15">
      <c r="Y96" s="32" t="s">
        <v>404</v>
      </c>
      <c r="Z96" s="32" t="s">
        <v>637</v>
      </c>
    </row>
    <row r="97" spans="25:26" x14ac:dyDescent="0.15">
      <c r="Y97" s="32" t="s">
        <v>503</v>
      </c>
      <c r="Z97" s="32" t="s">
        <v>638</v>
      </c>
    </row>
    <row r="98" spans="25:26" x14ac:dyDescent="0.15">
      <c r="Y98" s="32" t="s">
        <v>504</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342</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384</v>
      </c>
      <c r="AF2" s="990"/>
      <c r="AG2" s="990"/>
      <c r="AH2" s="990"/>
      <c r="AI2" s="990" t="s">
        <v>406</v>
      </c>
      <c r="AJ2" s="990"/>
      <c r="AK2" s="990"/>
      <c r="AL2" s="454"/>
      <c r="AM2" s="990" t="s">
        <v>503</v>
      </c>
      <c r="AN2" s="990"/>
      <c r="AO2" s="990"/>
      <c r="AP2" s="454"/>
      <c r="AQ2" s="215" t="s">
        <v>231</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232</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374</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342</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384</v>
      </c>
      <c r="AF9" s="990"/>
      <c r="AG9" s="990"/>
      <c r="AH9" s="990"/>
      <c r="AI9" s="990" t="s">
        <v>406</v>
      </c>
      <c r="AJ9" s="990"/>
      <c r="AK9" s="990"/>
      <c r="AL9" s="454"/>
      <c r="AM9" s="990" t="s">
        <v>503</v>
      </c>
      <c r="AN9" s="990"/>
      <c r="AO9" s="990"/>
      <c r="AP9" s="454"/>
      <c r="AQ9" s="215" t="s">
        <v>231</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232</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374</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342</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384</v>
      </c>
      <c r="AF16" s="990"/>
      <c r="AG16" s="990"/>
      <c r="AH16" s="990"/>
      <c r="AI16" s="990" t="s">
        <v>406</v>
      </c>
      <c r="AJ16" s="990"/>
      <c r="AK16" s="990"/>
      <c r="AL16" s="454"/>
      <c r="AM16" s="990" t="s">
        <v>503</v>
      </c>
      <c r="AN16" s="990"/>
      <c r="AO16" s="990"/>
      <c r="AP16" s="454"/>
      <c r="AQ16" s="215" t="s">
        <v>231</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232</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374</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342</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384</v>
      </c>
      <c r="AF23" s="990"/>
      <c r="AG23" s="990"/>
      <c r="AH23" s="990"/>
      <c r="AI23" s="990" t="s">
        <v>406</v>
      </c>
      <c r="AJ23" s="990"/>
      <c r="AK23" s="990"/>
      <c r="AL23" s="454"/>
      <c r="AM23" s="990" t="s">
        <v>503</v>
      </c>
      <c r="AN23" s="990"/>
      <c r="AO23" s="990"/>
      <c r="AP23" s="454"/>
      <c r="AQ23" s="215" t="s">
        <v>231</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232</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374</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342</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384</v>
      </c>
      <c r="AF30" s="990"/>
      <c r="AG30" s="990"/>
      <c r="AH30" s="990"/>
      <c r="AI30" s="990" t="s">
        <v>406</v>
      </c>
      <c r="AJ30" s="990"/>
      <c r="AK30" s="990"/>
      <c r="AL30" s="454"/>
      <c r="AM30" s="990" t="s">
        <v>503</v>
      </c>
      <c r="AN30" s="990"/>
      <c r="AO30" s="990"/>
      <c r="AP30" s="454"/>
      <c r="AQ30" s="215" t="s">
        <v>231</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232</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374</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342</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384</v>
      </c>
      <c r="AF37" s="990"/>
      <c r="AG37" s="990"/>
      <c r="AH37" s="990"/>
      <c r="AI37" s="990" t="s">
        <v>406</v>
      </c>
      <c r="AJ37" s="990"/>
      <c r="AK37" s="990"/>
      <c r="AL37" s="454"/>
      <c r="AM37" s="990" t="s">
        <v>503</v>
      </c>
      <c r="AN37" s="990"/>
      <c r="AO37" s="990"/>
      <c r="AP37" s="454"/>
      <c r="AQ37" s="215" t="s">
        <v>231</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232</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374</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342</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384</v>
      </c>
      <c r="AF44" s="990"/>
      <c r="AG44" s="990"/>
      <c r="AH44" s="990"/>
      <c r="AI44" s="990" t="s">
        <v>406</v>
      </c>
      <c r="AJ44" s="990"/>
      <c r="AK44" s="990"/>
      <c r="AL44" s="454"/>
      <c r="AM44" s="990" t="s">
        <v>503</v>
      </c>
      <c r="AN44" s="990"/>
      <c r="AO44" s="990"/>
      <c r="AP44" s="454"/>
      <c r="AQ44" s="215" t="s">
        <v>231</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232</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374</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342</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384</v>
      </c>
      <c r="AF51" s="990"/>
      <c r="AG51" s="990"/>
      <c r="AH51" s="990"/>
      <c r="AI51" s="990" t="s">
        <v>406</v>
      </c>
      <c r="AJ51" s="990"/>
      <c r="AK51" s="990"/>
      <c r="AL51" s="454"/>
      <c r="AM51" s="990" t="s">
        <v>503</v>
      </c>
      <c r="AN51" s="990"/>
      <c r="AO51" s="990"/>
      <c r="AP51" s="454"/>
      <c r="AQ51" s="215" t="s">
        <v>231</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232</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374</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342</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384</v>
      </c>
      <c r="AF58" s="990"/>
      <c r="AG58" s="990"/>
      <c r="AH58" s="990"/>
      <c r="AI58" s="990" t="s">
        <v>406</v>
      </c>
      <c r="AJ58" s="990"/>
      <c r="AK58" s="990"/>
      <c r="AL58" s="454"/>
      <c r="AM58" s="990" t="s">
        <v>503</v>
      </c>
      <c r="AN58" s="990"/>
      <c r="AO58" s="990"/>
      <c r="AP58" s="454"/>
      <c r="AQ58" s="215" t="s">
        <v>231</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232</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374</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342</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384</v>
      </c>
      <c r="AF65" s="990"/>
      <c r="AG65" s="990"/>
      <c r="AH65" s="990"/>
      <c r="AI65" s="990" t="s">
        <v>406</v>
      </c>
      <c r="AJ65" s="990"/>
      <c r="AK65" s="990"/>
      <c r="AL65" s="454"/>
      <c r="AM65" s="990" t="s">
        <v>503</v>
      </c>
      <c r="AN65" s="990"/>
      <c r="AO65" s="990"/>
      <c r="AP65" s="454"/>
      <c r="AQ65" s="215" t="s">
        <v>231</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232</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374</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360</v>
      </c>
      <c r="H2" s="436"/>
      <c r="I2" s="436"/>
      <c r="J2" s="436"/>
      <c r="K2" s="436"/>
      <c r="L2" s="436"/>
      <c r="M2" s="436"/>
      <c r="N2" s="436"/>
      <c r="O2" s="436"/>
      <c r="P2" s="436"/>
      <c r="Q2" s="436"/>
      <c r="R2" s="436"/>
      <c r="S2" s="436"/>
      <c r="T2" s="436"/>
      <c r="U2" s="436"/>
      <c r="V2" s="436"/>
      <c r="W2" s="436"/>
      <c r="X2" s="436"/>
      <c r="Y2" s="436"/>
      <c r="Z2" s="436"/>
      <c r="AA2" s="436"/>
      <c r="AB2" s="437"/>
      <c r="AC2" s="435" t="s">
        <v>362</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266</v>
      </c>
      <c r="H15" s="436"/>
      <c r="I15" s="436"/>
      <c r="J15" s="436"/>
      <c r="K15" s="436"/>
      <c r="L15" s="436"/>
      <c r="M15" s="436"/>
      <c r="N15" s="436"/>
      <c r="O15" s="436"/>
      <c r="P15" s="436"/>
      <c r="Q15" s="436"/>
      <c r="R15" s="436"/>
      <c r="S15" s="436"/>
      <c r="T15" s="436"/>
      <c r="U15" s="436"/>
      <c r="V15" s="436"/>
      <c r="W15" s="436"/>
      <c r="X15" s="436"/>
      <c r="Y15" s="436"/>
      <c r="Z15" s="436"/>
      <c r="AA15" s="436"/>
      <c r="AB15" s="437"/>
      <c r="AC15" s="435" t="s">
        <v>267</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265</v>
      </c>
      <c r="H28" s="436"/>
      <c r="I28" s="436"/>
      <c r="J28" s="436"/>
      <c r="K28" s="436"/>
      <c r="L28" s="436"/>
      <c r="M28" s="436"/>
      <c r="N28" s="436"/>
      <c r="O28" s="436"/>
      <c r="P28" s="436"/>
      <c r="Q28" s="436"/>
      <c r="R28" s="436"/>
      <c r="S28" s="436"/>
      <c r="T28" s="436"/>
      <c r="U28" s="436"/>
      <c r="V28" s="436"/>
      <c r="W28" s="436"/>
      <c r="X28" s="436"/>
      <c r="Y28" s="436"/>
      <c r="Z28" s="436"/>
      <c r="AA28" s="436"/>
      <c r="AB28" s="437"/>
      <c r="AC28" s="435" t="s">
        <v>268</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313</v>
      </c>
      <c r="H41" s="436"/>
      <c r="I41" s="436"/>
      <c r="J41" s="436"/>
      <c r="K41" s="436"/>
      <c r="L41" s="436"/>
      <c r="M41" s="436"/>
      <c r="N41" s="436"/>
      <c r="O41" s="436"/>
      <c r="P41" s="436"/>
      <c r="Q41" s="436"/>
      <c r="R41" s="436"/>
      <c r="S41" s="436"/>
      <c r="T41" s="436"/>
      <c r="U41" s="436"/>
      <c r="V41" s="436"/>
      <c r="W41" s="436"/>
      <c r="X41" s="436"/>
      <c r="Y41" s="436"/>
      <c r="Z41" s="436"/>
      <c r="AA41" s="436"/>
      <c r="AB41" s="437"/>
      <c r="AC41" s="435" t="s">
        <v>181</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182</v>
      </c>
      <c r="H55" s="436"/>
      <c r="I55" s="436"/>
      <c r="J55" s="436"/>
      <c r="K55" s="436"/>
      <c r="L55" s="436"/>
      <c r="M55" s="436"/>
      <c r="N55" s="436"/>
      <c r="O55" s="436"/>
      <c r="P55" s="436"/>
      <c r="Q55" s="436"/>
      <c r="R55" s="436"/>
      <c r="S55" s="436"/>
      <c r="T55" s="436"/>
      <c r="U55" s="436"/>
      <c r="V55" s="436"/>
      <c r="W55" s="436"/>
      <c r="X55" s="436"/>
      <c r="Y55" s="436"/>
      <c r="Z55" s="436"/>
      <c r="AA55" s="436"/>
      <c r="AB55" s="437"/>
      <c r="AC55" s="435" t="s">
        <v>269</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270</v>
      </c>
      <c r="H68" s="436"/>
      <c r="I68" s="436"/>
      <c r="J68" s="436"/>
      <c r="K68" s="436"/>
      <c r="L68" s="436"/>
      <c r="M68" s="436"/>
      <c r="N68" s="436"/>
      <c r="O68" s="436"/>
      <c r="P68" s="436"/>
      <c r="Q68" s="436"/>
      <c r="R68" s="436"/>
      <c r="S68" s="436"/>
      <c r="T68" s="436"/>
      <c r="U68" s="436"/>
      <c r="V68" s="436"/>
      <c r="W68" s="436"/>
      <c r="X68" s="436"/>
      <c r="Y68" s="436"/>
      <c r="Z68" s="436"/>
      <c r="AA68" s="436"/>
      <c r="AB68" s="437"/>
      <c r="AC68" s="435" t="s">
        <v>271</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272</v>
      </c>
      <c r="H81" s="436"/>
      <c r="I81" s="436"/>
      <c r="J81" s="436"/>
      <c r="K81" s="436"/>
      <c r="L81" s="436"/>
      <c r="M81" s="436"/>
      <c r="N81" s="436"/>
      <c r="O81" s="436"/>
      <c r="P81" s="436"/>
      <c r="Q81" s="436"/>
      <c r="R81" s="436"/>
      <c r="S81" s="436"/>
      <c r="T81" s="436"/>
      <c r="U81" s="436"/>
      <c r="V81" s="436"/>
      <c r="W81" s="436"/>
      <c r="X81" s="436"/>
      <c r="Y81" s="436"/>
      <c r="Z81" s="436"/>
      <c r="AA81" s="436"/>
      <c r="AB81" s="437"/>
      <c r="AC81" s="435" t="s">
        <v>273</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274</v>
      </c>
      <c r="H94" s="436"/>
      <c r="I94" s="436"/>
      <c r="J94" s="436"/>
      <c r="K94" s="436"/>
      <c r="L94" s="436"/>
      <c r="M94" s="436"/>
      <c r="N94" s="436"/>
      <c r="O94" s="436"/>
      <c r="P94" s="436"/>
      <c r="Q94" s="436"/>
      <c r="R94" s="436"/>
      <c r="S94" s="436"/>
      <c r="T94" s="436"/>
      <c r="U94" s="436"/>
      <c r="V94" s="436"/>
      <c r="W94" s="436"/>
      <c r="X94" s="436"/>
      <c r="Y94" s="436"/>
      <c r="Z94" s="436"/>
      <c r="AA94" s="436"/>
      <c r="AB94" s="437"/>
      <c r="AC94" s="435" t="s">
        <v>183</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184</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275</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276</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277</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278</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279</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280</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185</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186</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281</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282</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283</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285</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284</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286</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187</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188</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287</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288</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289</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290</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291</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292</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189</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C9" sqref="AC9:AG9"/>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295</v>
      </c>
      <c r="K3" s="109"/>
      <c r="L3" s="109"/>
      <c r="M3" s="109"/>
      <c r="N3" s="109"/>
      <c r="O3" s="109"/>
      <c r="P3" s="335" t="s">
        <v>27</v>
      </c>
      <c r="Q3" s="335"/>
      <c r="R3" s="335"/>
      <c r="S3" s="335"/>
      <c r="T3" s="335"/>
      <c r="U3" s="335"/>
      <c r="V3" s="335"/>
      <c r="W3" s="335"/>
      <c r="X3" s="335"/>
      <c r="Y3" s="345" t="s">
        <v>346</v>
      </c>
      <c r="Z3" s="346"/>
      <c r="AA3" s="346"/>
      <c r="AB3" s="346"/>
      <c r="AC3" s="277" t="s">
        <v>332</v>
      </c>
      <c r="AD3" s="277"/>
      <c r="AE3" s="277"/>
      <c r="AF3" s="277"/>
      <c r="AG3" s="277"/>
      <c r="AH3" s="345" t="s">
        <v>257</v>
      </c>
      <c r="AI3" s="347"/>
      <c r="AJ3" s="347"/>
      <c r="AK3" s="347"/>
      <c r="AL3" s="347" t="s">
        <v>21</v>
      </c>
      <c r="AM3" s="347"/>
      <c r="AN3" s="347"/>
      <c r="AO3" s="422"/>
      <c r="AP3" s="423" t="s">
        <v>296</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295</v>
      </c>
      <c r="K36" s="109"/>
      <c r="L36" s="109"/>
      <c r="M36" s="109"/>
      <c r="N36" s="109"/>
      <c r="O36" s="109"/>
      <c r="P36" s="335" t="s">
        <v>27</v>
      </c>
      <c r="Q36" s="335"/>
      <c r="R36" s="335"/>
      <c r="S36" s="335"/>
      <c r="T36" s="335"/>
      <c r="U36" s="335"/>
      <c r="V36" s="335"/>
      <c r="W36" s="335"/>
      <c r="X36" s="335"/>
      <c r="Y36" s="345" t="s">
        <v>346</v>
      </c>
      <c r="Z36" s="346"/>
      <c r="AA36" s="346"/>
      <c r="AB36" s="346"/>
      <c r="AC36" s="277" t="s">
        <v>332</v>
      </c>
      <c r="AD36" s="277"/>
      <c r="AE36" s="277"/>
      <c r="AF36" s="277"/>
      <c r="AG36" s="277"/>
      <c r="AH36" s="345" t="s">
        <v>257</v>
      </c>
      <c r="AI36" s="347"/>
      <c r="AJ36" s="347"/>
      <c r="AK36" s="347"/>
      <c r="AL36" s="347" t="s">
        <v>21</v>
      </c>
      <c r="AM36" s="347"/>
      <c r="AN36" s="347"/>
      <c r="AO36" s="422"/>
      <c r="AP36" s="423" t="s">
        <v>296</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295</v>
      </c>
      <c r="K69" s="109"/>
      <c r="L69" s="109"/>
      <c r="M69" s="109"/>
      <c r="N69" s="109"/>
      <c r="O69" s="109"/>
      <c r="P69" s="335" t="s">
        <v>27</v>
      </c>
      <c r="Q69" s="335"/>
      <c r="R69" s="335"/>
      <c r="S69" s="335"/>
      <c r="T69" s="335"/>
      <c r="U69" s="335"/>
      <c r="V69" s="335"/>
      <c r="W69" s="335"/>
      <c r="X69" s="335"/>
      <c r="Y69" s="345" t="s">
        <v>346</v>
      </c>
      <c r="Z69" s="346"/>
      <c r="AA69" s="346"/>
      <c r="AB69" s="346"/>
      <c r="AC69" s="277" t="s">
        <v>332</v>
      </c>
      <c r="AD69" s="277"/>
      <c r="AE69" s="277"/>
      <c r="AF69" s="277"/>
      <c r="AG69" s="277"/>
      <c r="AH69" s="345" t="s">
        <v>257</v>
      </c>
      <c r="AI69" s="347"/>
      <c r="AJ69" s="347"/>
      <c r="AK69" s="347"/>
      <c r="AL69" s="347" t="s">
        <v>21</v>
      </c>
      <c r="AM69" s="347"/>
      <c r="AN69" s="347"/>
      <c r="AO69" s="422"/>
      <c r="AP69" s="423" t="s">
        <v>296</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295</v>
      </c>
      <c r="K102" s="109"/>
      <c r="L102" s="109"/>
      <c r="M102" s="109"/>
      <c r="N102" s="109"/>
      <c r="O102" s="109"/>
      <c r="P102" s="335" t="s">
        <v>27</v>
      </c>
      <c r="Q102" s="335"/>
      <c r="R102" s="335"/>
      <c r="S102" s="335"/>
      <c r="T102" s="335"/>
      <c r="U102" s="335"/>
      <c r="V102" s="335"/>
      <c r="W102" s="335"/>
      <c r="X102" s="335"/>
      <c r="Y102" s="345" t="s">
        <v>346</v>
      </c>
      <c r="Z102" s="346"/>
      <c r="AA102" s="346"/>
      <c r="AB102" s="346"/>
      <c r="AC102" s="277" t="s">
        <v>332</v>
      </c>
      <c r="AD102" s="277"/>
      <c r="AE102" s="277"/>
      <c r="AF102" s="277"/>
      <c r="AG102" s="277"/>
      <c r="AH102" s="345" t="s">
        <v>257</v>
      </c>
      <c r="AI102" s="347"/>
      <c r="AJ102" s="347"/>
      <c r="AK102" s="347"/>
      <c r="AL102" s="347" t="s">
        <v>21</v>
      </c>
      <c r="AM102" s="347"/>
      <c r="AN102" s="347"/>
      <c r="AO102" s="422"/>
      <c r="AP102" s="423" t="s">
        <v>296</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295</v>
      </c>
      <c r="K135" s="109"/>
      <c r="L135" s="109"/>
      <c r="M135" s="109"/>
      <c r="N135" s="109"/>
      <c r="O135" s="109"/>
      <c r="P135" s="335" t="s">
        <v>27</v>
      </c>
      <c r="Q135" s="335"/>
      <c r="R135" s="335"/>
      <c r="S135" s="335"/>
      <c r="T135" s="335"/>
      <c r="U135" s="335"/>
      <c r="V135" s="335"/>
      <c r="W135" s="335"/>
      <c r="X135" s="335"/>
      <c r="Y135" s="345" t="s">
        <v>346</v>
      </c>
      <c r="Z135" s="346"/>
      <c r="AA135" s="346"/>
      <c r="AB135" s="346"/>
      <c r="AC135" s="277" t="s">
        <v>332</v>
      </c>
      <c r="AD135" s="277"/>
      <c r="AE135" s="277"/>
      <c r="AF135" s="277"/>
      <c r="AG135" s="277"/>
      <c r="AH135" s="345" t="s">
        <v>257</v>
      </c>
      <c r="AI135" s="347"/>
      <c r="AJ135" s="347"/>
      <c r="AK135" s="347"/>
      <c r="AL135" s="347" t="s">
        <v>21</v>
      </c>
      <c r="AM135" s="347"/>
      <c r="AN135" s="347"/>
      <c r="AO135" s="422"/>
      <c r="AP135" s="423" t="s">
        <v>296</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295</v>
      </c>
      <c r="K168" s="109"/>
      <c r="L168" s="109"/>
      <c r="M168" s="109"/>
      <c r="N168" s="109"/>
      <c r="O168" s="109"/>
      <c r="P168" s="335" t="s">
        <v>27</v>
      </c>
      <c r="Q168" s="335"/>
      <c r="R168" s="335"/>
      <c r="S168" s="335"/>
      <c r="T168" s="335"/>
      <c r="U168" s="335"/>
      <c r="V168" s="335"/>
      <c r="W168" s="335"/>
      <c r="X168" s="335"/>
      <c r="Y168" s="345" t="s">
        <v>346</v>
      </c>
      <c r="Z168" s="346"/>
      <c r="AA168" s="346"/>
      <c r="AB168" s="346"/>
      <c r="AC168" s="277" t="s">
        <v>332</v>
      </c>
      <c r="AD168" s="277"/>
      <c r="AE168" s="277"/>
      <c r="AF168" s="277"/>
      <c r="AG168" s="277"/>
      <c r="AH168" s="345" t="s">
        <v>257</v>
      </c>
      <c r="AI168" s="347"/>
      <c r="AJ168" s="347"/>
      <c r="AK168" s="347"/>
      <c r="AL168" s="347" t="s">
        <v>21</v>
      </c>
      <c r="AM168" s="347"/>
      <c r="AN168" s="347"/>
      <c r="AO168" s="422"/>
      <c r="AP168" s="423" t="s">
        <v>296</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295</v>
      </c>
      <c r="K201" s="109"/>
      <c r="L201" s="109"/>
      <c r="M201" s="109"/>
      <c r="N201" s="109"/>
      <c r="O201" s="109"/>
      <c r="P201" s="335" t="s">
        <v>27</v>
      </c>
      <c r="Q201" s="335"/>
      <c r="R201" s="335"/>
      <c r="S201" s="335"/>
      <c r="T201" s="335"/>
      <c r="U201" s="335"/>
      <c r="V201" s="335"/>
      <c r="W201" s="335"/>
      <c r="X201" s="335"/>
      <c r="Y201" s="345" t="s">
        <v>346</v>
      </c>
      <c r="Z201" s="346"/>
      <c r="AA201" s="346"/>
      <c r="AB201" s="346"/>
      <c r="AC201" s="277" t="s">
        <v>332</v>
      </c>
      <c r="AD201" s="277"/>
      <c r="AE201" s="277"/>
      <c r="AF201" s="277"/>
      <c r="AG201" s="277"/>
      <c r="AH201" s="345" t="s">
        <v>257</v>
      </c>
      <c r="AI201" s="347"/>
      <c r="AJ201" s="347"/>
      <c r="AK201" s="347"/>
      <c r="AL201" s="347" t="s">
        <v>21</v>
      </c>
      <c r="AM201" s="347"/>
      <c r="AN201" s="347"/>
      <c r="AO201" s="422"/>
      <c r="AP201" s="423" t="s">
        <v>296</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295</v>
      </c>
      <c r="K234" s="109"/>
      <c r="L234" s="109"/>
      <c r="M234" s="109"/>
      <c r="N234" s="109"/>
      <c r="O234" s="109"/>
      <c r="P234" s="335" t="s">
        <v>27</v>
      </c>
      <c r="Q234" s="335"/>
      <c r="R234" s="335"/>
      <c r="S234" s="335"/>
      <c r="T234" s="335"/>
      <c r="U234" s="335"/>
      <c r="V234" s="335"/>
      <c r="W234" s="335"/>
      <c r="X234" s="335"/>
      <c r="Y234" s="345" t="s">
        <v>346</v>
      </c>
      <c r="Z234" s="346"/>
      <c r="AA234" s="346"/>
      <c r="AB234" s="346"/>
      <c r="AC234" s="277" t="s">
        <v>332</v>
      </c>
      <c r="AD234" s="277"/>
      <c r="AE234" s="277"/>
      <c r="AF234" s="277"/>
      <c r="AG234" s="277"/>
      <c r="AH234" s="345" t="s">
        <v>257</v>
      </c>
      <c r="AI234" s="347"/>
      <c r="AJ234" s="347"/>
      <c r="AK234" s="347"/>
      <c r="AL234" s="347" t="s">
        <v>21</v>
      </c>
      <c r="AM234" s="347"/>
      <c r="AN234" s="347"/>
      <c r="AO234" s="422"/>
      <c r="AP234" s="423" t="s">
        <v>296</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295</v>
      </c>
      <c r="K267" s="109"/>
      <c r="L267" s="109"/>
      <c r="M267" s="109"/>
      <c r="N267" s="109"/>
      <c r="O267" s="109"/>
      <c r="P267" s="335" t="s">
        <v>27</v>
      </c>
      <c r="Q267" s="335"/>
      <c r="R267" s="335"/>
      <c r="S267" s="335"/>
      <c r="T267" s="335"/>
      <c r="U267" s="335"/>
      <c r="V267" s="335"/>
      <c r="W267" s="335"/>
      <c r="X267" s="335"/>
      <c r="Y267" s="345" t="s">
        <v>346</v>
      </c>
      <c r="Z267" s="346"/>
      <c r="AA267" s="346"/>
      <c r="AB267" s="346"/>
      <c r="AC267" s="277" t="s">
        <v>332</v>
      </c>
      <c r="AD267" s="277"/>
      <c r="AE267" s="277"/>
      <c r="AF267" s="277"/>
      <c r="AG267" s="277"/>
      <c r="AH267" s="345" t="s">
        <v>257</v>
      </c>
      <c r="AI267" s="347"/>
      <c r="AJ267" s="347"/>
      <c r="AK267" s="347"/>
      <c r="AL267" s="347" t="s">
        <v>21</v>
      </c>
      <c r="AM267" s="347"/>
      <c r="AN267" s="347"/>
      <c r="AO267" s="422"/>
      <c r="AP267" s="423" t="s">
        <v>296</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295</v>
      </c>
      <c r="K300" s="109"/>
      <c r="L300" s="109"/>
      <c r="M300" s="109"/>
      <c r="N300" s="109"/>
      <c r="O300" s="109"/>
      <c r="P300" s="335" t="s">
        <v>27</v>
      </c>
      <c r="Q300" s="335"/>
      <c r="R300" s="335"/>
      <c r="S300" s="335"/>
      <c r="T300" s="335"/>
      <c r="U300" s="335"/>
      <c r="V300" s="335"/>
      <c r="W300" s="335"/>
      <c r="X300" s="335"/>
      <c r="Y300" s="345" t="s">
        <v>346</v>
      </c>
      <c r="Z300" s="346"/>
      <c r="AA300" s="346"/>
      <c r="AB300" s="346"/>
      <c r="AC300" s="277" t="s">
        <v>332</v>
      </c>
      <c r="AD300" s="277"/>
      <c r="AE300" s="277"/>
      <c r="AF300" s="277"/>
      <c r="AG300" s="277"/>
      <c r="AH300" s="345" t="s">
        <v>257</v>
      </c>
      <c r="AI300" s="347"/>
      <c r="AJ300" s="347"/>
      <c r="AK300" s="347"/>
      <c r="AL300" s="347" t="s">
        <v>21</v>
      </c>
      <c r="AM300" s="347"/>
      <c r="AN300" s="347"/>
      <c r="AO300" s="422"/>
      <c r="AP300" s="423" t="s">
        <v>296</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295</v>
      </c>
      <c r="K333" s="109"/>
      <c r="L333" s="109"/>
      <c r="M333" s="109"/>
      <c r="N333" s="109"/>
      <c r="O333" s="109"/>
      <c r="P333" s="335" t="s">
        <v>27</v>
      </c>
      <c r="Q333" s="335"/>
      <c r="R333" s="335"/>
      <c r="S333" s="335"/>
      <c r="T333" s="335"/>
      <c r="U333" s="335"/>
      <c r="V333" s="335"/>
      <c r="W333" s="335"/>
      <c r="X333" s="335"/>
      <c r="Y333" s="345" t="s">
        <v>346</v>
      </c>
      <c r="Z333" s="346"/>
      <c r="AA333" s="346"/>
      <c r="AB333" s="346"/>
      <c r="AC333" s="277" t="s">
        <v>332</v>
      </c>
      <c r="AD333" s="277"/>
      <c r="AE333" s="277"/>
      <c r="AF333" s="277"/>
      <c r="AG333" s="277"/>
      <c r="AH333" s="345" t="s">
        <v>257</v>
      </c>
      <c r="AI333" s="347"/>
      <c r="AJ333" s="347"/>
      <c r="AK333" s="347"/>
      <c r="AL333" s="347" t="s">
        <v>21</v>
      </c>
      <c r="AM333" s="347"/>
      <c r="AN333" s="347"/>
      <c r="AO333" s="422"/>
      <c r="AP333" s="423" t="s">
        <v>296</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295</v>
      </c>
      <c r="K366" s="109"/>
      <c r="L366" s="109"/>
      <c r="M366" s="109"/>
      <c r="N366" s="109"/>
      <c r="O366" s="109"/>
      <c r="P366" s="335" t="s">
        <v>27</v>
      </c>
      <c r="Q366" s="335"/>
      <c r="R366" s="335"/>
      <c r="S366" s="335"/>
      <c r="T366" s="335"/>
      <c r="U366" s="335"/>
      <c r="V366" s="335"/>
      <c r="W366" s="335"/>
      <c r="X366" s="335"/>
      <c r="Y366" s="345" t="s">
        <v>346</v>
      </c>
      <c r="Z366" s="346"/>
      <c r="AA366" s="346"/>
      <c r="AB366" s="346"/>
      <c r="AC366" s="277" t="s">
        <v>332</v>
      </c>
      <c r="AD366" s="277"/>
      <c r="AE366" s="277"/>
      <c r="AF366" s="277"/>
      <c r="AG366" s="277"/>
      <c r="AH366" s="345" t="s">
        <v>257</v>
      </c>
      <c r="AI366" s="347"/>
      <c r="AJ366" s="347"/>
      <c r="AK366" s="347"/>
      <c r="AL366" s="347" t="s">
        <v>21</v>
      </c>
      <c r="AM366" s="347"/>
      <c r="AN366" s="347"/>
      <c r="AO366" s="422"/>
      <c r="AP366" s="423" t="s">
        <v>296</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295</v>
      </c>
      <c r="K399" s="109"/>
      <c r="L399" s="109"/>
      <c r="M399" s="109"/>
      <c r="N399" s="109"/>
      <c r="O399" s="109"/>
      <c r="P399" s="335" t="s">
        <v>27</v>
      </c>
      <c r="Q399" s="335"/>
      <c r="R399" s="335"/>
      <c r="S399" s="335"/>
      <c r="T399" s="335"/>
      <c r="U399" s="335"/>
      <c r="V399" s="335"/>
      <c r="W399" s="335"/>
      <c r="X399" s="335"/>
      <c r="Y399" s="345" t="s">
        <v>346</v>
      </c>
      <c r="Z399" s="346"/>
      <c r="AA399" s="346"/>
      <c r="AB399" s="346"/>
      <c r="AC399" s="277" t="s">
        <v>332</v>
      </c>
      <c r="AD399" s="277"/>
      <c r="AE399" s="277"/>
      <c r="AF399" s="277"/>
      <c r="AG399" s="277"/>
      <c r="AH399" s="345" t="s">
        <v>257</v>
      </c>
      <c r="AI399" s="347"/>
      <c r="AJ399" s="347"/>
      <c r="AK399" s="347"/>
      <c r="AL399" s="347" t="s">
        <v>21</v>
      </c>
      <c r="AM399" s="347"/>
      <c r="AN399" s="347"/>
      <c r="AO399" s="422"/>
      <c r="AP399" s="423" t="s">
        <v>296</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295</v>
      </c>
      <c r="K432" s="109"/>
      <c r="L432" s="109"/>
      <c r="M432" s="109"/>
      <c r="N432" s="109"/>
      <c r="O432" s="109"/>
      <c r="P432" s="335" t="s">
        <v>27</v>
      </c>
      <c r="Q432" s="335"/>
      <c r="R432" s="335"/>
      <c r="S432" s="335"/>
      <c r="T432" s="335"/>
      <c r="U432" s="335"/>
      <c r="V432" s="335"/>
      <c r="W432" s="335"/>
      <c r="X432" s="335"/>
      <c r="Y432" s="345" t="s">
        <v>346</v>
      </c>
      <c r="Z432" s="346"/>
      <c r="AA432" s="346"/>
      <c r="AB432" s="346"/>
      <c r="AC432" s="277" t="s">
        <v>332</v>
      </c>
      <c r="AD432" s="277"/>
      <c r="AE432" s="277"/>
      <c r="AF432" s="277"/>
      <c r="AG432" s="277"/>
      <c r="AH432" s="345" t="s">
        <v>257</v>
      </c>
      <c r="AI432" s="347"/>
      <c r="AJ432" s="347"/>
      <c r="AK432" s="347"/>
      <c r="AL432" s="347" t="s">
        <v>21</v>
      </c>
      <c r="AM432" s="347"/>
      <c r="AN432" s="347"/>
      <c r="AO432" s="422"/>
      <c r="AP432" s="423" t="s">
        <v>296</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295</v>
      </c>
      <c r="K465" s="109"/>
      <c r="L465" s="109"/>
      <c r="M465" s="109"/>
      <c r="N465" s="109"/>
      <c r="O465" s="109"/>
      <c r="P465" s="335" t="s">
        <v>27</v>
      </c>
      <c r="Q465" s="335"/>
      <c r="R465" s="335"/>
      <c r="S465" s="335"/>
      <c r="T465" s="335"/>
      <c r="U465" s="335"/>
      <c r="V465" s="335"/>
      <c r="W465" s="335"/>
      <c r="X465" s="335"/>
      <c r="Y465" s="345" t="s">
        <v>346</v>
      </c>
      <c r="Z465" s="346"/>
      <c r="AA465" s="346"/>
      <c r="AB465" s="346"/>
      <c r="AC465" s="277" t="s">
        <v>332</v>
      </c>
      <c r="AD465" s="277"/>
      <c r="AE465" s="277"/>
      <c r="AF465" s="277"/>
      <c r="AG465" s="277"/>
      <c r="AH465" s="345" t="s">
        <v>257</v>
      </c>
      <c r="AI465" s="347"/>
      <c r="AJ465" s="347"/>
      <c r="AK465" s="347"/>
      <c r="AL465" s="347" t="s">
        <v>21</v>
      </c>
      <c r="AM465" s="347"/>
      <c r="AN465" s="347"/>
      <c r="AO465" s="422"/>
      <c r="AP465" s="423" t="s">
        <v>296</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295</v>
      </c>
      <c r="K498" s="109"/>
      <c r="L498" s="109"/>
      <c r="M498" s="109"/>
      <c r="N498" s="109"/>
      <c r="O498" s="109"/>
      <c r="P498" s="335" t="s">
        <v>27</v>
      </c>
      <c r="Q498" s="335"/>
      <c r="R498" s="335"/>
      <c r="S498" s="335"/>
      <c r="T498" s="335"/>
      <c r="U498" s="335"/>
      <c r="V498" s="335"/>
      <c r="W498" s="335"/>
      <c r="X498" s="335"/>
      <c r="Y498" s="345" t="s">
        <v>346</v>
      </c>
      <c r="Z498" s="346"/>
      <c r="AA498" s="346"/>
      <c r="AB498" s="346"/>
      <c r="AC498" s="277" t="s">
        <v>332</v>
      </c>
      <c r="AD498" s="277"/>
      <c r="AE498" s="277"/>
      <c r="AF498" s="277"/>
      <c r="AG498" s="277"/>
      <c r="AH498" s="345" t="s">
        <v>257</v>
      </c>
      <c r="AI498" s="347"/>
      <c r="AJ498" s="347"/>
      <c r="AK498" s="347"/>
      <c r="AL498" s="347" t="s">
        <v>21</v>
      </c>
      <c r="AM498" s="347"/>
      <c r="AN498" s="347"/>
      <c r="AO498" s="422"/>
      <c r="AP498" s="423" t="s">
        <v>296</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295</v>
      </c>
      <c r="K531" s="109"/>
      <c r="L531" s="109"/>
      <c r="M531" s="109"/>
      <c r="N531" s="109"/>
      <c r="O531" s="109"/>
      <c r="P531" s="335" t="s">
        <v>27</v>
      </c>
      <c r="Q531" s="335"/>
      <c r="R531" s="335"/>
      <c r="S531" s="335"/>
      <c r="T531" s="335"/>
      <c r="U531" s="335"/>
      <c r="V531" s="335"/>
      <c r="W531" s="335"/>
      <c r="X531" s="335"/>
      <c r="Y531" s="345" t="s">
        <v>346</v>
      </c>
      <c r="Z531" s="346"/>
      <c r="AA531" s="346"/>
      <c r="AB531" s="346"/>
      <c r="AC531" s="277" t="s">
        <v>332</v>
      </c>
      <c r="AD531" s="277"/>
      <c r="AE531" s="277"/>
      <c r="AF531" s="277"/>
      <c r="AG531" s="277"/>
      <c r="AH531" s="345" t="s">
        <v>257</v>
      </c>
      <c r="AI531" s="347"/>
      <c r="AJ531" s="347"/>
      <c r="AK531" s="347"/>
      <c r="AL531" s="347" t="s">
        <v>21</v>
      </c>
      <c r="AM531" s="347"/>
      <c r="AN531" s="347"/>
      <c r="AO531" s="422"/>
      <c r="AP531" s="423" t="s">
        <v>296</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295</v>
      </c>
      <c r="K564" s="109"/>
      <c r="L564" s="109"/>
      <c r="M564" s="109"/>
      <c r="N564" s="109"/>
      <c r="O564" s="109"/>
      <c r="P564" s="335" t="s">
        <v>27</v>
      </c>
      <c r="Q564" s="335"/>
      <c r="R564" s="335"/>
      <c r="S564" s="335"/>
      <c r="T564" s="335"/>
      <c r="U564" s="335"/>
      <c r="V564" s="335"/>
      <c r="W564" s="335"/>
      <c r="X564" s="335"/>
      <c r="Y564" s="345" t="s">
        <v>346</v>
      </c>
      <c r="Z564" s="346"/>
      <c r="AA564" s="346"/>
      <c r="AB564" s="346"/>
      <c r="AC564" s="277" t="s">
        <v>332</v>
      </c>
      <c r="AD564" s="277"/>
      <c r="AE564" s="277"/>
      <c r="AF564" s="277"/>
      <c r="AG564" s="277"/>
      <c r="AH564" s="345" t="s">
        <v>257</v>
      </c>
      <c r="AI564" s="347"/>
      <c r="AJ564" s="347"/>
      <c r="AK564" s="347"/>
      <c r="AL564" s="347" t="s">
        <v>21</v>
      </c>
      <c r="AM564" s="347"/>
      <c r="AN564" s="347"/>
      <c r="AO564" s="422"/>
      <c r="AP564" s="423" t="s">
        <v>296</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295</v>
      </c>
      <c r="K597" s="109"/>
      <c r="L597" s="109"/>
      <c r="M597" s="109"/>
      <c r="N597" s="109"/>
      <c r="O597" s="109"/>
      <c r="P597" s="335" t="s">
        <v>27</v>
      </c>
      <c r="Q597" s="335"/>
      <c r="R597" s="335"/>
      <c r="S597" s="335"/>
      <c r="T597" s="335"/>
      <c r="U597" s="335"/>
      <c r="V597" s="335"/>
      <c r="W597" s="335"/>
      <c r="X597" s="335"/>
      <c r="Y597" s="345" t="s">
        <v>346</v>
      </c>
      <c r="Z597" s="346"/>
      <c r="AA597" s="346"/>
      <c r="AB597" s="346"/>
      <c r="AC597" s="277" t="s">
        <v>332</v>
      </c>
      <c r="AD597" s="277"/>
      <c r="AE597" s="277"/>
      <c r="AF597" s="277"/>
      <c r="AG597" s="277"/>
      <c r="AH597" s="345" t="s">
        <v>257</v>
      </c>
      <c r="AI597" s="347"/>
      <c r="AJ597" s="347"/>
      <c r="AK597" s="347"/>
      <c r="AL597" s="347" t="s">
        <v>21</v>
      </c>
      <c r="AM597" s="347"/>
      <c r="AN597" s="347"/>
      <c r="AO597" s="422"/>
      <c r="AP597" s="423" t="s">
        <v>296</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295</v>
      </c>
      <c r="K630" s="109"/>
      <c r="L630" s="109"/>
      <c r="M630" s="109"/>
      <c r="N630" s="109"/>
      <c r="O630" s="109"/>
      <c r="P630" s="335" t="s">
        <v>27</v>
      </c>
      <c r="Q630" s="335"/>
      <c r="R630" s="335"/>
      <c r="S630" s="335"/>
      <c r="T630" s="335"/>
      <c r="U630" s="335"/>
      <c r="V630" s="335"/>
      <c r="W630" s="335"/>
      <c r="X630" s="335"/>
      <c r="Y630" s="345" t="s">
        <v>346</v>
      </c>
      <c r="Z630" s="346"/>
      <c r="AA630" s="346"/>
      <c r="AB630" s="346"/>
      <c r="AC630" s="277" t="s">
        <v>332</v>
      </c>
      <c r="AD630" s="277"/>
      <c r="AE630" s="277"/>
      <c r="AF630" s="277"/>
      <c r="AG630" s="277"/>
      <c r="AH630" s="345" t="s">
        <v>257</v>
      </c>
      <c r="AI630" s="347"/>
      <c r="AJ630" s="347"/>
      <c r="AK630" s="347"/>
      <c r="AL630" s="347" t="s">
        <v>21</v>
      </c>
      <c r="AM630" s="347"/>
      <c r="AN630" s="347"/>
      <c r="AO630" s="422"/>
      <c r="AP630" s="423" t="s">
        <v>296</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295</v>
      </c>
      <c r="K663" s="109"/>
      <c r="L663" s="109"/>
      <c r="M663" s="109"/>
      <c r="N663" s="109"/>
      <c r="O663" s="109"/>
      <c r="P663" s="335" t="s">
        <v>27</v>
      </c>
      <c r="Q663" s="335"/>
      <c r="R663" s="335"/>
      <c r="S663" s="335"/>
      <c r="T663" s="335"/>
      <c r="U663" s="335"/>
      <c r="V663" s="335"/>
      <c r="W663" s="335"/>
      <c r="X663" s="335"/>
      <c r="Y663" s="345" t="s">
        <v>346</v>
      </c>
      <c r="Z663" s="346"/>
      <c r="AA663" s="346"/>
      <c r="AB663" s="346"/>
      <c r="AC663" s="277" t="s">
        <v>332</v>
      </c>
      <c r="AD663" s="277"/>
      <c r="AE663" s="277"/>
      <c r="AF663" s="277"/>
      <c r="AG663" s="277"/>
      <c r="AH663" s="345" t="s">
        <v>257</v>
      </c>
      <c r="AI663" s="347"/>
      <c r="AJ663" s="347"/>
      <c r="AK663" s="347"/>
      <c r="AL663" s="347" t="s">
        <v>21</v>
      </c>
      <c r="AM663" s="347"/>
      <c r="AN663" s="347"/>
      <c r="AO663" s="422"/>
      <c r="AP663" s="423" t="s">
        <v>296</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295</v>
      </c>
      <c r="K696" s="109"/>
      <c r="L696" s="109"/>
      <c r="M696" s="109"/>
      <c r="N696" s="109"/>
      <c r="O696" s="109"/>
      <c r="P696" s="335" t="s">
        <v>27</v>
      </c>
      <c r="Q696" s="335"/>
      <c r="R696" s="335"/>
      <c r="S696" s="335"/>
      <c r="T696" s="335"/>
      <c r="U696" s="335"/>
      <c r="V696" s="335"/>
      <c r="W696" s="335"/>
      <c r="X696" s="335"/>
      <c r="Y696" s="345" t="s">
        <v>346</v>
      </c>
      <c r="Z696" s="346"/>
      <c r="AA696" s="346"/>
      <c r="AB696" s="346"/>
      <c r="AC696" s="277" t="s">
        <v>332</v>
      </c>
      <c r="AD696" s="277"/>
      <c r="AE696" s="277"/>
      <c r="AF696" s="277"/>
      <c r="AG696" s="277"/>
      <c r="AH696" s="345" t="s">
        <v>257</v>
      </c>
      <c r="AI696" s="347"/>
      <c r="AJ696" s="347"/>
      <c r="AK696" s="347"/>
      <c r="AL696" s="347" t="s">
        <v>21</v>
      </c>
      <c r="AM696" s="347"/>
      <c r="AN696" s="347"/>
      <c r="AO696" s="422"/>
      <c r="AP696" s="423" t="s">
        <v>296</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295</v>
      </c>
      <c r="K729" s="109"/>
      <c r="L729" s="109"/>
      <c r="M729" s="109"/>
      <c r="N729" s="109"/>
      <c r="O729" s="109"/>
      <c r="P729" s="335" t="s">
        <v>27</v>
      </c>
      <c r="Q729" s="335"/>
      <c r="R729" s="335"/>
      <c r="S729" s="335"/>
      <c r="T729" s="335"/>
      <c r="U729" s="335"/>
      <c r="V729" s="335"/>
      <c r="W729" s="335"/>
      <c r="X729" s="335"/>
      <c r="Y729" s="345" t="s">
        <v>346</v>
      </c>
      <c r="Z729" s="346"/>
      <c r="AA729" s="346"/>
      <c r="AB729" s="346"/>
      <c r="AC729" s="277" t="s">
        <v>332</v>
      </c>
      <c r="AD729" s="277"/>
      <c r="AE729" s="277"/>
      <c r="AF729" s="277"/>
      <c r="AG729" s="277"/>
      <c r="AH729" s="345" t="s">
        <v>257</v>
      </c>
      <c r="AI729" s="347"/>
      <c r="AJ729" s="347"/>
      <c r="AK729" s="347"/>
      <c r="AL729" s="347" t="s">
        <v>21</v>
      </c>
      <c r="AM729" s="347"/>
      <c r="AN729" s="347"/>
      <c r="AO729" s="422"/>
      <c r="AP729" s="423" t="s">
        <v>296</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295</v>
      </c>
      <c r="K762" s="109"/>
      <c r="L762" s="109"/>
      <c r="M762" s="109"/>
      <c r="N762" s="109"/>
      <c r="O762" s="109"/>
      <c r="P762" s="335" t="s">
        <v>27</v>
      </c>
      <c r="Q762" s="335"/>
      <c r="R762" s="335"/>
      <c r="S762" s="335"/>
      <c r="T762" s="335"/>
      <c r="U762" s="335"/>
      <c r="V762" s="335"/>
      <c r="W762" s="335"/>
      <c r="X762" s="335"/>
      <c r="Y762" s="345" t="s">
        <v>346</v>
      </c>
      <c r="Z762" s="346"/>
      <c r="AA762" s="346"/>
      <c r="AB762" s="346"/>
      <c r="AC762" s="277" t="s">
        <v>332</v>
      </c>
      <c r="AD762" s="277"/>
      <c r="AE762" s="277"/>
      <c r="AF762" s="277"/>
      <c r="AG762" s="277"/>
      <c r="AH762" s="345" t="s">
        <v>257</v>
      </c>
      <c r="AI762" s="347"/>
      <c r="AJ762" s="347"/>
      <c r="AK762" s="347"/>
      <c r="AL762" s="347" t="s">
        <v>21</v>
      </c>
      <c r="AM762" s="347"/>
      <c r="AN762" s="347"/>
      <c r="AO762" s="422"/>
      <c r="AP762" s="423" t="s">
        <v>296</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295</v>
      </c>
      <c r="K795" s="109"/>
      <c r="L795" s="109"/>
      <c r="M795" s="109"/>
      <c r="N795" s="109"/>
      <c r="O795" s="109"/>
      <c r="P795" s="335" t="s">
        <v>27</v>
      </c>
      <c r="Q795" s="335"/>
      <c r="R795" s="335"/>
      <c r="S795" s="335"/>
      <c r="T795" s="335"/>
      <c r="U795" s="335"/>
      <c r="V795" s="335"/>
      <c r="W795" s="335"/>
      <c r="X795" s="335"/>
      <c r="Y795" s="345" t="s">
        <v>346</v>
      </c>
      <c r="Z795" s="346"/>
      <c r="AA795" s="346"/>
      <c r="AB795" s="346"/>
      <c r="AC795" s="277" t="s">
        <v>332</v>
      </c>
      <c r="AD795" s="277"/>
      <c r="AE795" s="277"/>
      <c r="AF795" s="277"/>
      <c r="AG795" s="277"/>
      <c r="AH795" s="345" t="s">
        <v>257</v>
      </c>
      <c r="AI795" s="347"/>
      <c r="AJ795" s="347"/>
      <c r="AK795" s="347"/>
      <c r="AL795" s="347" t="s">
        <v>21</v>
      </c>
      <c r="AM795" s="347"/>
      <c r="AN795" s="347"/>
      <c r="AO795" s="422"/>
      <c r="AP795" s="423" t="s">
        <v>296</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295</v>
      </c>
      <c r="K828" s="109"/>
      <c r="L828" s="109"/>
      <c r="M828" s="109"/>
      <c r="N828" s="109"/>
      <c r="O828" s="109"/>
      <c r="P828" s="335" t="s">
        <v>27</v>
      </c>
      <c r="Q828" s="335"/>
      <c r="R828" s="335"/>
      <c r="S828" s="335"/>
      <c r="T828" s="335"/>
      <c r="U828" s="335"/>
      <c r="V828" s="335"/>
      <c r="W828" s="335"/>
      <c r="X828" s="335"/>
      <c r="Y828" s="345" t="s">
        <v>346</v>
      </c>
      <c r="Z828" s="346"/>
      <c r="AA828" s="346"/>
      <c r="AB828" s="346"/>
      <c r="AC828" s="277" t="s">
        <v>332</v>
      </c>
      <c r="AD828" s="277"/>
      <c r="AE828" s="277"/>
      <c r="AF828" s="277"/>
      <c r="AG828" s="277"/>
      <c r="AH828" s="345" t="s">
        <v>257</v>
      </c>
      <c r="AI828" s="347"/>
      <c r="AJ828" s="347"/>
      <c r="AK828" s="347"/>
      <c r="AL828" s="347" t="s">
        <v>21</v>
      </c>
      <c r="AM828" s="347"/>
      <c r="AN828" s="347"/>
      <c r="AO828" s="422"/>
      <c r="AP828" s="423" t="s">
        <v>296</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295</v>
      </c>
      <c r="K861" s="109"/>
      <c r="L861" s="109"/>
      <c r="M861" s="109"/>
      <c r="N861" s="109"/>
      <c r="O861" s="109"/>
      <c r="P861" s="335" t="s">
        <v>27</v>
      </c>
      <c r="Q861" s="335"/>
      <c r="R861" s="335"/>
      <c r="S861" s="335"/>
      <c r="T861" s="335"/>
      <c r="U861" s="335"/>
      <c r="V861" s="335"/>
      <c r="W861" s="335"/>
      <c r="X861" s="335"/>
      <c r="Y861" s="345" t="s">
        <v>346</v>
      </c>
      <c r="Z861" s="346"/>
      <c r="AA861" s="346"/>
      <c r="AB861" s="346"/>
      <c r="AC861" s="277" t="s">
        <v>332</v>
      </c>
      <c r="AD861" s="277"/>
      <c r="AE861" s="277"/>
      <c r="AF861" s="277"/>
      <c r="AG861" s="277"/>
      <c r="AH861" s="345" t="s">
        <v>257</v>
      </c>
      <c r="AI861" s="347"/>
      <c r="AJ861" s="347"/>
      <c r="AK861" s="347"/>
      <c r="AL861" s="347" t="s">
        <v>21</v>
      </c>
      <c r="AM861" s="347"/>
      <c r="AN861" s="347"/>
      <c r="AO861" s="422"/>
      <c r="AP861" s="423" t="s">
        <v>296</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295</v>
      </c>
      <c r="K894" s="109"/>
      <c r="L894" s="109"/>
      <c r="M894" s="109"/>
      <c r="N894" s="109"/>
      <c r="O894" s="109"/>
      <c r="P894" s="335" t="s">
        <v>27</v>
      </c>
      <c r="Q894" s="335"/>
      <c r="R894" s="335"/>
      <c r="S894" s="335"/>
      <c r="T894" s="335"/>
      <c r="U894" s="335"/>
      <c r="V894" s="335"/>
      <c r="W894" s="335"/>
      <c r="X894" s="335"/>
      <c r="Y894" s="345" t="s">
        <v>346</v>
      </c>
      <c r="Z894" s="346"/>
      <c r="AA894" s="346"/>
      <c r="AB894" s="346"/>
      <c r="AC894" s="277" t="s">
        <v>332</v>
      </c>
      <c r="AD894" s="277"/>
      <c r="AE894" s="277"/>
      <c r="AF894" s="277"/>
      <c r="AG894" s="277"/>
      <c r="AH894" s="345" t="s">
        <v>257</v>
      </c>
      <c r="AI894" s="347"/>
      <c r="AJ894" s="347"/>
      <c r="AK894" s="347"/>
      <c r="AL894" s="347" t="s">
        <v>21</v>
      </c>
      <c r="AM894" s="347"/>
      <c r="AN894" s="347"/>
      <c r="AO894" s="422"/>
      <c r="AP894" s="423" t="s">
        <v>296</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295</v>
      </c>
      <c r="K927" s="109"/>
      <c r="L927" s="109"/>
      <c r="M927" s="109"/>
      <c r="N927" s="109"/>
      <c r="O927" s="109"/>
      <c r="P927" s="335" t="s">
        <v>27</v>
      </c>
      <c r="Q927" s="335"/>
      <c r="R927" s="335"/>
      <c r="S927" s="335"/>
      <c r="T927" s="335"/>
      <c r="U927" s="335"/>
      <c r="V927" s="335"/>
      <c r="W927" s="335"/>
      <c r="X927" s="335"/>
      <c r="Y927" s="345" t="s">
        <v>346</v>
      </c>
      <c r="Z927" s="346"/>
      <c r="AA927" s="346"/>
      <c r="AB927" s="346"/>
      <c r="AC927" s="277" t="s">
        <v>332</v>
      </c>
      <c r="AD927" s="277"/>
      <c r="AE927" s="277"/>
      <c r="AF927" s="277"/>
      <c r="AG927" s="277"/>
      <c r="AH927" s="345" t="s">
        <v>257</v>
      </c>
      <c r="AI927" s="347"/>
      <c r="AJ927" s="347"/>
      <c r="AK927" s="347"/>
      <c r="AL927" s="347" t="s">
        <v>21</v>
      </c>
      <c r="AM927" s="347"/>
      <c r="AN927" s="347"/>
      <c r="AO927" s="422"/>
      <c r="AP927" s="423" t="s">
        <v>296</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295</v>
      </c>
      <c r="K960" s="109"/>
      <c r="L960" s="109"/>
      <c r="M960" s="109"/>
      <c r="N960" s="109"/>
      <c r="O960" s="109"/>
      <c r="P960" s="335" t="s">
        <v>27</v>
      </c>
      <c r="Q960" s="335"/>
      <c r="R960" s="335"/>
      <c r="S960" s="335"/>
      <c r="T960" s="335"/>
      <c r="U960" s="335"/>
      <c r="V960" s="335"/>
      <c r="W960" s="335"/>
      <c r="X960" s="335"/>
      <c r="Y960" s="345" t="s">
        <v>346</v>
      </c>
      <c r="Z960" s="346"/>
      <c r="AA960" s="346"/>
      <c r="AB960" s="346"/>
      <c r="AC960" s="277" t="s">
        <v>332</v>
      </c>
      <c r="AD960" s="277"/>
      <c r="AE960" s="277"/>
      <c r="AF960" s="277"/>
      <c r="AG960" s="277"/>
      <c r="AH960" s="345" t="s">
        <v>257</v>
      </c>
      <c r="AI960" s="347"/>
      <c r="AJ960" s="347"/>
      <c r="AK960" s="347"/>
      <c r="AL960" s="347" t="s">
        <v>21</v>
      </c>
      <c r="AM960" s="347"/>
      <c r="AN960" s="347"/>
      <c r="AO960" s="422"/>
      <c r="AP960" s="423" t="s">
        <v>296</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295</v>
      </c>
      <c r="K993" s="109"/>
      <c r="L993" s="109"/>
      <c r="M993" s="109"/>
      <c r="N993" s="109"/>
      <c r="O993" s="109"/>
      <c r="P993" s="335" t="s">
        <v>27</v>
      </c>
      <c r="Q993" s="335"/>
      <c r="R993" s="335"/>
      <c r="S993" s="335"/>
      <c r="T993" s="335"/>
      <c r="U993" s="335"/>
      <c r="V993" s="335"/>
      <c r="W993" s="335"/>
      <c r="X993" s="335"/>
      <c r="Y993" s="345" t="s">
        <v>346</v>
      </c>
      <c r="Z993" s="346"/>
      <c r="AA993" s="346"/>
      <c r="AB993" s="346"/>
      <c r="AC993" s="277" t="s">
        <v>332</v>
      </c>
      <c r="AD993" s="277"/>
      <c r="AE993" s="277"/>
      <c r="AF993" s="277"/>
      <c r="AG993" s="277"/>
      <c r="AH993" s="345" t="s">
        <v>257</v>
      </c>
      <c r="AI993" s="347"/>
      <c r="AJ993" s="347"/>
      <c r="AK993" s="347"/>
      <c r="AL993" s="347" t="s">
        <v>21</v>
      </c>
      <c r="AM993" s="347"/>
      <c r="AN993" s="347"/>
      <c r="AO993" s="422"/>
      <c r="AP993" s="423" t="s">
        <v>296</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295</v>
      </c>
      <c r="K1026" s="109"/>
      <c r="L1026" s="109"/>
      <c r="M1026" s="109"/>
      <c r="N1026" s="109"/>
      <c r="O1026" s="109"/>
      <c r="P1026" s="335" t="s">
        <v>27</v>
      </c>
      <c r="Q1026" s="335"/>
      <c r="R1026" s="335"/>
      <c r="S1026" s="335"/>
      <c r="T1026" s="335"/>
      <c r="U1026" s="335"/>
      <c r="V1026" s="335"/>
      <c r="W1026" s="335"/>
      <c r="X1026" s="335"/>
      <c r="Y1026" s="345" t="s">
        <v>346</v>
      </c>
      <c r="Z1026" s="346"/>
      <c r="AA1026" s="346"/>
      <c r="AB1026" s="346"/>
      <c r="AC1026" s="277" t="s">
        <v>332</v>
      </c>
      <c r="AD1026" s="277"/>
      <c r="AE1026" s="277"/>
      <c r="AF1026" s="277"/>
      <c r="AG1026" s="277"/>
      <c r="AH1026" s="345" t="s">
        <v>257</v>
      </c>
      <c r="AI1026" s="347"/>
      <c r="AJ1026" s="347"/>
      <c r="AK1026" s="347"/>
      <c r="AL1026" s="347" t="s">
        <v>21</v>
      </c>
      <c r="AM1026" s="347"/>
      <c r="AN1026" s="347"/>
      <c r="AO1026" s="422"/>
      <c r="AP1026" s="423" t="s">
        <v>296</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295</v>
      </c>
      <c r="K1059" s="109"/>
      <c r="L1059" s="109"/>
      <c r="M1059" s="109"/>
      <c r="N1059" s="109"/>
      <c r="O1059" s="109"/>
      <c r="P1059" s="335" t="s">
        <v>27</v>
      </c>
      <c r="Q1059" s="335"/>
      <c r="R1059" s="335"/>
      <c r="S1059" s="335"/>
      <c r="T1059" s="335"/>
      <c r="U1059" s="335"/>
      <c r="V1059" s="335"/>
      <c r="W1059" s="335"/>
      <c r="X1059" s="335"/>
      <c r="Y1059" s="345" t="s">
        <v>346</v>
      </c>
      <c r="Z1059" s="346"/>
      <c r="AA1059" s="346"/>
      <c r="AB1059" s="346"/>
      <c r="AC1059" s="277" t="s">
        <v>332</v>
      </c>
      <c r="AD1059" s="277"/>
      <c r="AE1059" s="277"/>
      <c r="AF1059" s="277"/>
      <c r="AG1059" s="277"/>
      <c r="AH1059" s="345" t="s">
        <v>257</v>
      </c>
      <c r="AI1059" s="347"/>
      <c r="AJ1059" s="347"/>
      <c r="AK1059" s="347"/>
      <c r="AL1059" s="347" t="s">
        <v>21</v>
      </c>
      <c r="AM1059" s="347"/>
      <c r="AN1059" s="347"/>
      <c r="AO1059" s="422"/>
      <c r="AP1059" s="423" t="s">
        <v>296</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295</v>
      </c>
      <c r="K1092" s="109"/>
      <c r="L1092" s="109"/>
      <c r="M1092" s="109"/>
      <c r="N1092" s="109"/>
      <c r="O1092" s="109"/>
      <c r="P1092" s="335" t="s">
        <v>27</v>
      </c>
      <c r="Q1092" s="335"/>
      <c r="R1092" s="335"/>
      <c r="S1092" s="335"/>
      <c r="T1092" s="335"/>
      <c r="U1092" s="335"/>
      <c r="V1092" s="335"/>
      <c r="W1092" s="335"/>
      <c r="X1092" s="335"/>
      <c r="Y1092" s="345" t="s">
        <v>346</v>
      </c>
      <c r="Z1092" s="346"/>
      <c r="AA1092" s="346"/>
      <c r="AB1092" s="346"/>
      <c r="AC1092" s="277" t="s">
        <v>332</v>
      </c>
      <c r="AD1092" s="277"/>
      <c r="AE1092" s="277"/>
      <c r="AF1092" s="277"/>
      <c r="AG1092" s="277"/>
      <c r="AH1092" s="345" t="s">
        <v>257</v>
      </c>
      <c r="AI1092" s="347"/>
      <c r="AJ1092" s="347"/>
      <c r="AK1092" s="347"/>
      <c r="AL1092" s="347" t="s">
        <v>21</v>
      </c>
      <c r="AM1092" s="347"/>
      <c r="AN1092" s="347"/>
      <c r="AO1092" s="422"/>
      <c r="AP1092" s="423" t="s">
        <v>296</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295</v>
      </c>
      <c r="K1125" s="109"/>
      <c r="L1125" s="109"/>
      <c r="M1125" s="109"/>
      <c r="N1125" s="109"/>
      <c r="O1125" s="109"/>
      <c r="P1125" s="335" t="s">
        <v>27</v>
      </c>
      <c r="Q1125" s="335"/>
      <c r="R1125" s="335"/>
      <c r="S1125" s="335"/>
      <c r="T1125" s="335"/>
      <c r="U1125" s="335"/>
      <c r="V1125" s="335"/>
      <c r="W1125" s="335"/>
      <c r="X1125" s="335"/>
      <c r="Y1125" s="345" t="s">
        <v>346</v>
      </c>
      <c r="Z1125" s="346"/>
      <c r="AA1125" s="346"/>
      <c r="AB1125" s="346"/>
      <c r="AC1125" s="277" t="s">
        <v>332</v>
      </c>
      <c r="AD1125" s="277"/>
      <c r="AE1125" s="277"/>
      <c r="AF1125" s="277"/>
      <c r="AG1125" s="277"/>
      <c r="AH1125" s="345" t="s">
        <v>257</v>
      </c>
      <c r="AI1125" s="347"/>
      <c r="AJ1125" s="347"/>
      <c r="AK1125" s="347"/>
      <c r="AL1125" s="347" t="s">
        <v>21</v>
      </c>
      <c r="AM1125" s="347"/>
      <c r="AN1125" s="347"/>
      <c r="AO1125" s="422"/>
      <c r="AP1125" s="423" t="s">
        <v>296</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295</v>
      </c>
      <c r="K1158" s="109"/>
      <c r="L1158" s="109"/>
      <c r="M1158" s="109"/>
      <c r="N1158" s="109"/>
      <c r="O1158" s="109"/>
      <c r="P1158" s="335" t="s">
        <v>27</v>
      </c>
      <c r="Q1158" s="335"/>
      <c r="R1158" s="335"/>
      <c r="S1158" s="335"/>
      <c r="T1158" s="335"/>
      <c r="U1158" s="335"/>
      <c r="V1158" s="335"/>
      <c r="W1158" s="335"/>
      <c r="X1158" s="335"/>
      <c r="Y1158" s="345" t="s">
        <v>346</v>
      </c>
      <c r="Z1158" s="346"/>
      <c r="AA1158" s="346"/>
      <c r="AB1158" s="346"/>
      <c r="AC1158" s="277" t="s">
        <v>332</v>
      </c>
      <c r="AD1158" s="277"/>
      <c r="AE1158" s="277"/>
      <c r="AF1158" s="277"/>
      <c r="AG1158" s="277"/>
      <c r="AH1158" s="345" t="s">
        <v>257</v>
      </c>
      <c r="AI1158" s="347"/>
      <c r="AJ1158" s="347"/>
      <c r="AK1158" s="347"/>
      <c r="AL1158" s="347" t="s">
        <v>21</v>
      </c>
      <c r="AM1158" s="347"/>
      <c r="AN1158" s="347"/>
      <c r="AO1158" s="422"/>
      <c r="AP1158" s="423" t="s">
        <v>296</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295</v>
      </c>
      <c r="K1191" s="109"/>
      <c r="L1191" s="109"/>
      <c r="M1191" s="109"/>
      <c r="N1191" s="109"/>
      <c r="O1191" s="109"/>
      <c r="P1191" s="335" t="s">
        <v>27</v>
      </c>
      <c r="Q1191" s="335"/>
      <c r="R1191" s="335"/>
      <c r="S1191" s="335"/>
      <c r="T1191" s="335"/>
      <c r="U1191" s="335"/>
      <c r="V1191" s="335"/>
      <c r="W1191" s="335"/>
      <c r="X1191" s="335"/>
      <c r="Y1191" s="345" t="s">
        <v>346</v>
      </c>
      <c r="Z1191" s="346"/>
      <c r="AA1191" s="346"/>
      <c r="AB1191" s="346"/>
      <c r="AC1191" s="277" t="s">
        <v>332</v>
      </c>
      <c r="AD1191" s="277"/>
      <c r="AE1191" s="277"/>
      <c r="AF1191" s="277"/>
      <c r="AG1191" s="277"/>
      <c r="AH1191" s="345" t="s">
        <v>257</v>
      </c>
      <c r="AI1191" s="347"/>
      <c r="AJ1191" s="347"/>
      <c r="AK1191" s="347"/>
      <c r="AL1191" s="347" t="s">
        <v>21</v>
      </c>
      <c r="AM1191" s="347"/>
      <c r="AN1191" s="347"/>
      <c r="AO1191" s="422"/>
      <c r="AP1191" s="423" t="s">
        <v>296</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295</v>
      </c>
      <c r="K1224" s="109"/>
      <c r="L1224" s="109"/>
      <c r="M1224" s="109"/>
      <c r="N1224" s="109"/>
      <c r="O1224" s="109"/>
      <c r="P1224" s="335" t="s">
        <v>27</v>
      </c>
      <c r="Q1224" s="335"/>
      <c r="R1224" s="335"/>
      <c r="S1224" s="335"/>
      <c r="T1224" s="335"/>
      <c r="U1224" s="335"/>
      <c r="V1224" s="335"/>
      <c r="W1224" s="335"/>
      <c r="X1224" s="335"/>
      <c r="Y1224" s="345" t="s">
        <v>346</v>
      </c>
      <c r="Z1224" s="346"/>
      <c r="AA1224" s="346"/>
      <c r="AB1224" s="346"/>
      <c r="AC1224" s="277" t="s">
        <v>332</v>
      </c>
      <c r="AD1224" s="277"/>
      <c r="AE1224" s="277"/>
      <c r="AF1224" s="277"/>
      <c r="AG1224" s="277"/>
      <c r="AH1224" s="345" t="s">
        <v>257</v>
      </c>
      <c r="AI1224" s="347"/>
      <c r="AJ1224" s="347"/>
      <c r="AK1224" s="347"/>
      <c r="AL1224" s="347" t="s">
        <v>21</v>
      </c>
      <c r="AM1224" s="347"/>
      <c r="AN1224" s="347"/>
      <c r="AO1224" s="422"/>
      <c r="AP1224" s="423" t="s">
        <v>296</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295</v>
      </c>
      <c r="K1257" s="109"/>
      <c r="L1257" s="109"/>
      <c r="M1257" s="109"/>
      <c r="N1257" s="109"/>
      <c r="O1257" s="109"/>
      <c r="P1257" s="335" t="s">
        <v>27</v>
      </c>
      <c r="Q1257" s="335"/>
      <c r="R1257" s="335"/>
      <c r="S1257" s="335"/>
      <c r="T1257" s="335"/>
      <c r="U1257" s="335"/>
      <c r="V1257" s="335"/>
      <c r="W1257" s="335"/>
      <c r="X1257" s="335"/>
      <c r="Y1257" s="345" t="s">
        <v>346</v>
      </c>
      <c r="Z1257" s="346"/>
      <c r="AA1257" s="346"/>
      <c r="AB1257" s="346"/>
      <c r="AC1257" s="277" t="s">
        <v>332</v>
      </c>
      <c r="AD1257" s="277"/>
      <c r="AE1257" s="277"/>
      <c r="AF1257" s="277"/>
      <c r="AG1257" s="277"/>
      <c r="AH1257" s="345" t="s">
        <v>257</v>
      </c>
      <c r="AI1257" s="347"/>
      <c r="AJ1257" s="347"/>
      <c r="AK1257" s="347"/>
      <c r="AL1257" s="347" t="s">
        <v>21</v>
      </c>
      <c r="AM1257" s="347"/>
      <c r="AN1257" s="347"/>
      <c r="AO1257" s="422"/>
      <c r="AP1257" s="423" t="s">
        <v>296</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295</v>
      </c>
      <c r="K1290" s="109"/>
      <c r="L1290" s="109"/>
      <c r="M1290" s="109"/>
      <c r="N1290" s="109"/>
      <c r="O1290" s="109"/>
      <c r="P1290" s="335" t="s">
        <v>27</v>
      </c>
      <c r="Q1290" s="335"/>
      <c r="R1290" s="335"/>
      <c r="S1290" s="335"/>
      <c r="T1290" s="335"/>
      <c r="U1290" s="335"/>
      <c r="V1290" s="335"/>
      <c r="W1290" s="335"/>
      <c r="X1290" s="335"/>
      <c r="Y1290" s="345" t="s">
        <v>346</v>
      </c>
      <c r="Z1290" s="346"/>
      <c r="AA1290" s="346"/>
      <c r="AB1290" s="346"/>
      <c r="AC1290" s="277" t="s">
        <v>332</v>
      </c>
      <c r="AD1290" s="277"/>
      <c r="AE1290" s="277"/>
      <c r="AF1290" s="277"/>
      <c r="AG1290" s="277"/>
      <c r="AH1290" s="345" t="s">
        <v>257</v>
      </c>
      <c r="AI1290" s="347"/>
      <c r="AJ1290" s="347"/>
      <c r="AK1290" s="347"/>
      <c r="AL1290" s="347" t="s">
        <v>21</v>
      </c>
      <c r="AM1290" s="347"/>
      <c r="AN1290" s="347"/>
      <c r="AO1290" s="422"/>
      <c r="AP1290" s="423" t="s">
        <v>296</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西内 匠(nishiuchi-takumi.l11)</dc:creator>
  <cp:lastModifiedBy>西内 匠(nishiuchi-takumi.l11)</cp:lastModifiedBy>
  <cp:lastPrinted>2021-05-28T10:34:29Z</cp:lastPrinted>
  <dcterms:created xsi:type="dcterms:W3CDTF">2012-03-13T00:50:25Z</dcterms:created>
  <dcterms:modified xsi:type="dcterms:W3CDTF">2021-05-28T10:34:34Z</dcterms:modified>
</cp:coreProperties>
</file>