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16" i="3"/>
  <c r="AY606" i="3"/>
  <c r="AY213" i="3"/>
  <c r="AY235" i="3"/>
  <c r="AY369" i="3"/>
  <c r="AY645"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G726" authorId="0" shapeId="0">
      <text>
        <r>
          <rPr>
            <b/>
            <sz val="9"/>
            <color indexed="81"/>
            <rFont val="MS P ゴシック"/>
            <family val="3"/>
            <charset val="128"/>
          </rPr>
          <t xml:space="preserve">記載してください
</t>
        </r>
        <r>
          <rPr>
            <sz val="9"/>
            <color indexed="81"/>
            <rFont val="MS P ゴシック"/>
            <family val="3"/>
            <charset val="128"/>
          </rPr>
          <t xml:space="preserve">
</t>
        </r>
      </text>
    </comment>
    <comment ref="G727" authorId="0" shapeId="0">
      <text>
        <r>
          <rPr>
            <b/>
            <sz val="9"/>
            <color indexed="81"/>
            <rFont val="MS P ゴシック"/>
            <family val="3"/>
            <charset val="128"/>
          </rPr>
          <t>記載してください</t>
        </r>
      </text>
    </comment>
  </commentList>
</comments>
</file>

<file path=xl/sharedStrings.xml><?xml version="1.0" encoding="utf-8"?>
<sst xmlns="http://schemas.openxmlformats.org/spreadsheetml/2006/main" count="3131" uniqueCount="775">
  <si>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</si>
  <si>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</si>
  <si>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</si>
  <si>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</si>
  <si>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</si>
  <si>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</si>
  <si>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</si>
  <si>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</si>
  <si>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</si>
  <si>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</si>
  <si>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</si>
  <si>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</si>
  <si>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</si>
  <si>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</si>
  <si>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</si>
  <si>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</si>
  <si>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</si>
  <si>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</si>
  <si>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</si>
  <si>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</si>
  <si>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</si>
  <si>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</si>
  <si>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</si>
  <si>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</si>
  <si>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</si>
  <si>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</si>
  <si>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</si>
  <si>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</si>
  <si>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</si>
  <si>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</si>
  <si>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</si>
  <si>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</si>
  <si>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</si>
  <si>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</si>
  <si>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</si>
  <si>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</si>
  <si>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</si>
  <si>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</si>
  <si>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</si>
  <si>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</si>
  <si>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</si>
  <si>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</si>
  <si>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</si>
  <si>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</si>
  <si>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</si>
  <si>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</si>
  <si>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</si>
  <si>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</si>
  <si>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</si>
  <si>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</si>
  <si>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</si>
  <si>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</si>
  <si>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</si>
  <si>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</si>
  <si>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</si>
  <si>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</si>
  <si>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</si>
  <si>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</si>
  <si>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</si>
  <si>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</si>
  <si>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</si>
  <si>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</si>
  <si>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</si>
  <si>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</si>
  <si>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</si>
  <si>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</si>
  <si>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</si>
  <si>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</si>
  <si>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</si>
  <si>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</si>
  <si>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</si>
  <si>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</si>
  <si>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</si>
  <si>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</si>
  <si>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</si>
  <si>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</si>
  <si>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</si>
  <si>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</si>
  <si>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</si>
  <si>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</si>
  <si>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</si>
  <si>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</si>
  <si>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</si>
  <si>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</si>
  <si>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</si>
  <si>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</si>
  <si>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</si>
  <si>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</si>
  <si>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</si>
  <si>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</si>
  <si>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</si>
  <si>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</si>
  <si>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</si>
  <si>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</si>
  <si>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</si>
  <si>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</si>
  <si>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</si>
  <si>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</si>
  <si>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</si>
  <si>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</si>
  <si>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</si>
  <si>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</si>
  <si>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</si>
  <si>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</si>
  <si>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</si>
  <si>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</si>
  <si>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</si>
  <si>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</si>
  <si>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</si>
  <si>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</si>
  <si>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</si>
  <si>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</si>
  <si>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</si>
  <si>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</si>
  <si>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</si>
  <si>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</si>
  <si>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</si>
  <si>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</si>
  <si>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</si>
  <si>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</si>
  <si>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</si>
  <si>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</si>
  <si>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</si>
  <si>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</si>
  <si>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</si>
  <si>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</si>
  <si>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</si>
  <si>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</si>
  <si>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</si>
  <si>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</si>
  <si>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</si>
  <si>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</si>
  <si>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</si>
  <si>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</si>
  <si>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</si>
  <si>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</si>
  <si>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</si>
  <si>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</si>
  <si>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</si>
  <si>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</si>
  <si>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</si>
  <si>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</si>
  <si>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</si>
  <si>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</si>
  <si>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</si>
  <si>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</si>
  <si>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</si>
  <si>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</si>
  <si>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</si>
  <si>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</si>
  <si>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</si>
  <si>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</si>
  <si>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</si>
  <si>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</si>
  <si>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</si>
  <si>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</si>
  <si>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</si>
  <si>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</si>
  <si>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</si>
  <si>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</si>
  <si>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</si>
  <si>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</si>
  <si>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</si>
  <si>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</si>
  <si>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</si>
  <si>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</si>
  <si>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</si>
  <si>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</si>
  <si>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</si>
  <si>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</si>
  <si>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</si>
  <si>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</si>
  <si>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</si>
  <si>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</si>
  <si>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</si>
  <si>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</si>
  <si>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</si>
  <si>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</si>
  <si>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</si>
  <si>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</si>
  <si>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</si>
  <si>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</si>
  <si>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</si>
  <si>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</si>
  <si>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</si>
  <si>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</si>
  <si>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</si>
  <si>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</si>
  <si>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</si>
  <si>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</si>
  <si>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</si>
  <si>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</si>
  <si>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</si>
  <si>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</si>
  <si>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</si>
  <si>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</si>
  <si>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</si>
  <si>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</si>
  <si>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</si>
  <si>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</si>
  <si>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</si>
  <si>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</si>
  <si>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</si>
  <si>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</si>
  <si>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</si>
  <si>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</si>
  <si>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</si>
  <si>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</si>
  <si>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</si>
  <si>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</si>
  <si>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</si>
  <si>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</si>
  <si>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</si>
  <si>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</si>
  <si>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</si>
  <si>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</si>
  <si>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</si>
  <si>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</si>
  <si>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</si>
  <si>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</si>
  <si>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</si>
  <si>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</si>
  <si>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</si>
  <si>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</si>
  <si>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</si>
  <si>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</si>
  <si>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</si>
  <si>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</si>
  <si>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</si>
  <si>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</si>
  <si>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</si>
  <si>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</si>
  <si>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</si>
  <si>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</si>
  <si>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</si>
  <si>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</si>
  <si>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</si>
  <si>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</si>
  <si>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</si>
  <si>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</si>
  <si>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</si>
  <si>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</si>
  <si>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</si>
  <si>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</si>
  <si>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</si>
  <si>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</si>
  <si>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</si>
  <si>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</si>
  <si>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</si>
  <si>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</si>
  <si>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</si>
  <si>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</si>
  <si>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</si>
  <si>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</si>
  <si>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</si>
  <si>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</si>
  <si>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</si>
  <si>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</si>
  <si>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</si>
  <si>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</si>
  <si>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</si>
  <si>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</si>
  <si>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</si>
  <si>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</si>
  <si>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</si>
  <si>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</si>
  <si>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</si>
  <si>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</si>
  <si>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</si>
  <si>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</si>
  <si>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</si>
  <si>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</si>
  <si>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</si>
  <si>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</si>
  <si>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</si>
  <si>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</si>
  <si>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</si>
  <si>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</si>
  <si>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</si>
  <si>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</si>
  <si>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</si>
  <si>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</si>
  <si>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</si>
  <si>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</si>
  <si>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</si>
  <si>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</si>
  <si>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</si>
  <si>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</si>
  <si>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</si>
  <si>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</si>
  <si>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</si>
  <si>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</si>
  <si>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</si>
  <si>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</si>
  <si>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</si>
  <si>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</si>
  <si>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</si>
  <si>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</si>
  <si>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</si>
  <si>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</si>
  <si>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</si>
  <si>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</si>
  <si>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</si>
  <si>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</si>
  <si>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</si>
  <si>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</si>
  <si>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</si>
  <si>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</si>
  <si>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</si>
  <si>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</si>
  <si>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</si>
  <si>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</si>
  <si>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</si>
  <si>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</si>
  <si>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</si>
  <si>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</si>
  <si>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</si>
  <si>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</si>
  <si>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</si>
  <si>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</si>
  <si>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</si>
  <si>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</si>
  <si>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</si>
  <si>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</si>
  <si>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</si>
  <si>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</si>
  <si>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</si>
  <si>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</si>
  <si>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</si>
  <si>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</si>
  <si>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</si>
  <si>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</si>
  <si>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</si>
  <si>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</si>
  <si>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</si>
  <si>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</si>
  <si>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</si>
  <si>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</si>
  <si>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</si>
  <si>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</si>
  <si>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</si>
  <si>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</si>
  <si>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</si>
  <si>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</si>
  <si>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</si>
  <si>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</si>
  <si>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</si>
  <si>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</si>
  <si>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</si>
  <si>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</si>
  <si>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</si>
  <si>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</si>
  <si>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</si>
  <si>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</si>
  <si>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</si>
  <si>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</si>
  <si>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</si>
  <si>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</si>
  <si>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</si>
  <si>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</si>
  <si>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</si>
  <si>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</si>
  <si>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</si>
  <si>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</si>
  <si>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</si>
  <si>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</si>
  <si>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</si>
  <si>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</si>
  <si>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</si>
  <si>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</si>
  <si>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</si>
  <si>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</si>
  <si>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</si>
  <si>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</si>
  <si>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</si>
  <si>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</si>
  <si>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</si>
  <si>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</si>
  <si>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</si>
  <si>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</si>
  <si>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</si>
  <si>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</si>
  <si>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</si>
  <si>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</si>
  <si>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</si>
  <si>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</si>
  <si>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</si>
  <si>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</si>
  <si>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</si>
  <si>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</si>
  <si>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</si>
  <si>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</si>
  <si>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</si>
  <si>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</si>
  <si>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</si>
  <si>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</si>
  <si>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</si>
  <si>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</si>
  <si>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</si>
  <si>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</si>
  <si>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</si>
  <si>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</si>
  <si>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</si>
  <si>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</si>
  <si>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</si>
  <si>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</si>
  <si>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</si>
  <si>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</si>
  <si>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</si>
  <si>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</si>
  <si>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</si>
  <si>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</si>
  <si>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</si>
  <si>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</si>
  <si>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</si>
  <si>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</si>
  <si>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</si>
  <si>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</si>
  <si>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</si>
  <si>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</si>
  <si>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</si>
  <si>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</si>
  <si>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</si>
  <si>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</si>
  <si>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</si>
  <si>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</si>
  <si>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</si>
  <si>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</si>
  <si>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</si>
  <si>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</si>
  <si>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</si>
  <si>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</si>
  <si>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</si>
  <si>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</si>
  <si>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</si>
  <si>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</si>
  <si>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</si>
  <si>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</si>
  <si>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</si>
  <si>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</si>
  <si>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</si>
  <si>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</si>
  <si>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</si>
  <si>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</si>
  <si>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</si>
  <si>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</si>
  <si>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</si>
  <si>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</si>
  <si>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</si>
  <si>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</si>
  <si>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</si>
  <si>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</si>
  <si>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</si>
  <si>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</si>
  <si>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</si>
  <si>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</si>
  <si>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</si>
  <si>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</si>
  <si>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</si>
  <si>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</si>
  <si>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</si>
  <si>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</si>
  <si>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</si>
  <si>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</si>
  <si>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</si>
  <si>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</si>
  <si>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</si>
  <si>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</si>
  <si>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</si>
  <si>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</si>
  <si>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</si>
  <si>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</si>
  <si>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</si>
  <si>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</si>
  <si>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</si>
  <si>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</si>
  <si>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</si>
  <si>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</si>
  <si>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</si>
  <si>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</si>
  <si>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</si>
  <si>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</si>
  <si>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</si>
  <si>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</si>
  <si>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</si>
  <si>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</si>
  <si>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</si>
  <si>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</si>
  <si>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</si>
  <si>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</si>
  <si>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</si>
  <si>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</si>
  <si>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</si>
  <si>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</si>
  <si>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</si>
  <si>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</si>
  <si>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</si>
  <si>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</si>
  <si>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</si>
  <si>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</si>
  <si>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</si>
  <si>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</si>
  <si>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</si>
  <si>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</si>
  <si>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</si>
  <si>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</si>
  <si>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</si>
  <si>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</si>
  <si>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</si>
  <si>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</si>
  <si>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</si>
  <si>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</si>
  <si>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</si>
  <si>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</si>
  <si>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</si>
  <si>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</si>
  <si>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</si>
  <si>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</si>
  <si>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</si>
  <si>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</si>
  <si>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</si>
  <si>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</si>
  <si>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</si>
  <si>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</si>
  <si>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</si>
  <si>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</si>
  <si>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</si>
  <si>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</si>
  <si>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</si>
  <si>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</si>
  <si>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</si>
  <si>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</si>
  <si>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</si>
  <si>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</si>
  <si>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</si>
  <si>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</si>
  <si>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</si>
  <si>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</si>
  <si>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</si>
  <si>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</si>
  <si>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</si>
  <si>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</si>
  <si>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</si>
  <si>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</si>
  <si>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</si>
  <si>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</si>
  <si>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</si>
  <si>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</si>
  <si>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</si>
  <si>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</si>
  <si>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</si>
  <si>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</si>
  <si>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</si>
  <si>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</si>
  <si>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</si>
  <si>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</si>
  <si>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</si>
  <si>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</si>
  <si>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</si>
  <si>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</si>
  <si>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</si>
  <si>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</si>
  <si>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</si>
  <si>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</si>
  <si>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</si>
  <si>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</si>
  <si>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</si>
  <si>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</si>
  <si>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</si>
  <si>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</si>
  <si>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</si>
  <si>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</si>
  <si>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</si>
  <si>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</si>
  <si>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</si>
  <si>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</si>
  <si>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</si>
  <si>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</si>
  <si>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</si>
  <si>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</si>
  <si>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</si>
  <si>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</si>
  <si>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</si>
  <si>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</si>
  <si>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</si>
  <si>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</si>
  <si>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</si>
  <si>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</si>
  <si>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</si>
  <si>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</si>
  <si>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</si>
  <si>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</si>
  <si>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</si>
  <si>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</si>
  <si>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</si>
  <si>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</si>
  <si>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</si>
  <si>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</si>
  <si>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</si>
  <si>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</si>
  <si>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</si>
  <si>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</si>
  <si>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</si>
  <si>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</si>
  <si>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</si>
  <si>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</si>
  <si>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</si>
  <si>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</si>
  <si>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</si>
  <si>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</si>
  <si>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</si>
  <si>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</si>
  <si>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</si>
  <si>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</si>
  <si>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</si>
  <si>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</si>
  <si>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</si>
  <si>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</si>
  <si>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</si>
  <si>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</si>
  <si>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</si>
  <si>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</si>
  <si>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</si>
  <si>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</si>
  <si>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</si>
  <si>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</si>
  <si>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</si>
  <si>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</si>
  <si>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</si>
  <si>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</si>
  <si>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</si>
  <si>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</si>
  <si>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</si>
  <si>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</si>
  <si>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</si>
  <si>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</si>
  <si>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</si>
  <si>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</si>
  <si>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</si>
  <si>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</si>
  <si>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</si>
  <si>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</si>
  <si>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</si>
  <si>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</si>
  <si>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</si>
  <si>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</si>
  <si>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</si>
  <si>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</si>
  <si>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</si>
  <si>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</si>
  <si>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</si>
  <si>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</si>
  <si>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</si>
  <si>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</si>
  <si>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</si>
  <si>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</si>
  <si>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</si>
  <si>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</si>
  <si>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</si>
  <si>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</si>
  <si>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</si>
  <si>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</si>
  <si>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</si>
  <si>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</si>
  <si>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</si>
  <si>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</si>
  <si>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</si>
  <si>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</si>
  <si>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</si>
  <si>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</si>
  <si>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</si>
  <si>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</si>
  <si>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</si>
  <si>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</si>
  <si>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</si>
  <si>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</si>
  <si>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</si>
  <si>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</si>
  <si>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</si>
  <si>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</si>
  <si>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</si>
  <si>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</si>
  <si>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</si>
  <si>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</si>
  <si>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</si>
  <si>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</si>
  <si>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</si>
  <si>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</si>
  <si>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</si>
  <si>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</si>
  <si>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</si>
  <si>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</si>
  <si>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</si>
  <si>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</si>
  <si>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</si>
  <si>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</si>
  <si>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</si>
  <si>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</si>
  <si>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</si>
  <si>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</si>
  <si>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</si>
  <si>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</si>
  <si>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</si>
  <si>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</si>
  <si>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</si>
  <si>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</si>
  <si>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</si>
  <si>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</si>
  <si>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</si>
  <si>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</si>
  <si>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</si>
  <si>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</si>
  <si>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障害福祉分野におけるロボット等導入支援事業</t>
  </si>
  <si>
    <t>社会・援護局障害保健福祉部</t>
  </si>
  <si>
    <t>竹内　尚也</t>
  </si>
  <si>
    <t>令和元年度</t>
  </si>
  <si>
    <t>終了予定なし</t>
  </si>
  <si>
    <t>障害福祉課</t>
  </si>
  <si>
    <t>-</t>
  </si>
  <si>
    <t>地域生活支援事業費等補助金及び障害者総合支援事業費補助金の国庫補助について(令和2年3月12日厚生労働省発障0312第4号）</t>
  </si>
  <si>
    <t>　「経済財政運営と改革の基本方針（骨太の方針）2019」では、ロボット・ＡＩ・ＩＣＴ等、データヘルス改革、タスク・シフティング、シニア人材の活用推進、組織マネジメント改革、経営の大規模化・協働化を通じて、医療・福祉サービス改革による生産性の向上を図ることにより、2040年における医療・福祉分野の単位時間サービス提供量について５％以上向上させることが明記されている。障害福祉の現場におけるロボット技術の活用により、介護業務の負担軽減等を図り、労働環境の改善、生産性の向上、安全・安心な障害福祉サービスの提供等を推進する。</t>
  </si>
  <si>
    <t>障害者総合支援事業費補助金</t>
  </si>
  <si>
    <t>介護業務の負担軽減を図るため、施設・事業所へロボットを導入する。</t>
  </si>
  <si>
    <t>ロボットを導入した施設・事業所数</t>
  </si>
  <si>
    <t>件</t>
  </si>
  <si>
    <t>ロボットの導入により介護業務の負担軽減等の導入効果が得られた施設・事業所数</t>
  </si>
  <si>
    <t>執行額（X：千円）／ロボットを導入した施設・事業所数（Y）　　</t>
    <phoneticPr fontId="5"/>
  </si>
  <si>
    <t>円</t>
  </si>
  <si>
    <t>　　X/Y</t>
    <phoneticPr fontId="5"/>
  </si>
  <si>
    <t>Ⅸ－１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</si>
  <si>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</si>
  <si>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新31</t>
  </si>
  <si>
    <t>○</t>
  </si>
  <si>
    <t>ロボット技術の活用により、障害者支援施設等が介護負担軽減、労働環境の改善、生産性の向上等を図るため取組を推進する。</t>
    <phoneticPr fontId="5"/>
  </si>
  <si>
    <t>-</t>
    <phoneticPr fontId="5"/>
  </si>
  <si>
    <t>障害福祉の現場においてロボット技術を活用することによる介護業務の負担軽減等を図る取組を推進することにより、介護の質の向上に寄与することが見込まれる。</t>
    <phoneticPr fontId="5"/>
  </si>
  <si>
    <t>本事業は、障害福祉の現場においてロボット技術を活用することによる介護業務の負担軽減等を図る取り組みを推進するための事業であるため、国民や社会のニーズを的確に反映している。</t>
    <phoneticPr fontId="5"/>
  </si>
  <si>
    <t>　「経済財政運営と改革の基本方針（骨太の方針）2019」において、介護分野と同様に、障害福祉分野についてもロボット技術の活用の取組を促進することが盛り込まれており、国費を投入する必要がある。</t>
    <phoneticPr fontId="5"/>
  </si>
  <si>
    <t>　「経済財政運営と改革の基本方針（骨太の方針）2019」において、介護分野と同様に、障害福祉分野についてもロボット技術の活用の取組を促進することが盛り込まれており、政策体系の中で優先度の高い事業である。</t>
    <phoneticPr fontId="5"/>
  </si>
  <si>
    <t>‐</t>
  </si>
  <si>
    <t>無</t>
  </si>
  <si>
    <t>ー</t>
    <phoneticPr fontId="5"/>
  </si>
  <si>
    <t>ロボット等の導入を推進するため、原則国費で実施している。</t>
    <phoneticPr fontId="5"/>
  </si>
  <si>
    <t>都道府県、指定都市及び中核市から施設・事業所へ補助することとなっている。</t>
    <phoneticPr fontId="5"/>
  </si>
  <si>
    <t>事業計画において当該製品の導入により期待される効果などを確認している。</t>
    <rPh sb="8" eb="10">
      <t>トウガイ</t>
    </rPh>
    <rPh sb="10" eb="12">
      <t>セイヒン</t>
    </rPh>
    <rPh sb="13" eb="15">
      <t>ドウニュウ</t>
    </rPh>
    <rPh sb="18" eb="20">
      <t>キタイ</t>
    </rPh>
    <rPh sb="23" eb="25">
      <t>コウカ</t>
    </rPh>
    <phoneticPr fontId="5"/>
  </si>
  <si>
    <t>補正予算により当初の見込みを上回る結果になったが、障害福祉の現場のニーズを適切に把握し、更に事業を推進する必要がある。</t>
    <rPh sb="0" eb="2">
      <t>ホセイ</t>
    </rPh>
    <rPh sb="2" eb="4">
      <t>ヨサン</t>
    </rPh>
    <rPh sb="7" eb="9">
      <t>トウショ</t>
    </rPh>
    <rPh sb="10" eb="12">
      <t>ミコ</t>
    </rPh>
    <rPh sb="14" eb="16">
      <t>ウワマワ</t>
    </rPh>
    <rPh sb="17" eb="19">
      <t>ケッカ</t>
    </rPh>
    <rPh sb="25" eb="27">
      <t>ショウガイ</t>
    </rPh>
    <rPh sb="40" eb="42">
      <t>ハアク</t>
    </rPh>
    <rPh sb="44" eb="45">
      <t>サラ</t>
    </rPh>
    <rPh sb="46" eb="48">
      <t>ジギョウ</t>
    </rPh>
    <rPh sb="49" eb="51">
      <t>スイシン</t>
    </rPh>
    <phoneticPr fontId="5"/>
  </si>
  <si>
    <t>施設・事業所が販売事業者等との調整に日数を要する場合があったと想定される。</t>
    <rPh sb="12" eb="13">
      <t>トウ</t>
    </rPh>
    <rPh sb="18" eb="20">
      <t>ニッスウ</t>
    </rPh>
    <rPh sb="21" eb="22">
      <t>ヨウ</t>
    </rPh>
    <rPh sb="24" eb="26">
      <t>バアイ</t>
    </rPh>
    <rPh sb="31" eb="33">
      <t>ソウテイ</t>
    </rPh>
    <phoneticPr fontId="5"/>
  </si>
  <si>
    <t>事業計画において、期待される効果などを確認している。</t>
    <rPh sb="9" eb="11">
      <t>キタイ</t>
    </rPh>
    <rPh sb="14" eb="16">
      <t>コウカ</t>
    </rPh>
    <phoneticPr fontId="5"/>
  </si>
  <si>
    <t>補正予算により見込みを上回る結果になった。</t>
    <rPh sb="0" eb="2">
      <t>ホセイ</t>
    </rPh>
    <rPh sb="2" eb="4">
      <t>ヨサン</t>
    </rPh>
    <rPh sb="7" eb="9">
      <t>ミコ</t>
    </rPh>
    <rPh sb="11" eb="13">
      <t>ウワマワ</t>
    </rPh>
    <rPh sb="14" eb="16">
      <t>ケッカ</t>
    </rPh>
    <phoneticPr fontId="5"/>
  </si>
  <si>
    <t>物品購入費</t>
    <phoneticPr fontId="5"/>
  </si>
  <si>
    <t>補助金</t>
    <rPh sb="0" eb="3">
      <t>ホジョキン</t>
    </rPh>
    <phoneticPr fontId="5"/>
  </si>
  <si>
    <t>障害福祉現場におけるロボット等導入支援</t>
    <phoneticPr fontId="5"/>
  </si>
  <si>
    <t>-</t>
    <phoneticPr fontId="5"/>
  </si>
  <si>
    <t>千葉県</t>
    <rPh sb="0" eb="3">
      <t>チバケン</t>
    </rPh>
    <phoneticPr fontId="5"/>
  </si>
  <si>
    <t>栃木県</t>
    <rPh sb="0" eb="2">
      <t>トチギ</t>
    </rPh>
    <rPh sb="2" eb="3">
      <t>ケン</t>
    </rPh>
    <phoneticPr fontId="5"/>
  </si>
  <si>
    <t>北海道</t>
    <rPh sb="0" eb="3">
      <t>ホッカイドウ</t>
    </rPh>
    <phoneticPr fontId="5"/>
  </si>
  <si>
    <t>京都府</t>
    <rPh sb="0" eb="3">
      <t>キョウトフ</t>
    </rPh>
    <phoneticPr fontId="5"/>
  </si>
  <si>
    <t>兵庫県</t>
    <rPh sb="0" eb="3">
      <t>ヒョウゴケン</t>
    </rPh>
    <phoneticPr fontId="5"/>
  </si>
  <si>
    <t>埼玉県</t>
    <rPh sb="0" eb="2">
      <t>サイタマ</t>
    </rPh>
    <rPh sb="2" eb="3">
      <t>ケン</t>
    </rPh>
    <phoneticPr fontId="5"/>
  </si>
  <si>
    <t>福井県</t>
    <rPh sb="0" eb="3">
      <t>フクイケン</t>
    </rPh>
    <phoneticPr fontId="5"/>
  </si>
  <si>
    <t>福岡県</t>
    <rPh sb="0" eb="3">
      <t>フクオカケン</t>
    </rPh>
    <phoneticPr fontId="5"/>
  </si>
  <si>
    <t>熊本県</t>
    <rPh sb="0" eb="3">
      <t>クマモトケン</t>
    </rPh>
    <phoneticPr fontId="5"/>
  </si>
  <si>
    <t>鹿児島県</t>
    <rPh sb="0" eb="3">
      <t>カゴシマ</t>
    </rPh>
    <rPh sb="3" eb="4">
      <t>ケン</t>
    </rPh>
    <phoneticPr fontId="5"/>
  </si>
  <si>
    <t>補助金等交付</t>
  </si>
  <si>
    <t>85,100/150</t>
    <phoneticPr fontId="5"/>
  </si>
  <si>
    <t>336,007/580</t>
    <phoneticPr fontId="5"/>
  </si>
  <si>
    <t>-</t>
    <phoneticPr fontId="5"/>
  </si>
  <si>
    <t>209,088/441</t>
    <phoneticPr fontId="5"/>
  </si>
  <si>
    <t>A.千葉県</t>
    <rPh sb="2" eb="5">
      <t>チバケン</t>
    </rPh>
    <phoneticPr fontId="5"/>
  </si>
  <si>
    <t>厚労</t>
  </si>
  <si>
    <t>障害者支援施設等が介護負担軽減、労働環境の改善、生産性の向上等を図るためにロボット等を導入する費用について財政支援を実施する。（補助率10/10、令和2年度三次補正分は2/3）</t>
    <rPh sb="73" eb="75">
      <t>レイワ</t>
    </rPh>
    <rPh sb="76" eb="77">
      <t>ネン</t>
    </rPh>
    <rPh sb="77" eb="78">
      <t>ド</t>
    </rPh>
    <rPh sb="78" eb="80">
      <t>サンジ</t>
    </rPh>
    <rPh sb="80" eb="82">
      <t>ホセイ</t>
    </rPh>
    <rPh sb="82" eb="83">
      <t>ブン</t>
    </rPh>
    <phoneticPr fontId="5"/>
  </si>
  <si>
    <t>本事業は、障害福祉の現場においてロボット技術を活用することによる介護業務の負担軽減等を図る取組を推進することが目的であるため、定量的な成果目標を設定することは困難。</t>
    <rPh sb="79" eb="81">
      <t>コンナン</t>
    </rPh>
    <phoneticPr fontId="5"/>
  </si>
  <si>
    <t>障害福祉の現場においてロボット技術を活用し介護業務の負担軽減等を図る取り組みを推進するため、引き続き自治体へ支援を行っていく必要がある。</t>
    <phoneticPr fontId="5"/>
  </si>
  <si>
    <t>事業の効果が十分に発揮できるよう引き続き必要な予算額を確保し、適正な執行に努めることとする。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</si>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</sst>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149679</xdr:colOff>
      <xdr:row>748</xdr:row>
      <xdr:rowOff>353785</xdr:rowOff>
    </xdr:from>
    <xdr:ext cx="3796392" cy="682196"/>
    <xdr:sp macro="" textlink="">
      <xdr:nvSpPr>
        <xdr:cNvPr id="3" name="テキスト ボックス 2"/>
        <xdr:cNvSpPr txBox="1"/>
      </xdr:nvSpPr>
      <xdr:spPr>
        <a:xfrm>
          <a:off x="3823608" y="53911499"/>
          <a:ext cx="3796392" cy="682196"/>
        </a:xfrm>
        <a:prstGeom prst="rect">
          <a:avLst/>
        </a:prstGeom>
        <a:solidFill>
          <a:sysClr val="window" lastClr="FFFFFF"/>
        </a:solidFill>
        <a:ln w="6350">
          <a:solidFill>
            <a:sysClr val="windowText" lastClr="000000"/>
          </a:solid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　３３６百万円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27</xdr:col>
      <xdr:colOff>130969</xdr:colOff>
      <xdr:row>753</xdr:row>
      <xdr:rowOff>217715</xdr:rowOff>
    </xdr:from>
    <xdr:to>
      <xdr:col>27</xdr:col>
      <xdr:colOff>133693</xdr:colOff>
      <xdr:row>755</xdr:row>
      <xdr:rowOff>309562</xdr:rowOff>
    </xdr:to>
    <xdr:cxnSp macro="">
      <xdr:nvCxnSpPr>
        <xdr:cNvPr id="5" name="直線矢印コネクタ 4"/>
        <xdr:cNvCxnSpPr/>
      </xdr:nvCxnSpPr>
      <xdr:spPr>
        <a:xfrm flipH="1">
          <a:off x="5595938" y="55212684"/>
          <a:ext cx="2724" cy="806222"/>
        </a:xfrm>
        <a:prstGeom prst="straightConnector1">
          <a:avLst/>
        </a:prstGeom>
        <a:noFill/>
        <a:ln w="28575" cap="flat" cmpd="sng" algn="ctr">
          <a:solidFill>
            <a:sysClr val="windowText" lastClr="000000"/>
          </a:solidFill>
          <a:prstDash val="solid"/>
          <a:tailEnd type="arrow"/>
        </a:ln>
        <a:effectLst/>
      </xdr:spPr>
    </xdr:cxnSp>
    <xdr:clientData/>
  </xdr:twoCellAnchor>
  <xdr:oneCellAnchor>
    <xdr:from>
      <xdr:col>22</xdr:col>
      <xdr:colOff>49324</xdr:colOff>
      <xdr:row>756</xdr:row>
      <xdr:rowOff>30617</xdr:rowOff>
    </xdr:from>
    <xdr:ext cx="1982229" cy="275717"/>
    <xdr:sp macro="" textlink="">
      <xdr:nvSpPr>
        <xdr:cNvPr id="12" name="テキスト ボックス 11"/>
        <xdr:cNvSpPr txBox="1"/>
      </xdr:nvSpPr>
      <xdr:spPr>
        <a:xfrm>
          <a:off x="4502262" y="56097148"/>
          <a:ext cx="1982229" cy="27571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18</xdr:col>
      <xdr:colOff>147977</xdr:colOff>
      <xdr:row>757</xdr:row>
      <xdr:rowOff>108859</xdr:rowOff>
    </xdr:from>
    <xdr:ext cx="3638209" cy="831735"/>
    <xdr:sp macro="" textlink="">
      <xdr:nvSpPr>
        <xdr:cNvPr id="14" name="テキスト ボックス 13"/>
        <xdr:cNvSpPr txBox="1"/>
      </xdr:nvSpPr>
      <xdr:spPr>
        <a:xfrm>
          <a:off x="3791290" y="56532578"/>
          <a:ext cx="3638209" cy="831735"/>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en-US" altLang="ja-JP" sz="1100">
              <a:latin typeface="+mn-ea"/>
              <a:ea typeface="+mn-ea"/>
            </a:rPr>
            <a:t>A.</a:t>
          </a:r>
          <a:r>
            <a:rPr kumimoji="1" lang="ja-JP" altLang="en-US" sz="1100">
              <a:latin typeface="+mn-ea"/>
              <a:ea typeface="+mn-ea"/>
            </a:rPr>
            <a:t>　都道府県、指定都市、中核市　３３６百万円</a:t>
          </a:r>
          <a:endParaRPr kumimoji="1" lang="ja-JP" altLang="en-US" sz="1100"/>
        </a:p>
      </xdr:txBody>
    </xdr:sp>
    <xdr:clientData/>
  </xdr:oneCellAnchor>
  <xdr:twoCellAnchor>
    <xdr:from>
      <xdr:col>27</xdr:col>
      <xdr:colOff>166687</xdr:colOff>
      <xdr:row>759</xdr:row>
      <xdr:rowOff>333373</xdr:rowOff>
    </xdr:from>
    <xdr:to>
      <xdr:col>27</xdr:col>
      <xdr:colOff>178593</xdr:colOff>
      <xdr:row>762</xdr:row>
      <xdr:rowOff>59531</xdr:rowOff>
    </xdr:to>
    <xdr:cxnSp macro="">
      <xdr:nvCxnSpPr>
        <xdr:cNvPr id="16" name="直線矢印コネクタ 15"/>
        <xdr:cNvCxnSpPr/>
      </xdr:nvCxnSpPr>
      <xdr:spPr>
        <a:xfrm>
          <a:off x="5631656" y="57471467"/>
          <a:ext cx="11906" cy="797720"/>
        </a:xfrm>
        <a:prstGeom prst="straightConnector1">
          <a:avLst/>
        </a:prstGeom>
        <a:noFill/>
        <a:ln w="28575" cap="flat" cmpd="sng" algn="ctr">
          <a:solidFill>
            <a:sysClr val="windowText" lastClr="000000"/>
          </a:solidFill>
          <a:prstDash val="solid"/>
          <a:tailEnd type="arrow"/>
        </a:ln>
        <a:effectLst/>
      </xdr:spPr>
    </xdr:cxnSp>
    <xdr:clientData/>
  </xdr:twoCellAnchor>
  <xdr:oneCellAnchor>
    <xdr:from>
      <xdr:col>22</xdr:col>
      <xdr:colOff>180295</xdr:colOff>
      <xdr:row>762</xdr:row>
      <xdr:rowOff>256835</xdr:rowOff>
    </xdr:from>
    <xdr:ext cx="1982229" cy="275717"/>
    <xdr:sp macro="" textlink="">
      <xdr:nvSpPr>
        <xdr:cNvPr id="18" name="テキスト ボックス 17"/>
        <xdr:cNvSpPr txBox="1"/>
      </xdr:nvSpPr>
      <xdr:spPr>
        <a:xfrm>
          <a:off x="4633233" y="58466491"/>
          <a:ext cx="1982229" cy="27571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18</xdr:col>
      <xdr:colOff>103754</xdr:colOff>
      <xdr:row>763</xdr:row>
      <xdr:rowOff>204105</xdr:rowOff>
    </xdr:from>
    <xdr:ext cx="3730058" cy="796019"/>
    <xdr:sp macro="" textlink="">
      <xdr:nvSpPr>
        <xdr:cNvPr id="24" name="テキスト ボックス 23"/>
        <xdr:cNvSpPr txBox="1"/>
      </xdr:nvSpPr>
      <xdr:spPr>
        <a:xfrm>
          <a:off x="3747067" y="58770949"/>
          <a:ext cx="3730058" cy="796019"/>
        </a:xfrm>
        <a:prstGeom prst="rect">
          <a:avLst/>
        </a:prstGeom>
        <a:solidFill>
          <a:sysClr val="window" lastClr="FFFFFF"/>
        </a:solidFill>
        <a:ln w="6350">
          <a:solidFill>
            <a:sysClr val="windowText" lastClr="000000"/>
          </a:solid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社会福祉法人等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19</xdr:col>
      <xdr:colOff>119062</xdr:colOff>
      <xdr:row>751</xdr:row>
      <xdr:rowOff>130968</xdr:rowOff>
    </xdr:from>
    <xdr:to>
      <xdr:col>36</xdr:col>
      <xdr:colOff>72006</xdr:colOff>
      <xdr:row>753</xdr:row>
      <xdr:rowOff>135371</xdr:rowOff>
    </xdr:to>
    <xdr:sp macro="" textlink="">
      <xdr:nvSpPr>
        <xdr:cNvPr id="19" name="テキスト ボックス 18"/>
        <xdr:cNvSpPr txBox="1"/>
      </xdr:nvSpPr>
      <xdr:spPr>
        <a:xfrm>
          <a:off x="3964781" y="54411562"/>
          <a:ext cx="3393850" cy="71877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都道府県等が行う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障害福祉分野におけるロボット等導入支援事業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に要する費用を補助</a:t>
          </a:r>
        </a:p>
      </xdr:txBody>
    </xdr:sp>
    <xdr:clientData/>
  </xdr:twoCellAnchor>
  <xdr:twoCellAnchor>
    <xdr:from>
      <xdr:col>19</xdr:col>
      <xdr:colOff>83343</xdr:colOff>
      <xdr:row>751</xdr:row>
      <xdr:rowOff>130968</xdr:rowOff>
    </xdr:from>
    <xdr:to>
      <xdr:col>35</xdr:col>
      <xdr:colOff>130968</xdr:colOff>
      <xdr:row>753</xdr:row>
      <xdr:rowOff>178593</xdr:rowOff>
    </xdr:to>
    <xdr:sp macro="" textlink="">
      <xdr:nvSpPr>
        <xdr:cNvPr id="20" name="大かっこ 19"/>
        <xdr:cNvSpPr/>
      </xdr:nvSpPr>
      <xdr:spPr>
        <a:xfrm>
          <a:off x="3929062" y="54411562"/>
          <a:ext cx="328612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K10" sqref="BK1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769</v>
      </c>
      <c r="AK2" s="937"/>
      <c r="AL2" s="937"/>
      <c r="AM2" s="937"/>
      <c r="AN2" s="98" t="s">
        <v>407</v>
      </c>
      <c r="AO2" s="937">
        <v>20</v>
      </c>
      <c r="AP2" s="937"/>
      <c r="AQ2" s="937"/>
      <c r="AR2" s="99" t="s">
        <v>710</v>
      </c>
      <c r="AS2" s="943">
        <v>869</v>
      </c>
      <c r="AT2" s="943"/>
      <c r="AU2" s="943"/>
      <c r="AV2" s="98" t="str">
        <f>IF(AW2="","","-")</f>
        <v/>
      </c>
      <c r="AW2" s="903"/>
      <c r="AX2" s="903"/>
    </row>
    <row r="3" spans="1:50" ht="21" customHeight="1" thickBot="1">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1" t="s">
        <v>715</v>
      </c>
      <c r="H5" s="832"/>
      <c r="I5" s="832"/>
      <c r="J5" s="832"/>
      <c r="K5" s="832"/>
      <c r="L5" s="832"/>
      <c r="M5" s="833" t="s">
        <v>66</v>
      </c>
      <c r="N5" s="834"/>
      <c r="O5" s="834"/>
      <c r="P5" s="834"/>
      <c r="Q5" s="834"/>
      <c r="R5" s="835"/>
      <c r="S5" s="836" t="s">
        <v>716</v>
      </c>
      <c r="T5" s="832"/>
      <c r="U5" s="832"/>
      <c r="V5" s="832"/>
      <c r="W5" s="832"/>
      <c r="X5" s="837"/>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719</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94" t="s">
        <v>256</v>
      </c>
      <c r="B8" s="495"/>
      <c r="C8" s="495"/>
      <c r="D8" s="495"/>
      <c r="E8" s="495"/>
      <c r="F8" s="496"/>
      <c r="G8" s="938" t="str">
        <f>入力規則等!A27</f>
        <v>障害者施策</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1" t="s">
        <v>23</v>
      </c>
      <c r="B9" s="842"/>
      <c r="C9" s="842"/>
      <c r="D9" s="842"/>
      <c r="E9" s="842"/>
      <c r="F9" s="842"/>
      <c r="G9" s="843" t="s">
        <v>720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8" t="s">
        <v>30</v>
      </c>
      <c r="B10" s="659"/>
      <c r="C10" s="659"/>
      <c r="D10" s="659"/>
      <c r="E10" s="659"/>
      <c r="F10" s="659"/>
      <c r="G10" s="749" t="s">
        <v>770</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6" t="s">
        <v>24</v>
      </c>
      <c r="B12" s="957"/>
      <c r="C12" s="957"/>
      <c r="D12" s="957"/>
      <c r="E12" s="957"/>
      <c r="F12" s="958"/>
      <c r="G12" s="755"/>
      <c r="H12" s="756"/>
      <c r="I12" s="756"/>
      <c r="J12" s="756"/>
      <c r="K12" s="756"/>
      <c r="L12" s="756"/>
      <c r="M12" s="756"/>
      <c r="N12" s="756"/>
      <c r="O12" s="756"/>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c r="A13" s="612"/>
      <c r="B13" s="613"/>
      <c r="C13" s="613"/>
      <c r="D13" s="613"/>
      <c r="E13" s="613"/>
      <c r="F13" s="614"/>
      <c r="G13" s="721" t="s">
        <v>6</v>
      </c>
      <c r="H13" s="722"/>
      <c r="I13" s="759" t="s">
        <v>7</v>
      </c>
      <c r="J13" s="760"/>
      <c r="K13" s="760"/>
      <c r="L13" s="760"/>
      <c r="M13" s="760"/>
      <c r="N13" s="760"/>
      <c r="O13" s="761"/>
      <c r="P13" s="655" t="s">
        <v>718</v>
      </c>
      <c r="Q13" s="656"/>
      <c r="R13" s="656"/>
      <c r="S13" s="656"/>
      <c r="T13" s="656"/>
      <c r="U13" s="656"/>
      <c r="V13" s="657"/>
      <c r="W13" s="655">
        <v>15</v>
      </c>
      <c r="X13" s="656"/>
      <c r="Y13" s="656"/>
      <c r="Z13" s="656"/>
      <c r="AA13" s="656"/>
      <c r="AB13" s="656"/>
      <c r="AC13" s="657"/>
      <c r="AD13" s="655">
        <v>52</v>
      </c>
      <c r="AE13" s="656"/>
      <c r="AF13" s="656"/>
      <c r="AG13" s="656"/>
      <c r="AH13" s="656"/>
      <c r="AI13" s="656"/>
      <c r="AJ13" s="657"/>
      <c r="AK13" s="655" t="s">
        <v>718</v>
      </c>
      <c r="AL13" s="656"/>
      <c r="AM13" s="656"/>
      <c r="AN13" s="656"/>
      <c r="AO13" s="656"/>
      <c r="AP13" s="656"/>
      <c r="AQ13" s="657"/>
      <c r="AR13" s="912"/>
      <c r="AS13" s="913"/>
      <c r="AT13" s="913"/>
      <c r="AU13" s="913"/>
      <c r="AV13" s="913"/>
      <c r="AW13" s="913"/>
      <c r="AX13" s="914"/>
    </row>
    <row r="14" spans="1:50" ht="21" customHeight="1">
      <c r="A14" s="612"/>
      <c r="B14" s="613"/>
      <c r="C14" s="613"/>
      <c r="D14" s="613"/>
      <c r="E14" s="613"/>
      <c r="F14" s="614"/>
      <c r="G14" s="723"/>
      <c r="H14" s="724"/>
      <c r="I14" s="709" t="s">
        <v>8</v>
      </c>
      <c r="J14" s="757"/>
      <c r="K14" s="757"/>
      <c r="L14" s="757"/>
      <c r="M14" s="757"/>
      <c r="N14" s="757"/>
      <c r="O14" s="758"/>
      <c r="P14" s="655" t="s">
        <v>718</v>
      </c>
      <c r="Q14" s="656"/>
      <c r="R14" s="656"/>
      <c r="S14" s="656"/>
      <c r="T14" s="656"/>
      <c r="U14" s="656"/>
      <c r="V14" s="657"/>
      <c r="W14" s="655">
        <v>203</v>
      </c>
      <c r="X14" s="656"/>
      <c r="Y14" s="656"/>
      <c r="Z14" s="656"/>
      <c r="AA14" s="656"/>
      <c r="AB14" s="656"/>
      <c r="AC14" s="657"/>
      <c r="AD14" s="655">
        <v>394</v>
      </c>
      <c r="AE14" s="656"/>
      <c r="AF14" s="656"/>
      <c r="AG14" s="656"/>
      <c r="AH14" s="656"/>
      <c r="AI14" s="656"/>
      <c r="AJ14" s="657"/>
      <c r="AK14" s="655" t="s">
        <v>718</v>
      </c>
      <c r="AL14" s="656"/>
      <c r="AM14" s="656"/>
      <c r="AN14" s="656"/>
      <c r="AO14" s="656"/>
      <c r="AP14" s="656"/>
      <c r="AQ14" s="657"/>
      <c r="AR14" s="783"/>
      <c r="AS14" s="783"/>
      <c r="AT14" s="783"/>
      <c r="AU14" s="783"/>
      <c r="AV14" s="783"/>
      <c r="AW14" s="783"/>
      <c r="AX14" s="784"/>
    </row>
    <row r="15" spans="1:50" ht="21" customHeight="1">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v>195</v>
      </c>
      <c r="AE15" s="656"/>
      <c r="AF15" s="656"/>
      <c r="AG15" s="656"/>
      <c r="AH15" s="656"/>
      <c r="AI15" s="656"/>
      <c r="AJ15" s="657"/>
      <c r="AK15" s="655">
        <v>270</v>
      </c>
      <c r="AL15" s="656"/>
      <c r="AM15" s="656"/>
      <c r="AN15" s="656"/>
      <c r="AO15" s="656"/>
      <c r="AP15" s="656"/>
      <c r="AQ15" s="657"/>
      <c r="AR15" s="655"/>
      <c r="AS15" s="656"/>
      <c r="AT15" s="656"/>
      <c r="AU15" s="656"/>
      <c r="AV15" s="656"/>
      <c r="AW15" s="656"/>
      <c r="AX15" s="798"/>
    </row>
    <row r="16" spans="1:50" ht="21" customHeight="1">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v>-195</v>
      </c>
      <c r="X16" s="656"/>
      <c r="Y16" s="656"/>
      <c r="Z16" s="656"/>
      <c r="AA16" s="656"/>
      <c r="AB16" s="656"/>
      <c r="AC16" s="657"/>
      <c r="AD16" s="655">
        <v>-270</v>
      </c>
      <c r="AE16" s="656"/>
      <c r="AF16" s="656"/>
      <c r="AG16" s="656"/>
      <c r="AH16" s="656"/>
      <c r="AI16" s="656"/>
      <c r="AJ16" s="657"/>
      <c r="AK16" s="655" t="s">
        <v>718</v>
      </c>
      <c r="AL16" s="656"/>
      <c r="AM16" s="656"/>
      <c r="AN16" s="656"/>
      <c r="AO16" s="656"/>
      <c r="AP16" s="656"/>
      <c r="AQ16" s="657"/>
      <c r="AR16" s="752"/>
      <c r="AS16" s="753"/>
      <c r="AT16" s="753"/>
      <c r="AU16" s="753"/>
      <c r="AV16" s="753"/>
      <c r="AW16" s="753"/>
      <c r="AX16" s="754"/>
    </row>
    <row r="17" spans="1:50" ht="24.75" customHeight="1">
      <c r="A17" s="612"/>
      <c r="B17" s="613"/>
      <c r="C17" s="613"/>
      <c r="D17" s="613"/>
      <c r="E17" s="613"/>
      <c r="F17" s="614"/>
      <c r="G17" s="723"/>
      <c r="H17" s="724"/>
      <c r="I17" s="709" t="s">
        <v>50</v>
      </c>
      <c r="J17" s="757"/>
      <c r="K17" s="757"/>
      <c r="L17" s="757"/>
      <c r="M17" s="757"/>
      <c r="N17" s="757"/>
      <c r="O17" s="758"/>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0"/>
      <c r="AS17" s="910"/>
      <c r="AT17" s="910"/>
      <c r="AU17" s="910"/>
      <c r="AV17" s="910"/>
      <c r="AW17" s="910"/>
      <c r="AX17" s="911"/>
    </row>
    <row r="18" spans="1:50" ht="24.75" customHeight="1">
      <c r="A18" s="612"/>
      <c r="B18" s="613"/>
      <c r="C18" s="613"/>
      <c r="D18" s="613"/>
      <c r="E18" s="613"/>
      <c r="F18" s="614"/>
      <c r="G18" s="725"/>
      <c r="H18" s="726"/>
      <c r="I18" s="714" t="s">
        <v>20</v>
      </c>
      <c r="J18" s="715"/>
      <c r="K18" s="715"/>
      <c r="L18" s="715"/>
      <c r="M18" s="715"/>
      <c r="N18" s="715"/>
      <c r="O18" s="716"/>
      <c r="P18" s="870">
        <f>SUM(P13:V17)</f>
        <v>0</v>
      </c>
      <c r="Q18" s="871"/>
      <c r="R18" s="871"/>
      <c r="S18" s="871"/>
      <c r="T18" s="871"/>
      <c r="U18" s="871"/>
      <c r="V18" s="872"/>
      <c r="W18" s="870">
        <f>SUM(W13:AC17)</f>
        <v>23</v>
      </c>
      <c r="X18" s="871"/>
      <c r="Y18" s="871"/>
      <c r="Z18" s="871"/>
      <c r="AA18" s="871"/>
      <c r="AB18" s="871"/>
      <c r="AC18" s="872"/>
      <c r="AD18" s="870">
        <f>SUM(AD13:AJ17)</f>
        <v>371</v>
      </c>
      <c r="AE18" s="871"/>
      <c r="AF18" s="871"/>
      <c r="AG18" s="871"/>
      <c r="AH18" s="871"/>
      <c r="AI18" s="871"/>
      <c r="AJ18" s="872"/>
      <c r="AK18" s="870">
        <f>SUM(AK13:AQ17)</f>
        <v>270</v>
      </c>
      <c r="AL18" s="871"/>
      <c r="AM18" s="871"/>
      <c r="AN18" s="871"/>
      <c r="AO18" s="871"/>
      <c r="AP18" s="871"/>
      <c r="AQ18" s="872"/>
      <c r="AR18" s="870">
        <f>SUM(AR13:AX17)</f>
        <v>0</v>
      </c>
      <c r="AS18" s="871"/>
      <c r="AT18" s="871"/>
      <c r="AU18" s="871"/>
      <c r="AV18" s="871"/>
      <c r="AW18" s="871"/>
      <c r="AX18" s="873"/>
    </row>
    <row r="19" spans="1:50" ht="24.75" customHeight="1">
      <c r="A19" s="612"/>
      <c r="B19" s="613"/>
      <c r="C19" s="613"/>
      <c r="D19" s="613"/>
      <c r="E19" s="613"/>
      <c r="F19" s="614"/>
      <c r="G19" s="868" t="s">
        <v>9</v>
      </c>
      <c r="H19" s="869"/>
      <c r="I19" s="869"/>
      <c r="J19" s="869"/>
      <c r="K19" s="869"/>
      <c r="L19" s="869"/>
      <c r="M19" s="869"/>
      <c r="N19" s="869"/>
      <c r="O19" s="869"/>
      <c r="P19" s="655">
        <v>0</v>
      </c>
      <c r="Q19" s="656"/>
      <c r="R19" s="656"/>
      <c r="S19" s="656"/>
      <c r="T19" s="656"/>
      <c r="U19" s="656"/>
      <c r="V19" s="657"/>
      <c r="W19" s="655">
        <v>12</v>
      </c>
      <c r="X19" s="656"/>
      <c r="Y19" s="656"/>
      <c r="Z19" s="656"/>
      <c r="AA19" s="656"/>
      <c r="AB19" s="656"/>
      <c r="AC19" s="657"/>
      <c r="AD19" s="655">
        <v>336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68" t="s">
        <v>10</v>
      </c>
      <c r="H20" s="869"/>
      <c r="I20" s="869"/>
      <c r="J20" s="869"/>
      <c r="K20" s="869"/>
      <c r="L20" s="869"/>
      <c r="M20" s="869"/>
      <c r="N20" s="869"/>
      <c r="O20" s="869"/>
      <c r="P20" s="316" t="str">
        <f>IF(P18=0, "-", SUM(P19)/P18)</f>
        <v>-</v>
      </c>
      <c r="Q20" s="316"/>
      <c r="R20" s="316"/>
      <c r="S20" s="316"/>
      <c r="T20" s="316"/>
      <c r="U20" s="316"/>
      <c r="V20" s="316"/>
      <c r="W20" s="316">
        <f t="shared" ref="W20" si="0">IF(W18=0, "-", SUM(W19)/W18)</f>
        <v>0.52173913043478259</v>
      </c>
      <c r="X20" s="316"/>
      <c r="Y20" s="316"/>
      <c r="Z20" s="316"/>
      <c r="AA20" s="316"/>
      <c r="AB20" s="316"/>
      <c r="AC20" s="316"/>
      <c r="AD20" s="316">
        <f t="shared" ref="AD20" si="1">IF(AD18=0, "-", SUM(AD19)/AD18)</f>
        <v>0.90566037735849059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1"/>
      <c r="B21" s="842"/>
      <c r="C21" s="842"/>
      <c r="D21" s="842"/>
      <c r="E21" s="842"/>
      <c r="F21" s="959"/>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5.5045871559633031E-2</v>
      </c>
      <c r="X21" s="316"/>
      <c r="Y21" s="316"/>
      <c r="Z21" s="316"/>
      <c r="AA21" s="316"/>
      <c r="AB21" s="316"/>
      <c r="AC21" s="316"/>
      <c r="AD21" s="316">
        <f t="shared" ref="AD21" si="3">IF(AD19=0, "-", SUM(AD19)/SUM(AD13,AD14))</f>
        <v>0.75336322869955152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62" t="s">
        <v>721</v>
      </c>
      <c r="H23" s="963"/>
      <c r="I23" s="963"/>
      <c r="J23" s="963"/>
      <c r="K23" s="963"/>
      <c r="L23" s="963"/>
      <c r="M23" s="963"/>
      <c r="N23" s="963"/>
      <c r="O23" s="964"/>
      <c r="P23" s="912"/>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31" t="s">
        <v>337</v>
      </c>
      <c r="H28" s="932"/>
      <c r="I28" s="932"/>
      <c r="J28" s="932"/>
      <c r="K28" s="932"/>
      <c r="L28" s="932"/>
      <c r="M28" s="932"/>
      <c r="N28" s="932"/>
      <c r="O28" s="933"/>
      <c r="P28" s="870" t="e">
        <f>P29-SUM(P23:P27)</f>
        <v>#VALUE!</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34" t="s">
        <v>334</v>
      </c>
      <c r="H29" s="935"/>
      <c r="I29" s="935"/>
      <c r="J29" s="935"/>
      <c r="K29" s="935"/>
      <c r="L29" s="935"/>
      <c r="M29" s="935"/>
      <c r="N29" s="935"/>
      <c r="O29" s="936"/>
      <c r="P29" s="655" t="str">
        <f>AK13</f>
        <v>-</v>
      </c>
      <c r="Q29" s="656"/>
      <c r="R29" s="656"/>
      <c r="S29" s="656"/>
      <c r="T29" s="656"/>
      <c r="U29" s="656"/>
      <c r="V29" s="657"/>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53" t="s">
        <v>349</v>
      </c>
      <c r="B30" s="854"/>
      <c r="C30" s="854"/>
      <c r="D30" s="854"/>
      <c r="E30" s="854"/>
      <c r="F30" s="855"/>
      <c r="G30" s="768" t="s">
        <v>146</v>
      </c>
      <c r="H30" s="769"/>
      <c r="I30" s="769"/>
      <c r="J30" s="769"/>
      <c r="K30" s="769"/>
      <c r="L30" s="769"/>
      <c r="M30" s="769"/>
      <c r="N30" s="769"/>
      <c r="O30" s="770"/>
      <c r="P30" s="849" t="s">
        <v>59</v>
      </c>
      <c r="Q30" s="769"/>
      <c r="R30" s="769"/>
      <c r="S30" s="769"/>
      <c r="T30" s="769"/>
      <c r="U30" s="769"/>
      <c r="V30" s="769"/>
      <c r="W30" s="769"/>
      <c r="X30" s="770"/>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2" t="s">
        <v>232</v>
      </c>
      <c r="AR30" s="763"/>
      <c r="AS30" s="763"/>
      <c r="AT30" s="764"/>
      <c r="AU30" s="769" t="s">
        <v>134</v>
      </c>
      <c r="AV30" s="769"/>
      <c r="AW30" s="769"/>
      <c r="AX30" s="909"/>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718</v>
      </c>
      <c r="AR31" s="201"/>
      <c r="AS31" s="136" t="s">
        <v>233</v>
      </c>
      <c r="AT31" s="137"/>
      <c r="AU31" s="200" t="s">
        <v>718</v>
      </c>
      <c r="AV31" s="200"/>
      <c r="AW31" s="392" t="s">
        <v>179</v>
      </c>
      <c r="AX31" s="393"/>
    </row>
    <row r="32" spans="1:50" ht="23.25" customHeight="1">
      <c r="A32" s="397"/>
      <c r="B32" s="395"/>
      <c r="C32" s="395"/>
      <c r="D32" s="395"/>
      <c r="E32" s="395"/>
      <c r="F32" s="396"/>
      <c r="G32" s="563" t="s">
        <v>718</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718</v>
      </c>
      <c r="AC32" s="460"/>
      <c r="AD32" s="460"/>
      <c r="AE32" s="218" t="s">
        <v>718</v>
      </c>
      <c r="AF32" s="219"/>
      <c r="AG32" s="219"/>
      <c r="AH32" s="219"/>
      <c r="AI32" s="218" t="s">
        <v>718</v>
      </c>
      <c r="AJ32" s="219"/>
      <c r="AK32" s="219"/>
      <c r="AL32" s="219"/>
      <c r="AM32" s="218"/>
      <c r="AN32" s="219"/>
      <c r="AO32" s="219"/>
      <c r="AP32" s="219"/>
      <c r="AQ32" s="336" t="s">
        <v>718</v>
      </c>
      <c r="AR32" s="208"/>
      <c r="AS32" s="208"/>
      <c r="AT32" s="337"/>
      <c r="AU32" s="219" t="s">
        <v>718</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t="s">
        <v>718</v>
      </c>
      <c r="AF33" s="219"/>
      <c r="AG33" s="219"/>
      <c r="AH33" s="219"/>
      <c r="AI33" s="218" t="s">
        <v>718</v>
      </c>
      <c r="AJ33" s="219"/>
      <c r="AK33" s="219"/>
      <c r="AL33" s="219"/>
      <c r="AM33" s="218"/>
      <c r="AN33" s="219"/>
      <c r="AO33" s="219"/>
      <c r="AP33" s="219"/>
      <c r="AQ33" s="336" t="s">
        <v>718</v>
      </c>
      <c r="AR33" s="208"/>
      <c r="AS33" s="208"/>
      <c r="AT33" s="337"/>
      <c r="AU33" s="219" t="s">
        <v>718</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c r="AN34" s="219"/>
      <c r="AO34" s="219"/>
      <c r="AP34" s="219"/>
      <c r="AQ34" s="336" t="s">
        <v>718</v>
      </c>
      <c r="AR34" s="208"/>
      <c r="AS34" s="208"/>
      <c r="AT34" s="337"/>
      <c r="AU34" s="219" t="s">
        <v>718</v>
      </c>
      <c r="AV34" s="219"/>
      <c r="AW34" s="219"/>
      <c r="AX34" s="221"/>
    </row>
    <row r="35" spans="1:51" ht="23.25" customHeight="1">
      <c r="A35" s="228" t="s">
        <v>381</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customHeight="1">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c r="A82" s="857"/>
      <c r="B82" s="526"/>
      <c r="C82" s="424"/>
      <c r="D82" s="424"/>
      <c r="E82" s="424"/>
      <c r="F82" s="425"/>
      <c r="G82" s="674" t="s">
        <v>771</v>
      </c>
      <c r="H82" s="674"/>
      <c r="I82" s="674"/>
      <c r="J82" s="674"/>
      <c r="K82" s="674"/>
      <c r="L82" s="674"/>
      <c r="M82" s="674"/>
      <c r="N82" s="674"/>
      <c r="O82" s="674"/>
      <c r="P82" s="674"/>
      <c r="Q82" s="674"/>
      <c r="R82" s="674"/>
      <c r="S82" s="674"/>
      <c r="T82" s="674"/>
      <c r="U82" s="674"/>
      <c r="V82" s="674"/>
      <c r="W82" s="674"/>
      <c r="X82" s="674"/>
      <c r="Y82" s="674"/>
      <c r="Z82" s="674"/>
      <c r="AA82" s="675"/>
      <c r="AB82" s="876" t="s">
        <v>733</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1</v>
      </c>
    </row>
    <row r="83" spans="1:60" ht="22.5" customHeight="1">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1</v>
      </c>
    </row>
    <row r="84" spans="1:60" ht="19.5" customHeight="1">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1</v>
      </c>
    </row>
    <row r="85" spans="1:60" ht="18.75" customHeight="1">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718</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c r="A87" s="857"/>
      <c r="B87" s="424"/>
      <c r="C87" s="424"/>
      <c r="D87" s="424"/>
      <c r="E87" s="424"/>
      <c r="F87" s="425"/>
      <c r="G87" s="107" t="s">
        <v>722</v>
      </c>
      <c r="H87" s="108"/>
      <c r="I87" s="108"/>
      <c r="J87" s="108"/>
      <c r="K87" s="108"/>
      <c r="L87" s="108"/>
      <c r="M87" s="108"/>
      <c r="N87" s="108"/>
      <c r="O87" s="109"/>
      <c r="P87" s="108" t="s">
        <v>723</v>
      </c>
      <c r="Q87" s="513"/>
      <c r="R87" s="513"/>
      <c r="S87" s="513"/>
      <c r="T87" s="513"/>
      <c r="U87" s="513"/>
      <c r="V87" s="513"/>
      <c r="W87" s="513"/>
      <c r="X87" s="514"/>
      <c r="Y87" s="560" t="s">
        <v>62</v>
      </c>
      <c r="Z87" s="561"/>
      <c r="AA87" s="562"/>
      <c r="AB87" s="460" t="s">
        <v>724</v>
      </c>
      <c r="AC87" s="460"/>
      <c r="AD87" s="460"/>
      <c r="AE87" s="218" t="s">
        <v>718</v>
      </c>
      <c r="AF87" s="219"/>
      <c r="AG87" s="219"/>
      <c r="AH87" s="219"/>
      <c r="AI87" s="218">
        <v>150</v>
      </c>
      <c r="AJ87" s="219"/>
      <c r="AK87" s="219"/>
      <c r="AL87" s="219"/>
      <c r="AM87" s="218">
        <v>580</v>
      </c>
      <c r="AN87" s="219"/>
      <c r="AO87" s="219"/>
      <c r="AP87" s="219"/>
      <c r="AQ87" s="336" t="s">
        <v>718</v>
      </c>
      <c r="AR87" s="208"/>
      <c r="AS87" s="208"/>
      <c r="AT87" s="337"/>
      <c r="AU87" s="219" t="s">
        <v>718</v>
      </c>
      <c r="AV87" s="219"/>
      <c r="AW87" s="219"/>
      <c r="AX87" s="221"/>
      <c r="AY87">
        <f t="shared" si="10"/>
        <v>1</v>
      </c>
    </row>
    <row r="88" spans="1:60" ht="23.25" customHeight="1">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t="s">
        <v>718</v>
      </c>
      <c r="AF88" s="219"/>
      <c r="AG88" s="219"/>
      <c r="AH88" s="219"/>
      <c r="AI88" s="218">
        <v>50</v>
      </c>
      <c r="AJ88" s="219"/>
      <c r="AK88" s="219"/>
      <c r="AL88" s="219"/>
      <c r="AM88" s="218">
        <v>489</v>
      </c>
      <c r="AN88" s="219"/>
      <c r="AO88" s="219"/>
      <c r="AP88" s="219"/>
      <c r="AQ88" s="336" t="s">
        <v>752</v>
      </c>
      <c r="AR88" s="208"/>
      <c r="AS88" s="208"/>
      <c r="AT88" s="337"/>
      <c r="AU88" s="219">
        <v>441</v>
      </c>
      <c r="AV88" s="219"/>
      <c r="AW88" s="219"/>
      <c r="AX88" s="221"/>
      <c r="AY88">
        <f t="shared" si="10"/>
        <v>1</v>
      </c>
      <c r="AZ88" s="10"/>
      <c r="BA88" s="10"/>
      <c r="BB88" s="10"/>
      <c r="BC88" s="10"/>
    </row>
    <row r="89" spans="1:60" ht="23.25" customHeight="1">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718</v>
      </c>
      <c r="AF89" s="226"/>
      <c r="AG89" s="226"/>
      <c r="AH89" s="226"/>
      <c r="AI89" s="225">
        <v>300</v>
      </c>
      <c r="AJ89" s="226"/>
      <c r="AK89" s="226"/>
      <c r="AL89" s="226"/>
      <c r="AM89" s="225">
        <v>119</v>
      </c>
      <c r="AN89" s="226"/>
      <c r="AO89" s="226"/>
      <c r="AP89" s="226"/>
      <c r="AQ89" s="336" t="s">
        <v>718</v>
      </c>
      <c r="AR89" s="208"/>
      <c r="AS89" s="208"/>
      <c r="AT89" s="337"/>
      <c r="AU89" s="219" t="s">
        <v>718</v>
      </c>
      <c r="AV89" s="219"/>
      <c r="AW89" s="219"/>
      <c r="AX89" s="221"/>
      <c r="AY89">
        <f t="shared" si="10"/>
        <v>1</v>
      </c>
      <c r="AZ89" s="10"/>
      <c r="BA89" s="10"/>
      <c r="BB89" s="10"/>
      <c r="BC89" s="10"/>
      <c r="BD89" s="10"/>
      <c r="BE89" s="10"/>
      <c r="BF89" s="10"/>
      <c r="BG89" s="10"/>
      <c r="BH89" s="10"/>
    </row>
    <row r="90" spans="1:60" ht="18.75" customHeight="1">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1</v>
      </c>
    </row>
    <row r="91" spans="1:60" ht="18.75" customHeight="1">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774</v>
      </c>
      <c r="AR91" s="200"/>
      <c r="AS91" s="136" t="s">
        <v>233</v>
      </c>
      <c r="AT91" s="137"/>
      <c r="AU91" s="200">
        <v>3</v>
      </c>
      <c r="AV91" s="200"/>
      <c r="AW91" s="392" t="s">
        <v>179</v>
      </c>
      <c r="AX91" s="393"/>
      <c r="AY91">
        <f>$AY$90</f>
        <v>1</v>
      </c>
      <c r="AZ91" s="10"/>
      <c r="BA91" s="10"/>
      <c r="BB91" s="10"/>
      <c r="BC91" s="10"/>
    </row>
    <row r="92" spans="1:60" ht="23.25" customHeight="1">
      <c r="A92" s="857"/>
      <c r="B92" s="424"/>
      <c r="C92" s="424"/>
      <c r="D92" s="424"/>
      <c r="E92" s="424"/>
      <c r="F92" s="425"/>
      <c r="G92" s="107" t="s">
        <v>722</v>
      </c>
      <c r="H92" s="108"/>
      <c r="I92" s="108"/>
      <c r="J92" s="108"/>
      <c r="K92" s="108"/>
      <c r="L92" s="108"/>
      <c r="M92" s="108"/>
      <c r="N92" s="108"/>
      <c r="O92" s="109"/>
      <c r="P92" s="108" t="s">
        <v>725</v>
      </c>
      <c r="Q92" s="513"/>
      <c r="R92" s="513"/>
      <c r="S92" s="513"/>
      <c r="T92" s="513"/>
      <c r="U92" s="513"/>
      <c r="V92" s="513"/>
      <c r="W92" s="513"/>
      <c r="X92" s="514"/>
      <c r="Y92" s="560" t="s">
        <v>62</v>
      </c>
      <c r="Z92" s="561"/>
      <c r="AA92" s="562"/>
      <c r="AB92" s="460" t="s">
        <v>724</v>
      </c>
      <c r="AC92" s="460"/>
      <c r="AD92" s="460"/>
      <c r="AE92" s="218" t="s">
        <v>718</v>
      </c>
      <c r="AF92" s="219"/>
      <c r="AG92" s="219"/>
      <c r="AH92" s="219"/>
      <c r="AI92" s="218" t="s">
        <v>734</v>
      </c>
      <c r="AJ92" s="219"/>
      <c r="AK92" s="219"/>
      <c r="AL92" s="219"/>
      <c r="AM92" s="336" t="s">
        <v>718</v>
      </c>
      <c r="AN92" s="208"/>
      <c r="AO92" s="208"/>
      <c r="AP92" s="337"/>
      <c r="AQ92" s="336" t="s">
        <v>718</v>
      </c>
      <c r="AR92" s="208"/>
      <c r="AS92" s="208"/>
      <c r="AT92" s="337"/>
      <c r="AU92" s="219" t="s">
        <v>718</v>
      </c>
      <c r="AV92" s="219"/>
      <c r="AW92" s="219"/>
      <c r="AX92" s="221"/>
      <c r="AY92">
        <f t="shared" ref="AY92:AY94" si="11">$AY$90</f>
        <v>1</v>
      </c>
      <c r="AZ92" s="10"/>
      <c r="BA92" s="10"/>
      <c r="BB92" s="10"/>
      <c r="BC92" s="10"/>
      <c r="BD92" s="10"/>
      <c r="BE92" s="10"/>
      <c r="BF92" s="10"/>
      <c r="BG92" s="10"/>
      <c r="BH92" s="10"/>
    </row>
    <row r="93" spans="1:60" ht="23.25" customHeight="1">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724</v>
      </c>
      <c r="AC93" s="522"/>
      <c r="AD93" s="522"/>
      <c r="AE93" s="218" t="s">
        <v>718</v>
      </c>
      <c r="AF93" s="219"/>
      <c r="AG93" s="219"/>
      <c r="AH93" s="219"/>
      <c r="AI93" s="218">
        <v>50</v>
      </c>
      <c r="AJ93" s="219"/>
      <c r="AK93" s="219"/>
      <c r="AL93" s="219"/>
      <c r="AM93" s="218">
        <v>489</v>
      </c>
      <c r="AN93" s="219"/>
      <c r="AO93" s="219"/>
      <c r="AP93" s="219"/>
      <c r="AQ93" s="336" t="s">
        <v>752</v>
      </c>
      <c r="AR93" s="208"/>
      <c r="AS93" s="208"/>
      <c r="AT93" s="337"/>
      <c r="AU93" s="219">
        <v>441</v>
      </c>
      <c r="AV93" s="219"/>
      <c r="AW93" s="219"/>
      <c r="AX93" s="221"/>
      <c r="AY93">
        <f t="shared" si="11"/>
        <v>1</v>
      </c>
    </row>
    <row r="94" spans="1:60" ht="23.25" customHeight="1" thickBot="1">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t="s">
        <v>718</v>
      </c>
      <c r="AF94" s="226"/>
      <c r="AG94" s="226"/>
      <c r="AH94" s="226"/>
      <c r="AI94" s="225" t="s">
        <v>718</v>
      </c>
      <c r="AJ94" s="226"/>
      <c r="AK94" s="226"/>
      <c r="AL94" s="226"/>
      <c r="AM94" s="225" t="s">
        <v>752</v>
      </c>
      <c r="AN94" s="226"/>
      <c r="AO94" s="226"/>
      <c r="AP94" s="226"/>
      <c r="AQ94" s="336" t="s">
        <v>718</v>
      </c>
      <c r="AR94" s="208"/>
      <c r="AS94" s="208"/>
      <c r="AT94" s="337"/>
      <c r="AU94" s="219" t="s">
        <v>718</v>
      </c>
      <c r="AV94" s="219"/>
      <c r="AW94" s="219"/>
      <c r="AX94" s="221"/>
      <c r="AY94">
        <f t="shared" si="11"/>
        <v>1</v>
      </c>
      <c r="AZ94" s="10"/>
      <c r="BA94" s="10"/>
      <c r="BB94" s="10"/>
      <c r="BC94" s="10"/>
    </row>
    <row r="95" spans="1:60" ht="18.75" hidden="1" customHeight="1">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718</v>
      </c>
      <c r="AF101" s="282"/>
      <c r="AG101" s="282"/>
      <c r="AH101" s="282"/>
      <c r="AI101" s="282">
        <v>150</v>
      </c>
      <c r="AJ101" s="282"/>
      <c r="AK101" s="282"/>
      <c r="AL101" s="282"/>
      <c r="AM101" s="282">
        <v>580</v>
      </c>
      <c r="AN101" s="282"/>
      <c r="AO101" s="282"/>
      <c r="AP101" s="282"/>
      <c r="AQ101" s="282">
        <v>601</v>
      </c>
      <c r="AR101" s="282"/>
      <c r="AS101" s="282"/>
      <c r="AT101" s="282"/>
      <c r="AU101" s="218" t="s">
        <v>766</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718</v>
      </c>
      <c r="AF102" s="282"/>
      <c r="AG102" s="282"/>
      <c r="AH102" s="282"/>
      <c r="AI102" s="282" t="s">
        <v>718</v>
      </c>
      <c r="AJ102" s="282"/>
      <c r="AK102" s="282"/>
      <c r="AL102" s="282"/>
      <c r="AM102" s="282">
        <v>489</v>
      </c>
      <c r="AN102" s="282"/>
      <c r="AO102" s="282"/>
      <c r="AP102" s="282"/>
      <c r="AQ102" s="282" t="s">
        <v>766</v>
      </c>
      <c r="AR102" s="282"/>
      <c r="AS102" s="282"/>
      <c r="AT102" s="282"/>
      <c r="AU102" s="225" t="s">
        <v>766</v>
      </c>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718</v>
      </c>
      <c r="AF116" s="282"/>
      <c r="AG116" s="282"/>
      <c r="AH116" s="282"/>
      <c r="AI116" s="282">
        <v>567333</v>
      </c>
      <c r="AJ116" s="282"/>
      <c r="AK116" s="282"/>
      <c r="AL116" s="282"/>
      <c r="AM116" s="282">
        <v>579</v>
      </c>
      <c r="AN116" s="282"/>
      <c r="AO116" s="282"/>
      <c r="AP116" s="282"/>
      <c r="AQ116" s="218">
        <v>474</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718</v>
      </c>
      <c r="AF117" s="550"/>
      <c r="AG117" s="550"/>
      <c r="AH117" s="550"/>
      <c r="AI117" s="550" t="s">
        <v>764</v>
      </c>
      <c r="AJ117" s="550"/>
      <c r="AK117" s="550"/>
      <c r="AL117" s="550"/>
      <c r="AM117" s="550" t="s">
        <v>765</v>
      </c>
      <c r="AN117" s="550"/>
      <c r="AO117" s="550"/>
      <c r="AP117" s="550"/>
      <c r="AQ117" s="550" t="s">
        <v>767</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774</v>
      </c>
      <c r="AN134" s="208"/>
      <c r="AO134" s="208"/>
      <c r="AP134" s="208"/>
      <c r="AQ134" s="207" t="s">
        <v>718</v>
      </c>
      <c r="AR134" s="208"/>
      <c r="AS134" s="208"/>
      <c r="AT134" s="208"/>
      <c r="AU134" s="207" t="s">
        <v>718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774</v>
      </c>
      <c r="AN135" s="208"/>
      <c r="AO135" s="208"/>
      <c r="AP135" s="208"/>
      <c r="AQ135" s="207" t="s">
        <v>718</v>
      </c>
      <c r="AR135" s="208"/>
      <c r="AS135" s="208"/>
      <c r="AT135" s="208"/>
      <c r="AU135" s="207" t="s">
        <v>718</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672</v>
      </c>
      <c r="D430" s="924"/>
      <c r="E430" s="175" t="s">
        <v>400</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hidden="1"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1</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718</v>
      </c>
      <c r="AF486" s="201"/>
      <c r="AG486" s="136" t="s">
        <v>233</v>
      </c>
      <c r="AH486" s="137"/>
      <c r="AI486" s="335"/>
      <c r="AJ486" s="335"/>
      <c r="AK486" s="335"/>
      <c r="AL486" s="157"/>
      <c r="AM486" s="335"/>
      <c r="AN486" s="335"/>
      <c r="AO486" s="335"/>
      <c r="AP486" s="157"/>
      <c r="AQ486" s="250" t="s">
        <v>718</v>
      </c>
      <c r="AR486" s="201"/>
      <c r="AS486" s="136" t="s">
        <v>233</v>
      </c>
      <c r="AT486" s="137"/>
      <c r="AU486" s="201" t="s">
        <v>718</v>
      </c>
      <c r="AV486" s="201"/>
      <c r="AW486" s="136" t="s">
        <v>179</v>
      </c>
      <c r="AX486" s="196"/>
      <c r="AY486">
        <f>$AY$485</f>
        <v>1</v>
      </c>
    </row>
    <row r="487" spans="1:51" ht="23.25" hidden="1" customHeight="1">
      <c r="A487" s="190"/>
      <c r="B487" s="187"/>
      <c r="C487" s="181"/>
      <c r="D487" s="187"/>
      <c r="E487" s="338"/>
      <c r="F487" s="339"/>
      <c r="G487" s="107" t="s">
        <v>718</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718</v>
      </c>
      <c r="AC487" s="214"/>
      <c r="AD487" s="214"/>
      <c r="AE487" s="336" t="s">
        <v>718</v>
      </c>
      <c r="AF487" s="208"/>
      <c r="AG487" s="208"/>
      <c r="AH487" s="208"/>
      <c r="AI487" s="336" t="s">
        <v>718</v>
      </c>
      <c r="AJ487" s="208"/>
      <c r="AK487" s="208"/>
      <c r="AL487" s="208"/>
      <c r="AM487" s="336"/>
      <c r="AN487" s="208"/>
      <c r="AO487" s="208"/>
      <c r="AP487" s="337"/>
      <c r="AQ487" s="336" t="s">
        <v>718</v>
      </c>
      <c r="AR487" s="208"/>
      <c r="AS487" s="208"/>
      <c r="AT487" s="337"/>
      <c r="AU487" s="208" t="s">
        <v>718</v>
      </c>
      <c r="AV487" s="208"/>
      <c r="AW487" s="208"/>
      <c r="AX487" s="209"/>
      <c r="AY487">
        <f t="shared" ref="AY487:AY489" si="73">$AY$485</f>
        <v>1</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718</v>
      </c>
      <c r="AC488" s="206"/>
      <c r="AD488" s="206"/>
      <c r="AE488" s="336" t="s">
        <v>718</v>
      </c>
      <c r="AF488" s="208"/>
      <c r="AG488" s="208"/>
      <c r="AH488" s="337"/>
      <c r="AI488" s="336" t="s">
        <v>718</v>
      </c>
      <c r="AJ488" s="208"/>
      <c r="AK488" s="208"/>
      <c r="AL488" s="208"/>
      <c r="AM488" s="336"/>
      <c r="AN488" s="208"/>
      <c r="AO488" s="208"/>
      <c r="AP488" s="337"/>
      <c r="AQ488" s="336" t="s">
        <v>718</v>
      </c>
      <c r="AR488" s="208"/>
      <c r="AS488" s="208"/>
      <c r="AT488" s="337"/>
      <c r="AU488" s="208" t="s">
        <v>718</v>
      </c>
      <c r="AV488" s="208"/>
      <c r="AW488" s="208"/>
      <c r="AX488" s="209"/>
      <c r="AY488">
        <f t="shared" si="73"/>
        <v>1</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718</v>
      </c>
      <c r="AF489" s="208"/>
      <c r="AG489" s="208"/>
      <c r="AH489" s="337"/>
      <c r="AI489" s="336" t="s">
        <v>718</v>
      </c>
      <c r="AJ489" s="208"/>
      <c r="AK489" s="208"/>
      <c r="AL489" s="208"/>
      <c r="AM489" s="336"/>
      <c r="AN489" s="208"/>
      <c r="AO489" s="208"/>
      <c r="AP489" s="337"/>
      <c r="AQ489" s="336" t="s">
        <v>718</v>
      </c>
      <c r="AR489" s="208"/>
      <c r="AS489" s="208"/>
      <c r="AT489" s="337"/>
      <c r="AU489" s="208" t="s">
        <v>718</v>
      </c>
      <c r="AV489" s="208"/>
      <c r="AW489" s="208"/>
      <c r="AX489" s="209"/>
      <c r="AY489">
        <f t="shared" si="73"/>
        <v>1</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1</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t="s">
        <v>718</v>
      </c>
      <c r="AF511" s="201"/>
      <c r="AG511" s="136" t="s">
        <v>233</v>
      </c>
      <c r="AH511" s="137"/>
      <c r="AI511" s="335"/>
      <c r="AJ511" s="335"/>
      <c r="AK511" s="335"/>
      <c r="AL511" s="157"/>
      <c r="AM511" s="335"/>
      <c r="AN511" s="335"/>
      <c r="AO511" s="335"/>
      <c r="AP511" s="157"/>
      <c r="AQ511" s="250" t="s">
        <v>718</v>
      </c>
      <c r="AR511" s="201"/>
      <c r="AS511" s="136" t="s">
        <v>233</v>
      </c>
      <c r="AT511" s="137"/>
      <c r="AU511" s="201" t="s">
        <v>718</v>
      </c>
      <c r="AV511" s="201"/>
      <c r="AW511" s="136" t="s">
        <v>179</v>
      </c>
      <c r="AX511" s="196"/>
      <c r="AY511">
        <f>$AY$510</f>
        <v>1</v>
      </c>
    </row>
    <row r="512" spans="1:51" ht="23.25" hidden="1" customHeight="1">
      <c r="A512" s="190"/>
      <c r="B512" s="187"/>
      <c r="C512" s="181"/>
      <c r="D512" s="187"/>
      <c r="E512" s="338"/>
      <c r="F512" s="339"/>
      <c r="G512" s="107" t="s">
        <v>718</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718</v>
      </c>
      <c r="AC512" s="214"/>
      <c r="AD512" s="214"/>
      <c r="AE512" s="336" t="s">
        <v>718</v>
      </c>
      <c r="AF512" s="208"/>
      <c r="AG512" s="208"/>
      <c r="AH512" s="208"/>
      <c r="AI512" s="336" t="s">
        <v>718</v>
      </c>
      <c r="AJ512" s="208"/>
      <c r="AK512" s="208"/>
      <c r="AL512" s="208"/>
      <c r="AM512" s="336"/>
      <c r="AN512" s="208"/>
      <c r="AO512" s="208"/>
      <c r="AP512" s="337"/>
      <c r="AQ512" s="336" t="s">
        <v>718</v>
      </c>
      <c r="AR512" s="208"/>
      <c r="AS512" s="208"/>
      <c r="AT512" s="337"/>
      <c r="AU512" s="208" t="s">
        <v>718</v>
      </c>
      <c r="AV512" s="208"/>
      <c r="AW512" s="208"/>
      <c r="AX512" s="209"/>
      <c r="AY512">
        <f t="shared" ref="AY512:AY514" si="78">$AY$510</f>
        <v>1</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718</v>
      </c>
      <c r="AC513" s="206"/>
      <c r="AD513" s="206"/>
      <c r="AE513" s="336" t="s">
        <v>718</v>
      </c>
      <c r="AF513" s="208"/>
      <c r="AG513" s="208"/>
      <c r="AH513" s="337"/>
      <c r="AI513" s="336" t="s">
        <v>718</v>
      </c>
      <c r="AJ513" s="208"/>
      <c r="AK513" s="208"/>
      <c r="AL513" s="208"/>
      <c r="AM513" s="336"/>
      <c r="AN513" s="208"/>
      <c r="AO513" s="208"/>
      <c r="AP513" s="337"/>
      <c r="AQ513" s="336" t="s">
        <v>718</v>
      </c>
      <c r="AR513" s="208"/>
      <c r="AS513" s="208"/>
      <c r="AT513" s="337"/>
      <c r="AU513" s="208" t="s">
        <v>718</v>
      </c>
      <c r="AV513" s="208"/>
      <c r="AW513" s="208"/>
      <c r="AX513" s="209"/>
      <c r="AY513">
        <f t="shared" si="78"/>
        <v>1</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t="s">
        <v>718</v>
      </c>
      <c r="AF514" s="208"/>
      <c r="AG514" s="208"/>
      <c r="AH514" s="337"/>
      <c r="AI514" s="336" t="s">
        <v>718</v>
      </c>
      <c r="AJ514" s="208"/>
      <c r="AK514" s="208"/>
      <c r="AL514" s="208"/>
      <c r="AM514" s="336"/>
      <c r="AN514" s="208"/>
      <c r="AO514" s="208"/>
      <c r="AP514" s="337"/>
      <c r="AQ514" s="336" t="s">
        <v>718</v>
      </c>
      <c r="AR514" s="208"/>
      <c r="AS514" s="208"/>
      <c r="AT514" s="337"/>
      <c r="AU514" s="208" t="s">
        <v>718</v>
      </c>
      <c r="AV514" s="208"/>
      <c r="AW514" s="208"/>
      <c r="AX514" s="209"/>
      <c r="AY514">
        <f t="shared" si="78"/>
        <v>1</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thickBo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99.75" customHeight="1">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732</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126.75" customHeight="1">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732</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102.75" customHeight="1">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732</v>
      </c>
      <c r="AE704" s="778"/>
      <c r="AF704" s="778"/>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739</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89"/>
      <c r="D706" s="790"/>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740</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732</v>
      </c>
      <c r="AE708" s="603"/>
      <c r="AF708" s="603"/>
      <c r="AG708" s="737" t="s">
        <v>742</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732</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732</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732</v>
      </c>
      <c r="AE712" s="778"/>
      <c r="AF712" s="778"/>
      <c r="AG712" s="802" t="s">
        <v>745</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732</v>
      </c>
      <c r="AE713" s="323"/>
      <c r="AF713" s="661"/>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732</v>
      </c>
      <c r="AE714" s="800"/>
      <c r="AF714" s="801"/>
      <c r="AG714" s="104" t="s">
        <v>747</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739</v>
      </c>
      <c r="AE715" s="603"/>
      <c r="AF715" s="654"/>
      <c r="AG715" s="737" t="s">
        <v>734</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734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732</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734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4"/>
      <c r="C726" s="807" t="s">
        <v>53</v>
      </c>
      <c r="D726" s="829"/>
      <c r="E726" s="829"/>
      <c r="F726" s="830"/>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5"/>
      <c r="B727" s="796"/>
      <c r="C727" s="743" t="s">
        <v>57</v>
      </c>
      <c r="D727" s="744"/>
      <c r="E727" s="744"/>
      <c r="F727" s="745"/>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3" t="s">
        <v>673</v>
      </c>
      <c r="B737" s="211"/>
      <c r="C737" s="211"/>
      <c r="D737" s="212"/>
      <c r="E737" s="947" t="s">
        <v>718</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c r="A738" s="361" t="s">
        <v>398</v>
      </c>
      <c r="B738" s="361"/>
      <c r="C738" s="361"/>
      <c r="D738" s="361"/>
      <c r="E738" s="947" t="s">
        <v>718</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c r="A739" s="361" t="s">
        <v>397</v>
      </c>
      <c r="B739" s="361"/>
      <c r="C739" s="361"/>
      <c r="D739" s="361"/>
      <c r="E739" s="947" t="s">
        <v>718</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c r="A740" s="361" t="s">
        <v>396</v>
      </c>
      <c r="B740" s="361"/>
      <c r="C740" s="361"/>
      <c r="D740" s="361"/>
      <c r="E740" s="947" t="s">
        <v>718</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c r="A741" s="361" t="s">
        <v>395</v>
      </c>
      <c r="B741" s="361"/>
      <c r="C741" s="361"/>
      <c r="D741" s="361"/>
      <c r="E741" s="947" t="s">
        <v>718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c r="A742" s="361" t="s">
        <v>394</v>
      </c>
      <c r="B742" s="361"/>
      <c r="C742" s="361"/>
      <c r="D742" s="361"/>
      <c r="E742" s="947" t="s">
        <v>718</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c r="A743" s="361" t="s">
        <v>393</v>
      </c>
      <c r="B743" s="361"/>
      <c r="C743" s="361"/>
      <c r="D743" s="361"/>
      <c r="E743" s="947" t="s">
        <v>718</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c r="A744" s="361" t="s">
        <v>392</v>
      </c>
      <c r="B744" s="361"/>
      <c r="C744" s="361"/>
      <c r="D744" s="361"/>
      <c r="E744" s="947" t="s">
        <v>718</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c r="A745" s="361" t="s">
        <v>391</v>
      </c>
      <c r="B745" s="361"/>
      <c r="C745" s="361"/>
      <c r="D745" s="361"/>
      <c r="E745" s="984" t="s">
        <v>718</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c r="A746" s="361" t="s">
        <v>546</v>
      </c>
      <c r="B746" s="361"/>
      <c r="C746" s="361"/>
      <c r="D746" s="361"/>
      <c r="E746" s="953" t="s">
        <v>711</v>
      </c>
      <c r="F746" s="951"/>
      <c r="G746" s="951"/>
      <c r="H746" s="100" t="str">
        <f>IF(E746="","","-")</f>
        <v>-</v>
      </c>
      <c r="I746" s="951" t="s">
        <v>731</v>
      </c>
      <c r="J746" s="951"/>
      <c r="K746" s="100" t="str">
        <f>IF(I746="","","-")</f>
        <v>-</v>
      </c>
      <c r="L746" s="952">
        <v>38</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c r="A747" s="361" t="s">
        <v>510</v>
      </c>
      <c r="B747" s="361"/>
      <c r="C747" s="361"/>
      <c r="D747" s="361"/>
      <c r="E747" s="953" t="s">
        <v>711</v>
      </c>
      <c r="F747" s="951"/>
      <c r="G747" s="951"/>
      <c r="H747" s="100" t="str">
        <f>IF(E747="","","-")</f>
        <v>-</v>
      </c>
      <c r="I747" s="951"/>
      <c r="J747" s="951"/>
      <c r="K747" s="100" t="str">
        <f>IF(I747="","","-")</f>
        <v/>
      </c>
      <c r="L747" s="952">
        <v>795</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768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750</v>
      </c>
      <c r="H789" s="669"/>
      <c r="I789" s="669"/>
      <c r="J789" s="669"/>
      <c r="K789" s="670"/>
      <c r="L789" s="662" t="s">
        <v>749</v>
      </c>
      <c r="M789" s="663"/>
      <c r="N789" s="663"/>
      <c r="O789" s="663"/>
      <c r="P789" s="663"/>
      <c r="Q789" s="663"/>
      <c r="R789" s="663"/>
      <c r="S789" s="663"/>
      <c r="T789" s="663"/>
      <c r="U789" s="663"/>
      <c r="V789" s="663"/>
      <c r="W789" s="663"/>
      <c r="X789" s="664"/>
      <c r="Y789" s="382">
        <v>23</v>
      </c>
      <c r="Z789" s="383"/>
      <c r="AA789" s="383"/>
      <c r="AB789" s="797"/>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45.75" customHeight="1">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23</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753</v>
      </c>
      <c r="D845" s="343"/>
      <c r="E845" s="343"/>
      <c r="F845" s="343"/>
      <c r="G845" s="343"/>
      <c r="H845" s="343"/>
      <c r="I845" s="343"/>
      <c r="J845" s="344">
        <v>4000020120006</v>
      </c>
      <c r="K845" s="345"/>
      <c r="L845" s="345"/>
      <c r="M845" s="345"/>
      <c r="N845" s="345"/>
      <c r="O845" s="345"/>
      <c r="P845" s="359" t="s">
        <v>751</v>
      </c>
      <c r="Q845" s="346"/>
      <c r="R845" s="346"/>
      <c r="S845" s="346"/>
      <c r="T845" s="346"/>
      <c r="U845" s="346"/>
      <c r="V845" s="346"/>
      <c r="W845" s="346"/>
      <c r="X845" s="346"/>
      <c r="Y845" s="347">
        <v>23</v>
      </c>
      <c r="Z845" s="348"/>
      <c r="AA845" s="348"/>
      <c r="AB845" s="349"/>
      <c r="AC845" s="350" t="s">
        <v>763</v>
      </c>
      <c r="AD845" s="351"/>
      <c r="AE845" s="351"/>
      <c r="AF845" s="351"/>
      <c r="AG845" s="351"/>
      <c r="AH845" s="366" t="s">
        <v>752</v>
      </c>
      <c r="AI845" s="367"/>
      <c r="AJ845" s="367"/>
      <c r="AK845" s="367"/>
      <c r="AL845" s="354" t="s">
        <v>752</v>
      </c>
      <c r="AM845" s="355"/>
      <c r="AN845" s="355"/>
      <c r="AO845" s="356"/>
      <c r="AP845" s="357" t="s">
        <v>752</v>
      </c>
      <c r="AQ845" s="357"/>
      <c r="AR845" s="357"/>
      <c r="AS845" s="357"/>
      <c r="AT845" s="357"/>
      <c r="AU845" s="357"/>
      <c r="AV845" s="357"/>
      <c r="AW845" s="357"/>
      <c r="AX845" s="357"/>
    </row>
    <row r="846" spans="1:51" ht="30" customHeight="1">
      <c r="A846" s="370">
        <v>2</v>
      </c>
      <c r="B846" s="370">
        <v>1</v>
      </c>
      <c r="C846" s="358" t="s">
        <v>754</v>
      </c>
      <c r="D846" s="343"/>
      <c r="E846" s="343"/>
      <c r="F846" s="343"/>
      <c r="G846" s="343"/>
      <c r="H846" s="343"/>
      <c r="I846" s="343"/>
      <c r="J846" s="344">
        <v>5000020090000</v>
      </c>
      <c r="K846" s="345"/>
      <c r="L846" s="345"/>
      <c r="M846" s="345"/>
      <c r="N846" s="345"/>
      <c r="O846" s="345"/>
      <c r="P846" s="359" t="s">
        <v>751</v>
      </c>
      <c r="Q846" s="346"/>
      <c r="R846" s="346"/>
      <c r="S846" s="346"/>
      <c r="T846" s="346"/>
      <c r="U846" s="346"/>
      <c r="V846" s="346"/>
      <c r="W846" s="346"/>
      <c r="X846" s="346"/>
      <c r="Y846" s="347">
        <v>20</v>
      </c>
      <c r="Z846" s="348"/>
      <c r="AA846" s="348"/>
      <c r="AB846" s="349"/>
      <c r="AC846" s="350" t="s">
        <v>763</v>
      </c>
      <c r="AD846" s="351"/>
      <c r="AE846" s="351"/>
      <c r="AF846" s="351"/>
      <c r="AG846" s="351"/>
      <c r="AH846" s="366" t="s">
        <v>752</v>
      </c>
      <c r="AI846" s="367"/>
      <c r="AJ846" s="367"/>
      <c r="AK846" s="367"/>
      <c r="AL846" s="354" t="s">
        <v>752</v>
      </c>
      <c r="AM846" s="355"/>
      <c r="AN846" s="355"/>
      <c r="AO846" s="356"/>
      <c r="AP846" s="357" t="s">
        <v>752</v>
      </c>
      <c r="AQ846" s="357"/>
      <c r="AR846" s="357"/>
      <c r="AS846" s="357"/>
      <c r="AT846" s="357"/>
      <c r="AU846" s="357"/>
      <c r="AV846" s="357"/>
      <c r="AW846" s="357"/>
      <c r="AX846" s="357"/>
      <c r="AY846">
        <f>COUNTA($C$846)</f>
        <v>1</v>
      </c>
    </row>
    <row r="847" spans="1:51" ht="30" customHeight="1">
      <c r="A847" s="370">
        <v>3</v>
      </c>
      <c r="B847" s="370">
        <v>1</v>
      </c>
      <c r="C847" s="358" t="s">
        <v>755</v>
      </c>
      <c r="D847" s="343"/>
      <c r="E847" s="343"/>
      <c r="F847" s="343"/>
      <c r="G847" s="343"/>
      <c r="H847" s="343"/>
      <c r="I847" s="343"/>
      <c r="J847" s="344">
        <v>7000020010006</v>
      </c>
      <c r="K847" s="345"/>
      <c r="L847" s="345"/>
      <c r="M847" s="345"/>
      <c r="N847" s="345"/>
      <c r="O847" s="345"/>
      <c r="P847" s="359" t="s">
        <v>751</v>
      </c>
      <c r="Q847" s="346"/>
      <c r="R847" s="346"/>
      <c r="S847" s="346"/>
      <c r="T847" s="346"/>
      <c r="U847" s="346"/>
      <c r="V847" s="346"/>
      <c r="W847" s="346"/>
      <c r="X847" s="346"/>
      <c r="Y847" s="347">
        <v>12</v>
      </c>
      <c r="Z847" s="348"/>
      <c r="AA847" s="348"/>
      <c r="AB847" s="349"/>
      <c r="AC847" s="350" t="s">
        <v>763</v>
      </c>
      <c r="AD847" s="351"/>
      <c r="AE847" s="351"/>
      <c r="AF847" s="351"/>
      <c r="AG847" s="351"/>
      <c r="AH847" s="352" t="s">
        <v>752</v>
      </c>
      <c r="AI847" s="353"/>
      <c r="AJ847" s="353"/>
      <c r="AK847" s="353"/>
      <c r="AL847" s="354" t="s">
        <v>752</v>
      </c>
      <c r="AM847" s="355"/>
      <c r="AN847" s="355"/>
      <c r="AO847" s="356"/>
      <c r="AP847" s="357" t="s">
        <v>752</v>
      </c>
      <c r="AQ847" s="357"/>
      <c r="AR847" s="357"/>
      <c r="AS847" s="357"/>
      <c r="AT847" s="357"/>
      <c r="AU847" s="357"/>
      <c r="AV847" s="357"/>
      <c r="AW847" s="357"/>
      <c r="AX847" s="357"/>
      <c r="AY847">
        <f>COUNTA($C$847)</f>
        <v>1</v>
      </c>
    </row>
    <row r="848" spans="1:51" ht="30" customHeight="1">
      <c r="A848" s="370">
        <v>4</v>
      </c>
      <c r="B848" s="370">
        <v>1</v>
      </c>
      <c r="C848" s="358" t="s">
        <v>756</v>
      </c>
      <c r="D848" s="343"/>
      <c r="E848" s="343"/>
      <c r="F848" s="343"/>
      <c r="G848" s="343"/>
      <c r="H848" s="343"/>
      <c r="I848" s="343"/>
      <c r="J848" s="344">
        <v>2000020260002</v>
      </c>
      <c r="K848" s="345"/>
      <c r="L848" s="345"/>
      <c r="M848" s="345"/>
      <c r="N848" s="345"/>
      <c r="O848" s="345"/>
      <c r="P848" s="359" t="s">
        <v>751</v>
      </c>
      <c r="Q848" s="346"/>
      <c r="R848" s="346"/>
      <c r="S848" s="346"/>
      <c r="T848" s="346"/>
      <c r="U848" s="346"/>
      <c r="V848" s="346"/>
      <c r="W848" s="346"/>
      <c r="X848" s="346"/>
      <c r="Y848" s="347">
        <v>11</v>
      </c>
      <c r="Z848" s="348"/>
      <c r="AA848" s="348"/>
      <c r="AB848" s="349"/>
      <c r="AC848" s="350" t="s">
        <v>763</v>
      </c>
      <c r="AD848" s="351"/>
      <c r="AE848" s="351"/>
      <c r="AF848" s="351"/>
      <c r="AG848" s="351"/>
      <c r="AH848" s="352" t="s">
        <v>752</v>
      </c>
      <c r="AI848" s="353"/>
      <c r="AJ848" s="353"/>
      <c r="AK848" s="353"/>
      <c r="AL848" s="354" t="s">
        <v>752</v>
      </c>
      <c r="AM848" s="355"/>
      <c r="AN848" s="355"/>
      <c r="AO848" s="356"/>
      <c r="AP848" s="357" t="s">
        <v>752</v>
      </c>
      <c r="AQ848" s="357"/>
      <c r="AR848" s="357"/>
      <c r="AS848" s="357"/>
      <c r="AT848" s="357"/>
      <c r="AU848" s="357"/>
      <c r="AV848" s="357"/>
      <c r="AW848" s="357"/>
      <c r="AX848" s="357"/>
      <c r="AY848">
        <f>COUNTA($C$848)</f>
        <v>1</v>
      </c>
    </row>
    <row r="849" spans="1:51" ht="30" customHeight="1">
      <c r="A849" s="370">
        <v>5</v>
      </c>
      <c r="B849" s="370">
        <v>1</v>
      </c>
      <c r="C849" s="358" t="s">
        <v>757</v>
      </c>
      <c r="D849" s="343"/>
      <c r="E849" s="343"/>
      <c r="F849" s="343"/>
      <c r="G849" s="343"/>
      <c r="H849" s="343"/>
      <c r="I849" s="343"/>
      <c r="J849" s="344">
        <v>8000020280003</v>
      </c>
      <c r="K849" s="345"/>
      <c r="L849" s="345"/>
      <c r="M849" s="345"/>
      <c r="N849" s="345"/>
      <c r="O849" s="345"/>
      <c r="P849" s="359" t="s">
        <v>751</v>
      </c>
      <c r="Q849" s="346"/>
      <c r="R849" s="346"/>
      <c r="S849" s="346"/>
      <c r="T849" s="346"/>
      <c r="U849" s="346"/>
      <c r="V849" s="346"/>
      <c r="W849" s="346"/>
      <c r="X849" s="346"/>
      <c r="Y849" s="347">
        <v>11</v>
      </c>
      <c r="Z849" s="348"/>
      <c r="AA849" s="348"/>
      <c r="AB849" s="349"/>
      <c r="AC849" s="350" t="s">
        <v>763</v>
      </c>
      <c r="AD849" s="351"/>
      <c r="AE849" s="351"/>
      <c r="AF849" s="351"/>
      <c r="AG849" s="351"/>
      <c r="AH849" s="352" t="s">
        <v>752</v>
      </c>
      <c r="AI849" s="353"/>
      <c r="AJ849" s="353"/>
      <c r="AK849" s="353"/>
      <c r="AL849" s="354" t="s">
        <v>752</v>
      </c>
      <c r="AM849" s="355"/>
      <c r="AN849" s="355"/>
      <c r="AO849" s="356"/>
      <c r="AP849" s="357" t="s">
        <v>752</v>
      </c>
      <c r="AQ849" s="357"/>
      <c r="AR849" s="357"/>
      <c r="AS849" s="357"/>
      <c r="AT849" s="357"/>
      <c r="AU849" s="357"/>
      <c r="AV849" s="357"/>
      <c r="AW849" s="357"/>
      <c r="AX849" s="357"/>
      <c r="AY849">
        <f>COUNTA($C$849)</f>
        <v>1</v>
      </c>
    </row>
    <row r="850" spans="1:51" ht="30" customHeight="1">
      <c r="A850" s="370">
        <v>6</v>
      </c>
      <c r="B850" s="370">
        <v>1</v>
      </c>
      <c r="C850" s="358" t="s">
        <v>758</v>
      </c>
      <c r="D850" s="343"/>
      <c r="E850" s="343"/>
      <c r="F850" s="343"/>
      <c r="G850" s="343"/>
      <c r="H850" s="343"/>
      <c r="I850" s="343"/>
      <c r="J850" s="344">
        <v>1000020110001</v>
      </c>
      <c r="K850" s="345"/>
      <c r="L850" s="345"/>
      <c r="M850" s="345"/>
      <c r="N850" s="345"/>
      <c r="O850" s="345"/>
      <c r="P850" s="359" t="s">
        <v>751</v>
      </c>
      <c r="Q850" s="346"/>
      <c r="R850" s="346"/>
      <c r="S850" s="346"/>
      <c r="T850" s="346"/>
      <c r="U850" s="346"/>
      <c r="V850" s="346"/>
      <c r="W850" s="346"/>
      <c r="X850" s="346"/>
      <c r="Y850" s="347">
        <v>10</v>
      </c>
      <c r="Z850" s="348"/>
      <c r="AA850" s="348"/>
      <c r="AB850" s="349"/>
      <c r="AC850" s="350" t="s">
        <v>763</v>
      </c>
      <c r="AD850" s="351"/>
      <c r="AE850" s="351"/>
      <c r="AF850" s="351"/>
      <c r="AG850" s="351"/>
      <c r="AH850" s="352" t="s">
        <v>752</v>
      </c>
      <c r="AI850" s="353"/>
      <c r="AJ850" s="353"/>
      <c r="AK850" s="353"/>
      <c r="AL850" s="354" t="s">
        <v>752</v>
      </c>
      <c r="AM850" s="355"/>
      <c r="AN850" s="355"/>
      <c r="AO850" s="356"/>
      <c r="AP850" s="357" t="s">
        <v>752</v>
      </c>
      <c r="AQ850" s="357"/>
      <c r="AR850" s="357"/>
      <c r="AS850" s="357"/>
      <c r="AT850" s="357"/>
      <c r="AU850" s="357"/>
      <c r="AV850" s="357"/>
      <c r="AW850" s="357"/>
      <c r="AX850" s="357"/>
      <c r="AY850">
        <f>COUNTA($C$850)</f>
        <v>1</v>
      </c>
    </row>
    <row r="851" spans="1:51" ht="30" customHeight="1">
      <c r="A851" s="370">
        <v>7</v>
      </c>
      <c r="B851" s="370">
        <v>1</v>
      </c>
      <c r="C851" s="358" t="s">
        <v>759</v>
      </c>
      <c r="D851" s="343"/>
      <c r="E851" s="343"/>
      <c r="F851" s="343"/>
      <c r="G851" s="343"/>
      <c r="H851" s="343"/>
      <c r="I851" s="343"/>
      <c r="J851" s="344">
        <v>4000020180009</v>
      </c>
      <c r="K851" s="345"/>
      <c r="L851" s="345"/>
      <c r="M851" s="345"/>
      <c r="N851" s="345"/>
      <c r="O851" s="345"/>
      <c r="P851" s="359" t="s">
        <v>751</v>
      </c>
      <c r="Q851" s="346"/>
      <c r="R851" s="346"/>
      <c r="S851" s="346"/>
      <c r="T851" s="346"/>
      <c r="U851" s="346"/>
      <c r="V851" s="346"/>
      <c r="W851" s="346"/>
      <c r="X851" s="346"/>
      <c r="Y851" s="347">
        <v>9</v>
      </c>
      <c r="Z851" s="348"/>
      <c r="AA851" s="348"/>
      <c r="AB851" s="349"/>
      <c r="AC851" s="350" t="s">
        <v>763</v>
      </c>
      <c r="AD851" s="351"/>
      <c r="AE851" s="351"/>
      <c r="AF851" s="351"/>
      <c r="AG851" s="351"/>
      <c r="AH851" s="352" t="s">
        <v>752</v>
      </c>
      <c r="AI851" s="353"/>
      <c r="AJ851" s="353"/>
      <c r="AK851" s="353"/>
      <c r="AL851" s="354" t="s">
        <v>752</v>
      </c>
      <c r="AM851" s="355"/>
      <c r="AN851" s="355"/>
      <c r="AO851" s="356"/>
      <c r="AP851" s="357" t="s">
        <v>752</v>
      </c>
      <c r="AQ851" s="357"/>
      <c r="AR851" s="357"/>
      <c r="AS851" s="357"/>
      <c r="AT851" s="357"/>
      <c r="AU851" s="357"/>
      <c r="AV851" s="357"/>
      <c r="AW851" s="357"/>
      <c r="AX851" s="357"/>
      <c r="AY851">
        <f>COUNTA($C$851)</f>
        <v>1</v>
      </c>
    </row>
    <row r="852" spans="1:51" ht="30" customHeight="1">
      <c r="A852" s="370">
        <v>8</v>
      </c>
      <c r="B852" s="370">
        <v>1</v>
      </c>
      <c r="C852" s="358" t="s">
        <v>760</v>
      </c>
      <c r="D852" s="343"/>
      <c r="E852" s="343"/>
      <c r="F852" s="343"/>
      <c r="G852" s="343"/>
      <c r="H852" s="343"/>
      <c r="I852" s="343"/>
      <c r="J852" s="344">
        <v>6000020400009</v>
      </c>
      <c r="K852" s="345"/>
      <c r="L852" s="345"/>
      <c r="M852" s="345"/>
      <c r="N852" s="345"/>
      <c r="O852" s="345"/>
      <c r="P852" s="359" t="s">
        <v>751</v>
      </c>
      <c r="Q852" s="346"/>
      <c r="R852" s="346"/>
      <c r="S852" s="346"/>
      <c r="T852" s="346"/>
      <c r="U852" s="346"/>
      <c r="V852" s="346"/>
      <c r="W852" s="346"/>
      <c r="X852" s="346"/>
      <c r="Y852" s="347">
        <v>9</v>
      </c>
      <c r="Z852" s="348"/>
      <c r="AA852" s="348"/>
      <c r="AB852" s="349"/>
      <c r="AC852" s="350" t="s">
        <v>763</v>
      </c>
      <c r="AD852" s="351"/>
      <c r="AE852" s="351"/>
      <c r="AF852" s="351"/>
      <c r="AG852" s="351"/>
      <c r="AH852" s="352" t="s">
        <v>752</v>
      </c>
      <c r="AI852" s="353"/>
      <c r="AJ852" s="353"/>
      <c r="AK852" s="353"/>
      <c r="AL852" s="354" t="s">
        <v>752</v>
      </c>
      <c r="AM852" s="355"/>
      <c r="AN852" s="355"/>
      <c r="AO852" s="356"/>
      <c r="AP852" s="357" t="s">
        <v>752</v>
      </c>
      <c r="AQ852" s="357"/>
      <c r="AR852" s="357"/>
      <c r="AS852" s="357"/>
      <c r="AT852" s="357"/>
      <c r="AU852" s="357"/>
      <c r="AV852" s="357"/>
      <c r="AW852" s="357"/>
      <c r="AX852" s="357"/>
      <c r="AY852">
        <f>COUNTA($C$852)</f>
        <v>1</v>
      </c>
    </row>
    <row r="853" spans="1:51" ht="30" customHeight="1">
      <c r="A853" s="370">
        <v>9</v>
      </c>
      <c r="B853" s="370">
        <v>1</v>
      </c>
      <c r="C853" s="358" t="s">
        <v>761</v>
      </c>
      <c r="D853" s="343"/>
      <c r="E853" s="343"/>
      <c r="F853" s="343"/>
      <c r="G853" s="343"/>
      <c r="H853" s="343"/>
      <c r="I853" s="343"/>
      <c r="J853" s="344">
        <v>7000020430005</v>
      </c>
      <c r="K853" s="345"/>
      <c r="L853" s="345"/>
      <c r="M853" s="345"/>
      <c r="N853" s="345"/>
      <c r="O853" s="345"/>
      <c r="P853" s="359" t="s">
        <v>751</v>
      </c>
      <c r="Q853" s="346"/>
      <c r="R853" s="346"/>
      <c r="S853" s="346"/>
      <c r="T853" s="346"/>
      <c r="U853" s="346"/>
      <c r="V853" s="346"/>
      <c r="W853" s="346"/>
      <c r="X853" s="346"/>
      <c r="Y853" s="347">
        <v>9</v>
      </c>
      <c r="Z853" s="348"/>
      <c r="AA853" s="348"/>
      <c r="AB853" s="349"/>
      <c r="AC853" s="350" t="s">
        <v>763</v>
      </c>
      <c r="AD853" s="351"/>
      <c r="AE853" s="351"/>
      <c r="AF853" s="351"/>
      <c r="AG853" s="351"/>
      <c r="AH853" s="352" t="s">
        <v>752</v>
      </c>
      <c r="AI853" s="353"/>
      <c r="AJ853" s="353"/>
      <c r="AK853" s="353"/>
      <c r="AL853" s="354" t="s">
        <v>752</v>
      </c>
      <c r="AM853" s="355"/>
      <c r="AN853" s="355"/>
      <c r="AO853" s="356"/>
      <c r="AP853" s="357" t="s">
        <v>752</v>
      </c>
      <c r="AQ853" s="357"/>
      <c r="AR853" s="357"/>
      <c r="AS853" s="357"/>
      <c r="AT853" s="357"/>
      <c r="AU853" s="357"/>
      <c r="AV853" s="357"/>
      <c r="AW853" s="357"/>
      <c r="AX853" s="357"/>
      <c r="AY853">
        <f>COUNTA($C$853)</f>
        <v>1</v>
      </c>
    </row>
    <row r="854" spans="1:51" ht="30" customHeight="1">
      <c r="A854" s="370">
        <v>10</v>
      </c>
      <c r="B854" s="370">
        <v>1</v>
      </c>
      <c r="C854" s="358" t="s">
        <v>762</v>
      </c>
      <c r="D854" s="343"/>
      <c r="E854" s="343"/>
      <c r="F854" s="343"/>
      <c r="G854" s="343"/>
      <c r="H854" s="343"/>
      <c r="I854" s="343"/>
      <c r="J854" s="344">
        <v>8000020460001</v>
      </c>
      <c r="K854" s="345"/>
      <c r="L854" s="345"/>
      <c r="M854" s="345"/>
      <c r="N854" s="345"/>
      <c r="O854" s="345"/>
      <c r="P854" s="359" t="s">
        <v>751</v>
      </c>
      <c r="Q854" s="346"/>
      <c r="R854" s="346"/>
      <c r="S854" s="346"/>
      <c r="T854" s="346"/>
      <c r="U854" s="346"/>
      <c r="V854" s="346"/>
      <c r="W854" s="346"/>
      <c r="X854" s="346"/>
      <c r="Y854" s="347">
        <v>9</v>
      </c>
      <c r="Z854" s="348"/>
      <c r="AA854" s="348"/>
      <c r="AB854" s="349"/>
      <c r="AC854" s="350" t="s">
        <v>763</v>
      </c>
      <c r="AD854" s="351"/>
      <c r="AE854" s="351"/>
      <c r="AF854" s="351"/>
      <c r="AG854" s="351"/>
      <c r="AH854" s="352" t="s">
        <v>752</v>
      </c>
      <c r="AI854" s="353"/>
      <c r="AJ854" s="353"/>
      <c r="AK854" s="353"/>
      <c r="AL854" s="354" t="s">
        <v>752</v>
      </c>
      <c r="AM854" s="355"/>
      <c r="AN854" s="355"/>
      <c r="AO854" s="356"/>
      <c r="AP854" s="357" t="s">
        <v>752</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59"/>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M92">
    <cfRule type="expression" dxfId="701" priority="1">
      <formula>IF(RIGHT(TEXT(AM92,"0.#"),1)=".",FALSE,TRUE)</formula>
    </cfRule>
    <cfRule type="expression" dxfId="700" priority="2">
      <formula>IF(RIGHT(TEXT(AM92,"0.#"),1)=".",TRUE,FALSE)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799"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t="s">
        <v>732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t="s">
        <v>732</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3"/>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row r="55" spans="1:51" ht="30" customHeight="1">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row r="108" spans="1:51" ht="30" customHeight="1">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row r="161" spans="1:51" ht="30" customHeight="1">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row r="214" spans="1:51" ht="30" customHeight="1">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2021-05-20T06:31:58Z</cp:lastPrinted>
  <dcterms:created xsi:type="dcterms:W3CDTF">2012-03-13T00:50:25Z</dcterms:created>
  <dcterms:modified xsi:type="dcterms:W3CDTF">2021-05-20T09:39:55Z</dcterms:modified>
</cp:coreProperties>
</file>