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<sst xmlns="http://schemas.openxmlformats.org/spreadsheetml/2006/main" count="3056" uniqueCount="777">
  <si>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</si>
  <si>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</si>
  <si>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</si>
  <si>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</si>
  <si>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</si>
  <si>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</si>
  <si>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</si>
  <si>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</si>
  <si>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</si>
  <si>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</si>
  <si>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</si>
  <si>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</si>
  <si>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</si>
  <si>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</si>
  <si>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</si>
  <si>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</si>
  <si>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</si>
  <si>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</si>
  <si>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</si>
  <si>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</si>
  <si>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</si>
  <si>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</si>
  <si>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</si>
  <si>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</si>
  <si>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</si>
  <si>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</si>
  <si>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</si>
  <si>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</si>
  <si>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</si>
  <si>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</si>
  <si>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</si>
  <si>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</si>
  <si>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</si>
  <si>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</si>
  <si>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</si>
  <si>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</si>
  <si>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</si>
  <si>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</si>
  <si>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</si>
  <si>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</si>
  <si>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</si>
  <si>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</si>
  <si>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</si>
  <si>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</si>
  <si>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</si>
  <si>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</si>
  <si>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</si>
  <si>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</si>
  <si>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</si>
  <si>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</si>
  <si>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</si>
  <si>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</si>
  <si>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</si>
  <si>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</si>
  <si>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</si>
  <si>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</si>
  <si>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</si>
  <si>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</si>
  <si>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</si>
  <si>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</si>
  <si>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</si>
  <si>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</si>
  <si>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</si>
  <si>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</si>
  <si>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</si>
  <si>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</si>
  <si>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</si>
  <si>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</si>
  <si>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</si>
  <si>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</si>
  <si>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</si>
  <si>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</si>
  <si>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</si>
  <si>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</si>
  <si>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</si>
  <si>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</si>
  <si>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</si>
  <si>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</si>
  <si>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</si>
  <si>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</si>
  <si>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</si>
  <si>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</si>
  <si>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</si>
  <si>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</si>
  <si>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</si>
  <si>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</si>
  <si>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</si>
  <si>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</si>
  <si>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</si>
  <si>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</si>
  <si>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</si>
  <si>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</si>
  <si>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</si>
  <si>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</si>
  <si>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</si>
  <si>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</si>
  <si>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</si>
  <si>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</si>
  <si>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</si>
  <si>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</si>
  <si>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</si>
  <si>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</si>
  <si>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</si>
  <si>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</si>
  <si>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</si>
  <si>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</si>
  <si>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</si>
  <si>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</si>
  <si>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</si>
  <si>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</si>
  <si>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</si>
  <si>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</si>
  <si>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</si>
  <si>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</si>
  <si>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</si>
  <si>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</si>
  <si>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</si>
  <si>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</si>
  <si>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</si>
  <si>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</si>
  <si>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</si>
  <si>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</si>
  <si>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</si>
  <si>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</si>
  <si>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</si>
  <si>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</si>
  <si>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</si>
  <si>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</si>
  <si>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</si>
  <si>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</si>
  <si>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</si>
  <si>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</si>
  <si>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</si>
  <si>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</si>
  <si>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</si>
  <si>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</si>
  <si>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</si>
  <si>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</si>
  <si>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</si>
  <si>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</si>
  <si>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</si>
  <si>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</si>
  <si>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</si>
  <si>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</si>
  <si>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</si>
  <si>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</si>
  <si>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</si>
  <si>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</si>
  <si>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</si>
  <si>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</si>
  <si>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</si>
  <si>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</si>
  <si>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</si>
  <si>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</si>
  <si>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</si>
  <si>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</si>
  <si>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</si>
  <si>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</si>
  <si>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</si>
  <si>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</si>
  <si>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</si>
  <si>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</si>
  <si>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</si>
  <si>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</si>
  <si>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</si>
  <si>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</si>
  <si>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</si>
  <si>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</si>
  <si>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</si>
  <si>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</si>
  <si>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</si>
  <si>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</si>
  <si>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</si>
  <si>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</si>
  <si>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</si>
  <si>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</si>
  <si>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</si>
  <si>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</si>
  <si>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</si>
  <si>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</si>
  <si>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</si>
  <si>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</si>
  <si>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</si>
  <si>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</si>
  <si>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</si>
  <si>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</si>
  <si>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</si>
  <si>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</si>
  <si>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</si>
  <si>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</si>
  <si>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</si>
  <si>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</si>
  <si>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</si>
  <si>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</si>
  <si>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</si>
  <si>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</si>
  <si>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</si>
  <si>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</si>
  <si>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</si>
  <si>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</si>
  <si>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</si>
  <si>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</si>
  <si>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</si>
  <si>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</si>
  <si>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</si>
  <si>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</si>
  <si>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</si>
  <si>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</si>
  <si>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</si>
  <si>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</si>
  <si>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</si>
  <si>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</si>
  <si>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</si>
  <si>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</si>
  <si>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</si>
  <si>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</si>
  <si>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</si>
  <si>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</si>
  <si>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</si>
  <si>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</si>
  <si>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</si>
  <si>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</si>
  <si>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</si>
  <si>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</si>
  <si>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</si>
  <si>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</si>
  <si>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</si>
  <si>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</si>
  <si>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</si>
  <si>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</si>
  <si>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</si>
  <si>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</si>
  <si>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</si>
  <si>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</si>
  <si>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</si>
  <si>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</si>
  <si>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</si>
  <si>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</si>
  <si>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</si>
  <si>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</si>
  <si>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</si>
  <si>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</si>
  <si>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</si>
  <si>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</si>
  <si>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</si>
  <si>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</si>
  <si>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</si>
  <si>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</si>
  <si>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</si>
  <si>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</si>
  <si>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</si>
  <si>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</si>
  <si>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</si>
  <si>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</si>
  <si>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</si>
  <si>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</si>
  <si>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</si>
  <si>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</si>
  <si>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</si>
  <si>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</si>
  <si>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</si>
  <si>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</si>
  <si>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</si>
  <si>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</si>
  <si>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</si>
  <si>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</si>
  <si>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</si>
  <si>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</si>
  <si>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</si>
  <si>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</si>
  <si>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</si>
  <si>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</si>
  <si>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</si>
  <si>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</si>
  <si>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</si>
  <si>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</si>
  <si>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</si>
  <si>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</si>
  <si>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</si>
  <si>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</si>
  <si>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</si>
  <si>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</si>
  <si>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</si>
  <si>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</si>
  <si>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</si>
  <si>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</si>
  <si>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</si>
  <si>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</si>
  <si>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</si>
  <si>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</si>
  <si>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</si>
  <si>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</si>
  <si>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</si>
  <si>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</si>
  <si>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</si>
  <si>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</si>
  <si>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</si>
  <si>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</si>
  <si>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</si>
  <si>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</si>
  <si>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</si>
  <si>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</si>
  <si>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</si>
  <si>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</si>
  <si>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</si>
  <si>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</si>
  <si>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</si>
  <si>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</si>
  <si>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</si>
  <si>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</si>
  <si>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</si>
  <si>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</si>
  <si>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</si>
  <si>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</si>
  <si>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</si>
  <si>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</si>
  <si>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</si>
  <si>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</si>
  <si>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</si>
  <si>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</si>
  <si>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</si>
  <si>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</si>
  <si>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</si>
  <si>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</si>
  <si>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</si>
  <si>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</si>
  <si>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</si>
  <si>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</si>
  <si>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</si>
  <si>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</si>
  <si>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</si>
  <si>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</si>
  <si>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</si>
  <si>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</si>
  <si>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</si>
  <si>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</si>
  <si>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</si>
  <si>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</si>
  <si>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</si>
  <si>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</si>
  <si>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</si>
  <si>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</si>
  <si>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</si>
  <si>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</si>
  <si>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</si>
  <si>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</si>
  <si>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</si>
  <si>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</si>
  <si>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</si>
  <si>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</si>
  <si>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</si>
  <si>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</si>
  <si>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</si>
  <si>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</si>
  <si>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</si>
  <si>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</si>
  <si>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</si>
  <si>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</si>
  <si>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</si>
  <si>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</si>
  <si>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</si>
  <si>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</si>
  <si>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</si>
  <si>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</si>
  <si>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</si>
  <si>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</si>
  <si>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</si>
  <si>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</si>
  <si>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</si>
  <si>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</si>
  <si>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</si>
  <si>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</si>
  <si>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</si>
  <si>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</si>
  <si>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</si>
  <si>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</si>
  <si>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</si>
  <si>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</si>
  <si>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</si>
  <si>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</si>
  <si>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</si>
  <si>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</si>
  <si>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</si>
  <si>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</si>
  <si>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</si>
  <si>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</si>
  <si>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</si>
  <si>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</si>
  <si>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</si>
  <si>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</si>
  <si>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</si>
  <si>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</si>
  <si>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</si>
  <si>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</si>
  <si>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</si>
  <si>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</si>
  <si>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</si>
  <si>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</si>
  <si>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</si>
  <si>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</si>
  <si>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</si>
  <si>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</si>
  <si>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</si>
  <si>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</si>
  <si>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</si>
  <si>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</si>
  <si>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</si>
  <si>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</si>
  <si>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</si>
  <si>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</si>
  <si>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</si>
  <si>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</si>
  <si>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</si>
  <si>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</si>
  <si>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</si>
  <si>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</si>
  <si>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</si>
  <si>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</si>
  <si>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</si>
  <si>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</si>
  <si>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</si>
  <si>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</si>
  <si>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</si>
  <si>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</si>
  <si>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</si>
  <si>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</si>
  <si>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</si>
  <si>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</si>
  <si>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</si>
  <si>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</si>
  <si>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</si>
  <si>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</si>
  <si>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</si>
  <si>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</si>
  <si>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</si>
  <si>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</si>
  <si>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</si>
  <si>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</si>
  <si>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</si>
  <si>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</si>
  <si>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</si>
  <si>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</si>
  <si>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</si>
  <si>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</si>
  <si>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</si>
  <si>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</si>
  <si>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</si>
  <si>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</si>
  <si>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</si>
  <si>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</si>
  <si>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</si>
  <si>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</si>
  <si>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</si>
  <si>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</si>
  <si>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</si>
  <si>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</si>
  <si>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</si>
  <si>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</si>
  <si>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</si>
  <si>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</si>
  <si>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</si>
  <si>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</si>
  <si>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</si>
  <si>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</si>
  <si>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</si>
  <si>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</si>
  <si>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</si>
  <si>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</si>
  <si>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</si>
  <si>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</si>
  <si>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</si>
  <si>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</si>
  <si>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</si>
  <si>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</si>
  <si>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</si>
  <si>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</si>
  <si>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</si>
  <si>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</si>
  <si>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</si>
  <si>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</si>
  <si>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</si>
  <si>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</si>
  <si>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</si>
  <si>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</si>
  <si>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</si>
  <si>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</si>
  <si>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</si>
  <si>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</si>
  <si>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</si>
  <si>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</si>
  <si>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</si>
  <si>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</si>
  <si>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</si>
  <si>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</si>
  <si>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</si>
  <si>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</si>
  <si>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</si>
  <si>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</si>
  <si>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</si>
  <si>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</si>
  <si>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</si>
  <si>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</si>
  <si>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</si>
  <si>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</si>
  <si>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</si>
  <si>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</si>
  <si>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</si>
  <si>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</si>
  <si>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</si>
  <si>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</si>
  <si>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</si>
  <si>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</si>
  <si>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</si>
  <si>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</si>
  <si>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</si>
  <si>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</si>
  <si>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</si>
  <si>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</si>
  <si>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</si>
  <si>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</si>
  <si>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</si>
  <si>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</si>
  <si>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</si>
  <si>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</si>
  <si>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</si>
  <si>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</si>
  <si>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</si>
  <si>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</si>
  <si>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</si>
  <si>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</si>
  <si>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</si>
  <si>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</si>
  <si>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</si>
  <si>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</si>
  <si>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</si>
  <si>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</si>
  <si>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</si>
  <si>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</si>
  <si>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</si>
  <si>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</si>
  <si>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</si>
  <si>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</si>
  <si>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</si>
  <si>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</si>
  <si>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</si>
  <si>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</si>
  <si>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</si>
  <si>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</si>
  <si>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</si>
  <si>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</si>
  <si>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</si>
  <si>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</si>
  <si>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</si>
  <si>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</si>
  <si>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</si>
  <si>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</si>
  <si>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</si>
  <si>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</si>
  <si>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</si>
  <si>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</si>
  <si>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</si>
  <si>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</si>
  <si>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</si>
  <si>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</si>
  <si>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</si>
  <si>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</si>
  <si>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</si>
  <si>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</si>
  <si>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</si>
  <si>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</si>
  <si>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</si>
  <si>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</si>
  <si>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</si>
  <si>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</si>
  <si>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</si>
  <si>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</si>
  <si>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</si>
  <si>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</si>
  <si>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</si>
  <si>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</si>
  <si>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</si>
  <si>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</si>
  <si>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</si>
  <si>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</si>
  <si>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</si>
  <si>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</si>
  <si>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</si>
  <si>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</si>
  <si>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</si>
  <si>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</si>
  <si>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</si>
  <si>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</si>
  <si>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</si>
  <si>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</si>
  <si>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</si>
  <si>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</si>
  <si>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</si>
  <si>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</si>
  <si>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</si>
  <si>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</si>
  <si>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</si>
  <si>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</si>
  <si>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</si>
  <si>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</si>
  <si>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</si>
  <si>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</si>
  <si>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</si>
  <si>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</si>
  <si>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</si>
  <si>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</si>
  <si>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</si>
  <si>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</si>
  <si>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</si>
  <si>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</si>
  <si>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</si>
  <si>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</si>
  <si>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</si>
  <si>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</si>
  <si>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</si>
  <si>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</si>
  <si>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</si>
  <si>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</si>
  <si>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</si>
  <si>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</si>
  <si>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</si>
  <si>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</si>
  <si>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</si>
  <si>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</si>
  <si>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</si>
  <si>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</si>
  <si>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</si>
  <si>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</si>
  <si>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</si>
  <si>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</si>
  <si>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</si>
  <si>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</si>
  <si>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</si>
  <si>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</si>
  <si>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</si>
  <si>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</si>
  <si>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</si>
  <si>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</si>
  <si>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</si>
  <si>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</si>
  <si>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</si>
  <si>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</si>
  <si>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</si>
  <si>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</si>
  <si>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</si>
  <si>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</si>
  <si>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</si>
  <si>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</si>
  <si>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</si>
  <si>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</si>
  <si>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</si>
  <si>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</si>
  <si>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</si>
  <si>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</si>
  <si>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</si>
  <si>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</si>
  <si>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</si>
  <si>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</si>
  <si>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</si>
  <si>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</si>
  <si>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</si>
  <si>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</si>
  <si>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</si>
  <si>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</si>
  <si>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</si>
  <si>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</si>
  <si>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</si>
  <si>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</si>
  <si>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</si>
  <si>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</si>
  <si>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</si>
  <si>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</si>
  <si>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</si>
  <si>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</si>
  <si>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</si>
  <si>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</si>
  <si>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</si>
  <si>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</si>
  <si>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</si>
  <si>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</si>
  <si>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</si>
  <si>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</si>
  <si>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</si>
  <si>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</si>
  <si>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</si>
  <si>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</si>
  <si>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</si>
  <si>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</si>
  <si>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</si>
  <si>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</si>
  <si>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</si>
  <si>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</si>
  <si>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</si>
  <si>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</si>
  <si>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</si>
  <si>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</si>
  <si>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</si>
  <si>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</si>
  <si>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</si>
  <si>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</si>
  <si>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</si>
  <si>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</si>
  <si>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</si>
  <si>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</si>
  <si>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</si>
  <si>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</si>
  <si>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</si>
  <si>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</si>
  <si>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心神喪失者等医療観察法指定入院医療機関医療評価・向上事業費補助金</t>
  </si>
  <si>
    <t>社会・援護局障害保健福祉部</t>
  </si>
  <si>
    <t>友利 久哉</t>
  </si>
  <si>
    <t>平成２４年度</t>
  </si>
  <si>
    <t>終了予定なし</t>
  </si>
  <si>
    <t>精神・障害保健課医療観察法医療体制整備推進室</t>
  </si>
  <si>
    <t>－</t>
  </si>
  <si>
    <t>　心神喪失者等医療観察法指定入院医療機関医療評価・向上事業費の国庫補助について（平成31年3月29日厚生労働省発障0329第18号厚生労働事務次官通知）</t>
  </si>
  <si>
    <t>　心神喪失等の状態で重大な他害行為を行った者の医療及び観察等に関する法律（以下「医療観察法」という。）に基づき医療を行う指定入院医療機関の医療従事者が相互に技術交流を行うことで、医療の質の向上及び均てん化を図ることにより対象者の早期の社会復帰を目指す。</t>
  </si>
  <si>
    <t>　医療観察法に基づき医療を行う指定入院医療機関が、他の指定入院医療機関の医療従事者を招き、相互に医療体制等についての評価や課題への助言等の技術交流を行う事業の実施に必要な経費を補助する（補助率１０／１０）。</t>
  </si>
  <si>
    <t>-</t>
  </si>
  <si>
    <t>　毎年度全指定入院医療機関（各３名）で実施する。</t>
  </si>
  <si>
    <t>技術交流参加人数</t>
  </si>
  <si>
    <t>人</t>
  </si>
  <si>
    <t>毎年度受入側指定入院医療機関数</t>
  </si>
  <si>
    <t>施設</t>
  </si>
  <si>
    <t>X／Y
X：支出額
Y：受入側指定入院医療機関数　　　　　　　　　　　　　　</t>
    <phoneticPr fontId="5"/>
  </si>
  <si>
    <t>百万円</t>
  </si>
  <si>
    <t>　Ｘ　/Ｙ</t>
    <phoneticPr fontId="5"/>
  </si>
  <si>
    <t>４／１７</t>
  </si>
  <si>
    <t>３／１７</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</si>
  <si>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</si>
  <si>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</si>
  <si>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新24-041</t>
  </si>
  <si>
    <t>791</t>
  </si>
  <si>
    <t>785</t>
  </si>
  <si>
    <t>766</t>
  </si>
  <si>
    <t>765</t>
  </si>
  <si>
    <t>762</t>
  </si>
  <si>
    <t>758</t>
  </si>
  <si>
    <t>○</t>
  </si>
  <si>
    <t>-</t>
    <phoneticPr fontId="5"/>
  </si>
  <si>
    <t>平成３０年度、令和元年度,令和２年度心神喪失者等医療観察法指定入院医療機関医療評価・向上事業費補助金事業実績報告書</t>
    <rPh sb="13" eb="15">
      <t>レイワ</t>
    </rPh>
    <rPh sb="16" eb="18">
      <t>ネンド</t>
    </rPh>
    <phoneticPr fontId="5"/>
  </si>
  <si>
    <t>１／１３</t>
    <phoneticPr fontId="5"/>
  </si>
  <si>
    <t>４／１７</t>
    <phoneticPr fontId="5"/>
  </si>
  <si>
    <t>　「心神喪失等の状態で重大な他害行為を行った者の医療及び観察等に関する法律の施行の状況の検討結果」において、医療の質の向上及び均てん化を図ることが課題とされており、社会のニーズを反映した事業である。</t>
    <rPh sb="61" eb="62">
      <t>オヨ</t>
    </rPh>
    <rPh sb="63" eb="64">
      <t>キン</t>
    </rPh>
    <rPh sb="66" eb="67">
      <t>カ</t>
    </rPh>
    <phoneticPr fontId="5"/>
  </si>
  <si>
    <t>　医療観察法において、対象者の円滑な社会復帰のために必要な医療は国が行うこととされており、当該医療の質の向上及び均てん化は国が実施すべき事業である。</t>
    <rPh sb="54" eb="55">
      <t>オヨ</t>
    </rPh>
    <rPh sb="56" eb="57">
      <t>キン</t>
    </rPh>
    <rPh sb="59" eb="60">
      <t>カ</t>
    </rPh>
    <phoneticPr fontId="5"/>
  </si>
  <si>
    <t>　医療観察法において、対象者の円滑な社会復帰のために必要な医療は国が行うこととされており、当該医療の質の向上及び均てん化が課題とされていることから、優先度が高い。</t>
    <rPh sb="54" eb="55">
      <t>オヨ</t>
    </rPh>
    <rPh sb="56" eb="57">
      <t>キン</t>
    </rPh>
    <rPh sb="59" eb="60">
      <t>カ</t>
    </rPh>
    <phoneticPr fontId="5"/>
  </si>
  <si>
    <t>‐</t>
  </si>
  <si>
    <t>無</t>
  </si>
  <si>
    <t>　医療観察法に基づき医療を行う指定入院医療機関における医療の質の向上を図るための事業に必要な経費を国が補助することとしているものである。</t>
  </si>
  <si>
    <t>　補助事業者が事業を実施するに当たっては、事業費の削減に努めている。</t>
  </si>
  <si>
    <t>　事業計画等を審査し、事業目的達成のために必要な経費に限って支出している。</t>
  </si>
  <si>
    <t>　事業を実施する医療機関の組み合わせにより旅費を削減したものである。</t>
  </si>
  <si>
    <t>目標とする人数が技術交流に参加できている。</t>
  </si>
  <si>
    <t>事業実施施設数はほぼ見込みどおりの実績となっている。</t>
  </si>
  <si>
    <t>　本事業は、医療観察法に基づく裁判所の入院決定を受けた対象者に対する医療を行う指定入院医療機関が、他の指定入院医療機関の医療従事者を招き、相互に技術交流を行い、医療の質の向上及び均てん化を図ることを目的として実施している。
　不要率はやや大きいが事業を実施する医療機関の組み合わせにより旅費を削減したものであり、事業実施施設数の実績も概ね当初見込みどおりのため、適正に予算計上できているものと考える。</t>
    <rPh sb="87" eb="88">
      <t>オヨ</t>
    </rPh>
    <rPh sb="89" eb="90">
      <t>キン</t>
    </rPh>
    <rPh sb="92" eb="93">
      <t>カ</t>
    </rPh>
    <rPh sb="113" eb="115">
      <t>フヨウ</t>
    </rPh>
    <rPh sb="115" eb="116">
      <t>リツ</t>
    </rPh>
    <rPh sb="119" eb="120">
      <t>オオ</t>
    </rPh>
    <phoneticPr fontId="5"/>
  </si>
  <si>
    <t>　引き続き、実施すべき指定入院医療機関数や１施設当たりのコスト等を必要に応じて考慮していくものとする。</t>
    <rPh sb="33" eb="35">
      <t>ヒツヨウ</t>
    </rPh>
    <rPh sb="36" eb="37">
      <t>オウ</t>
    </rPh>
    <phoneticPr fontId="5"/>
  </si>
  <si>
    <t>医療従事者の招聘</t>
    <rPh sb="0" eb="2">
      <t>イリョウ</t>
    </rPh>
    <rPh sb="2" eb="5">
      <t>ジュウジシャ</t>
    </rPh>
    <rPh sb="6" eb="8">
      <t>ショウヘイ</t>
    </rPh>
    <phoneticPr fontId="5"/>
  </si>
  <si>
    <t>旅費</t>
    <rPh sb="0" eb="2">
      <t>リョヒ</t>
    </rPh>
    <phoneticPr fontId="5"/>
  </si>
  <si>
    <t>A.独立行政法人　国立病院機構</t>
  </si>
  <si>
    <t>独立行政法人国立病院機構</t>
    <rPh sb="0" eb="2">
      <t>ドクリツ</t>
    </rPh>
    <rPh sb="2" eb="4">
      <t>ギョウセイ</t>
    </rPh>
    <rPh sb="4" eb="6">
      <t>ホウジン</t>
    </rPh>
    <rPh sb="6" eb="8">
      <t>コクリツ</t>
    </rPh>
    <rPh sb="8" eb="10">
      <t>ビョウイン</t>
    </rPh>
    <rPh sb="10" eb="12">
      <t>キコウ</t>
    </rPh>
    <phoneticPr fontId="2"/>
  </si>
  <si>
    <t>地方独立行政法人静岡県立病院機構</t>
    <rPh sb="0" eb="4">
      <t>チホウドクリツ</t>
    </rPh>
    <rPh sb="4" eb="6">
      <t>ギョウセイ</t>
    </rPh>
    <rPh sb="6" eb="8">
      <t>ホウジン</t>
    </rPh>
    <rPh sb="8" eb="10">
      <t>シズオカ</t>
    </rPh>
    <rPh sb="10" eb="12">
      <t>ケンリツ</t>
    </rPh>
    <rPh sb="12" eb="14">
      <t>ビョウイン</t>
    </rPh>
    <rPh sb="14" eb="16">
      <t>キコウ</t>
    </rPh>
    <phoneticPr fontId="2"/>
  </si>
  <si>
    <t>鹿児島県</t>
    <rPh sb="0" eb="4">
      <t>カゴシマケン</t>
    </rPh>
    <phoneticPr fontId="2"/>
  </si>
  <si>
    <t>茨城県</t>
    <rPh sb="0" eb="3">
      <t>イバラキケン</t>
    </rPh>
    <phoneticPr fontId="1"/>
  </si>
  <si>
    <t>栃木県</t>
    <rPh sb="0" eb="2">
      <t>トチギ</t>
    </rPh>
    <rPh sb="2" eb="3">
      <t>ケン</t>
    </rPh>
    <phoneticPr fontId="2"/>
  </si>
  <si>
    <t>補助金等交付</t>
  </si>
  <si>
    <t>花巻病院等に他の医療従事者を招き、相互に技術交流を実施</t>
    <rPh sb="0" eb="2">
      <t>ハナマキ</t>
    </rPh>
    <rPh sb="2" eb="4">
      <t>ビョウイン</t>
    </rPh>
    <phoneticPr fontId="5"/>
  </si>
  <si>
    <t>やまと精神医療センターに医療従事者を招き、相互に技術交流を実施</t>
    <rPh sb="12" eb="14">
      <t>イリョウ</t>
    </rPh>
    <phoneticPr fontId="5"/>
  </si>
  <si>
    <t>肥前精神医療センターに医療従事者を招き、相互に技術交流を実施</t>
    <rPh sb="11" eb="13">
      <t>イリョウ</t>
    </rPh>
    <phoneticPr fontId="5"/>
  </si>
  <si>
    <t>神奈川県立精神医療センター病院に医療従事者を招き、相互に技術交流を実施</t>
    <rPh sb="16" eb="18">
      <t>イリョウ</t>
    </rPh>
    <phoneticPr fontId="5"/>
  </si>
  <si>
    <t>山梨県立北病院に医療従事者を招き、相互に技術交流を実施</t>
    <rPh sb="8" eb="10">
      <t>イリョウ</t>
    </rPh>
    <phoneticPr fontId="5"/>
  </si>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</sst>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127001</xdr:colOff>
      <xdr:row>748</xdr:row>
      <xdr:rowOff>264583</xdr:rowOff>
    </xdr:from>
    <xdr:to>
      <xdr:col>37</xdr:col>
      <xdr:colOff>118707</xdr:colOff>
      <xdr:row>758</xdr:row>
      <xdr:rowOff>148043</xdr:rowOff>
    </xdr:to>
    <xdr:grpSp>
      <xdr:nvGrpSpPr>
        <xdr:cNvPr id="2" name="グループ化 1"/>
        <xdr:cNvGrpSpPr/>
      </xdr:nvGrpSpPr>
      <xdr:grpSpPr>
        <a:xfrm>
          <a:off x="3927476" y="36707233"/>
          <a:ext cx="3592156" cy="3407710"/>
          <a:chOff x="3641911" y="51468618"/>
          <a:chExt cx="3622412" cy="3357283"/>
        </a:xfrm>
      </xdr:grpSpPr>
      <xdr:sp macro="" textlink="">
        <xdr:nvSpPr>
          <xdr:cNvPr id="3" name="正方形/長方形 2"/>
          <xdr:cNvSpPr/>
        </xdr:nvSpPr>
        <xdr:spPr>
          <a:xfrm>
            <a:off x="3664323" y="51468618"/>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sp macro="" textlink="">
        <xdr:nvSpPr>
          <xdr:cNvPr id="4" name="大かっこ 3"/>
          <xdr:cNvSpPr/>
        </xdr:nvSpPr>
        <xdr:spPr>
          <a:xfrm>
            <a:off x="3653117" y="52185794"/>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都道府県・特定独立行政法人に対する交付決定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5" name="直線矢印コネクタ 4"/>
          <xdr:cNvCxnSpPr/>
        </xdr:nvCxnSpPr>
        <xdr:spPr>
          <a:xfrm>
            <a:off x="5446059" y="52835735"/>
            <a:ext cx="0" cy="41461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6" name="正方形/長方形 5"/>
          <xdr:cNvSpPr/>
        </xdr:nvSpPr>
        <xdr:spPr>
          <a:xfrm>
            <a:off x="3641911" y="53508089"/>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自治体等（５）：１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sp macro="" textlink="">
        <xdr:nvSpPr>
          <xdr:cNvPr id="7" name="大かっこ 6"/>
          <xdr:cNvSpPr/>
        </xdr:nvSpPr>
        <xdr:spPr>
          <a:xfrm>
            <a:off x="3641912" y="54404559"/>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医療従事者の招聘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29</xdr:col>
      <xdr:colOff>149678</xdr:colOff>
      <xdr:row>753</xdr:row>
      <xdr:rowOff>149678</xdr:rowOff>
    </xdr:from>
    <xdr:to>
      <xdr:col>38</xdr:col>
      <xdr:colOff>136071</xdr:colOff>
      <xdr:row>754</xdr:row>
      <xdr:rowOff>61985</xdr:rowOff>
    </xdr:to>
    <xdr:sp macro="" textlink="">
      <xdr:nvSpPr>
        <xdr:cNvPr id="8" name="大かっこ 7"/>
        <xdr:cNvSpPr/>
      </xdr:nvSpPr>
      <xdr:spPr>
        <a:xfrm>
          <a:off x="5950403" y="40088003"/>
          <a:ext cx="1786618" cy="2647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774</v>
      </c>
      <c r="AK2" s="206"/>
      <c r="AL2" s="206"/>
      <c r="AM2" s="206"/>
      <c r="AN2" s="98" t="s">
        <v>407</v>
      </c>
      <c r="AO2" s="206">
        <v>20</v>
      </c>
      <c r="AP2" s="206"/>
      <c r="AQ2" s="206"/>
      <c r="AR2" s="99" t="s">
        <v>710</v>
      </c>
      <c r="AS2" s="207">
        <v>860</v>
      </c>
      <c r="AT2" s="207"/>
      <c r="AU2" s="207"/>
      <c r="AV2" s="98" t="str">
        <f>IF(AW2="","","-")</f>
        <v/>
      </c>
      <c r="AW2" s="396"/>
      <c r="AX2" s="396"/>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4" t="s">
        <v>390</v>
      </c>
      <c r="Z7" s="296"/>
      <c r="AA7" s="296"/>
      <c r="AB7" s="296"/>
      <c r="AC7" s="296"/>
      <c r="AD7" s="395"/>
      <c r="AE7" s="381" t="s">
        <v>719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4</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7"/>
      <c r="H14" s="748"/>
      <c r="I14" s="575" t="s">
        <v>8</v>
      </c>
      <c r="J14" s="629"/>
      <c r="K14" s="629"/>
      <c r="L14" s="629"/>
      <c r="M14" s="629"/>
      <c r="N14" s="629"/>
      <c r="O14" s="630"/>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743</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743</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743</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743</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5</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4</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v>
      </c>
      <c r="Q19" s="164"/>
      <c r="R19" s="164"/>
      <c r="S19" s="164"/>
      <c r="T19" s="164"/>
      <c r="U19" s="164"/>
      <c r="V19" s="165"/>
      <c r="W19" s="163">
        <v>3</v>
      </c>
      <c r="X19" s="164"/>
      <c r="Y19" s="164"/>
      <c r="Z19" s="164"/>
      <c r="AA19" s="164"/>
      <c r="AB19" s="164"/>
      <c r="AC19" s="165"/>
      <c r="AD19" s="163">
        <v>1</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0.6</v>
      </c>
      <c r="X20" s="539"/>
      <c r="Y20" s="539"/>
      <c r="Z20" s="539"/>
      <c r="AA20" s="539"/>
      <c r="AB20" s="539"/>
      <c r="AC20" s="539"/>
      <c r="AD20" s="539">
        <f t="shared" ref="AD20" si="1">IF(AD18=0, "-", SUM(AD19)/AD18)</f>
        <v>0.2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0.8</v>
      </c>
      <c r="Q21" s="539"/>
      <c r="R21" s="539"/>
      <c r="S21" s="539"/>
      <c r="T21" s="539"/>
      <c r="U21" s="539"/>
      <c r="V21" s="539"/>
      <c r="W21" s="539">
        <f t="shared" ref="W21" si="2">IF(W19=0, "-", SUM(W19)/SUM(W13,W14))</f>
        <v>0.6</v>
      </c>
      <c r="X21" s="539"/>
      <c r="Y21" s="539"/>
      <c r="Z21" s="539"/>
      <c r="AA21" s="539"/>
      <c r="AB21" s="539"/>
      <c r="AC21" s="539"/>
      <c r="AD21" s="539">
        <f t="shared" ref="AD21" si="3">IF(AD19=0, "-", SUM(AD19)/SUM(AD13,AD14))</f>
        <v>0.2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8" customHeight="1" x14ac:dyDescent="0.15">
      <c r="A23" s="141"/>
      <c r="B23" s="142"/>
      <c r="C23" s="142"/>
      <c r="D23" s="142"/>
      <c r="E23" s="142"/>
      <c r="F23" s="143"/>
      <c r="G23" s="132" t="s">
        <v>712</v>
      </c>
      <c r="H23" s="133"/>
      <c r="I23" s="133"/>
      <c r="J23" s="133"/>
      <c r="K23" s="133"/>
      <c r="L23" s="133"/>
      <c r="M23" s="133"/>
      <c r="N23" s="133"/>
      <c r="O23" s="134"/>
      <c r="P23" s="160">
        <v>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9"/>
      <c r="I30" s="389"/>
      <c r="J30" s="389"/>
      <c r="K30" s="389"/>
      <c r="L30" s="389"/>
      <c r="M30" s="389"/>
      <c r="N30" s="389"/>
      <c r="O30" s="579"/>
      <c r="P30" s="578" t="s">
        <v>59</v>
      </c>
      <c r="Q30" s="389"/>
      <c r="R30" s="389"/>
      <c r="S30" s="389"/>
      <c r="T30" s="389"/>
      <c r="U30" s="389"/>
      <c r="V30" s="389"/>
      <c r="W30" s="389"/>
      <c r="X30" s="579"/>
      <c r="Y30" s="465"/>
      <c r="Z30" s="466"/>
      <c r="AA30" s="467"/>
      <c r="AB30" s="384" t="s">
        <v>11</v>
      </c>
      <c r="AC30" s="385"/>
      <c r="AD30" s="386"/>
      <c r="AE30" s="384" t="s">
        <v>391</v>
      </c>
      <c r="AF30" s="385"/>
      <c r="AG30" s="385"/>
      <c r="AH30" s="386"/>
      <c r="AI30" s="387" t="s">
        <v>413</v>
      </c>
      <c r="AJ30" s="387"/>
      <c r="AK30" s="387"/>
      <c r="AL30" s="384"/>
      <c r="AM30" s="387" t="s">
        <v>510</v>
      </c>
      <c r="AN30" s="387"/>
      <c r="AO30" s="387"/>
      <c r="AP30" s="384"/>
      <c r="AQ30" s="641" t="s">
        <v>232</v>
      </c>
      <c r="AR30" s="642"/>
      <c r="AS30" s="642"/>
      <c r="AT30" s="643"/>
      <c r="AU30" s="389" t="s">
        <v>134</v>
      </c>
      <c r="AV30" s="389"/>
      <c r="AW30" s="389"/>
      <c r="AX30" s="390"/>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4"/>
      <c r="AC31" s="335"/>
      <c r="AD31" s="336"/>
      <c r="AE31" s="334"/>
      <c r="AF31" s="335"/>
      <c r="AG31" s="335"/>
      <c r="AH31" s="336"/>
      <c r="AI31" s="388"/>
      <c r="AJ31" s="388"/>
      <c r="AK31" s="388"/>
      <c r="AL31" s="334"/>
      <c r="AM31" s="388"/>
      <c r="AN31" s="388"/>
      <c r="AO31" s="388"/>
      <c r="AP31" s="334"/>
      <c r="AQ31" s="231" t="s">
        <v>722</v>
      </c>
      <c r="AR31" s="178"/>
      <c r="AS31" s="179" t="s">
        <v>233</v>
      </c>
      <c r="AT31" s="202"/>
      <c r="AU31" s="271">
        <v>3</v>
      </c>
      <c r="AV31" s="271"/>
      <c r="AW31" s="377" t="s">
        <v>179</v>
      </c>
      <c r="AX31" s="378"/>
    </row>
    <row r="32" spans="1:50" ht="23.25" customHeight="1" x14ac:dyDescent="0.15">
      <c r="A32" s="515"/>
      <c r="B32" s="513"/>
      <c r="C32" s="513"/>
      <c r="D32" s="513"/>
      <c r="E32" s="513"/>
      <c r="F32" s="514"/>
      <c r="G32" s="540" t="s">
        <v>723</v>
      </c>
      <c r="H32" s="541"/>
      <c r="I32" s="541"/>
      <c r="J32" s="541"/>
      <c r="K32" s="541"/>
      <c r="L32" s="541"/>
      <c r="M32" s="541"/>
      <c r="N32" s="541"/>
      <c r="O32" s="542"/>
      <c r="P32" s="191" t="s">
        <v>724</v>
      </c>
      <c r="Q32" s="191"/>
      <c r="R32" s="191"/>
      <c r="S32" s="191"/>
      <c r="T32" s="191"/>
      <c r="U32" s="191"/>
      <c r="V32" s="191"/>
      <c r="W32" s="191"/>
      <c r="X32" s="233"/>
      <c r="Y32" s="341" t="s">
        <v>12</v>
      </c>
      <c r="Z32" s="549"/>
      <c r="AA32" s="550"/>
      <c r="AB32" s="551" t="s">
        <v>725</v>
      </c>
      <c r="AC32" s="551"/>
      <c r="AD32" s="551"/>
      <c r="AE32" s="365">
        <v>53</v>
      </c>
      <c r="AF32" s="366"/>
      <c r="AG32" s="366"/>
      <c r="AH32" s="366"/>
      <c r="AI32" s="365">
        <v>52</v>
      </c>
      <c r="AJ32" s="366"/>
      <c r="AK32" s="366"/>
      <c r="AL32" s="366"/>
      <c r="AM32" s="365">
        <v>39</v>
      </c>
      <c r="AN32" s="366"/>
      <c r="AO32" s="366"/>
      <c r="AP32" s="366"/>
      <c r="AQ32" s="166" t="s">
        <v>722</v>
      </c>
      <c r="AR32" s="167"/>
      <c r="AS32" s="167"/>
      <c r="AT32" s="168"/>
      <c r="AU32" s="366" t="s">
        <v>722</v>
      </c>
      <c r="AV32" s="366"/>
      <c r="AW32" s="366"/>
      <c r="AX32" s="367"/>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725</v>
      </c>
      <c r="AC33" s="522"/>
      <c r="AD33" s="522"/>
      <c r="AE33" s="365">
        <v>51</v>
      </c>
      <c r="AF33" s="366"/>
      <c r="AG33" s="366"/>
      <c r="AH33" s="366"/>
      <c r="AI33" s="365">
        <v>51</v>
      </c>
      <c r="AJ33" s="366"/>
      <c r="AK33" s="366"/>
      <c r="AL33" s="366"/>
      <c r="AM33" s="365">
        <v>51</v>
      </c>
      <c r="AN33" s="366"/>
      <c r="AO33" s="366"/>
      <c r="AP33" s="366"/>
      <c r="AQ33" s="166" t="s">
        <v>722</v>
      </c>
      <c r="AR33" s="167"/>
      <c r="AS33" s="167"/>
      <c r="AT33" s="168"/>
      <c r="AU33" s="366">
        <v>51</v>
      </c>
      <c r="AV33" s="366"/>
      <c r="AW33" s="366"/>
      <c r="AX33" s="367"/>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5">
        <v>104</v>
      </c>
      <c r="AF34" s="366"/>
      <c r="AG34" s="366"/>
      <c r="AH34" s="366"/>
      <c r="AI34" s="365">
        <v>102</v>
      </c>
      <c r="AJ34" s="366"/>
      <c r="AK34" s="366"/>
      <c r="AL34" s="366"/>
      <c r="AM34" s="365">
        <v>76.400000000000006</v>
      </c>
      <c r="AN34" s="366"/>
      <c r="AO34" s="366"/>
      <c r="AP34" s="366"/>
      <c r="AQ34" s="166" t="s">
        <v>722</v>
      </c>
      <c r="AR34" s="167"/>
      <c r="AS34" s="167"/>
      <c r="AT34" s="168"/>
      <c r="AU34" s="366" t="s">
        <v>722</v>
      </c>
      <c r="AV34" s="366"/>
      <c r="AW34" s="366"/>
      <c r="AX34" s="367"/>
    </row>
    <row r="35" spans="1:51" ht="23.25" customHeight="1" x14ac:dyDescent="0.15">
      <c r="A35" s="895" t="s">
        <v>381</v>
      </c>
      <c r="B35" s="896"/>
      <c r="C35" s="896"/>
      <c r="D35" s="896"/>
      <c r="E35" s="896"/>
      <c r="F35" s="897"/>
      <c r="G35" s="901" t="s">
        <v>744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9"/>
      <c r="I37" s="379"/>
      <c r="J37" s="379"/>
      <c r="K37" s="379"/>
      <c r="L37" s="379"/>
      <c r="M37" s="379"/>
      <c r="N37" s="379"/>
      <c r="O37" s="566"/>
      <c r="P37" s="631" t="s">
        <v>59</v>
      </c>
      <c r="Q37" s="379"/>
      <c r="R37" s="379"/>
      <c r="S37" s="379"/>
      <c r="T37" s="379"/>
      <c r="U37" s="379"/>
      <c r="V37" s="379"/>
      <c r="W37" s="379"/>
      <c r="X37" s="566"/>
      <c r="Y37" s="632"/>
      <c r="Z37" s="633"/>
      <c r="AA37" s="634"/>
      <c r="AB37" s="635" t="s">
        <v>11</v>
      </c>
      <c r="AC37" s="636"/>
      <c r="AD37" s="637"/>
      <c r="AE37" s="337" t="s">
        <v>391</v>
      </c>
      <c r="AF37" s="337"/>
      <c r="AG37" s="337"/>
      <c r="AH37" s="337"/>
      <c r="AI37" s="337" t="s">
        <v>413</v>
      </c>
      <c r="AJ37" s="337"/>
      <c r="AK37" s="337"/>
      <c r="AL37" s="337"/>
      <c r="AM37" s="337" t="s">
        <v>510</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51"/>
      <c r="AC39" s="551"/>
      <c r="AD39" s="55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9"/>
      <c r="I44" s="379"/>
      <c r="J44" s="379"/>
      <c r="K44" s="379"/>
      <c r="L44" s="379"/>
      <c r="M44" s="379"/>
      <c r="N44" s="379"/>
      <c r="O44" s="566"/>
      <c r="P44" s="631" t="s">
        <v>59</v>
      </c>
      <c r="Q44" s="379"/>
      <c r="R44" s="379"/>
      <c r="S44" s="379"/>
      <c r="T44" s="379"/>
      <c r="U44" s="379"/>
      <c r="V44" s="379"/>
      <c r="W44" s="379"/>
      <c r="X44" s="566"/>
      <c r="Y44" s="632"/>
      <c r="Z44" s="633"/>
      <c r="AA44" s="634"/>
      <c r="AB44" s="635" t="s">
        <v>11</v>
      </c>
      <c r="AC44" s="636"/>
      <c r="AD44" s="637"/>
      <c r="AE44" s="337" t="s">
        <v>391</v>
      </c>
      <c r="AF44" s="337"/>
      <c r="AG44" s="337"/>
      <c r="AH44" s="337"/>
      <c r="AI44" s="337" t="s">
        <v>413</v>
      </c>
      <c r="AJ44" s="337"/>
      <c r="AK44" s="337"/>
      <c r="AL44" s="337"/>
      <c r="AM44" s="337" t="s">
        <v>510</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c r="AC46" s="551"/>
      <c r="AD46" s="55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9"/>
      <c r="I51" s="379"/>
      <c r="J51" s="379"/>
      <c r="K51" s="379"/>
      <c r="L51" s="379"/>
      <c r="M51" s="379"/>
      <c r="N51" s="379"/>
      <c r="O51" s="566"/>
      <c r="P51" s="631" t="s">
        <v>59</v>
      </c>
      <c r="Q51" s="379"/>
      <c r="R51" s="379"/>
      <c r="S51" s="379"/>
      <c r="T51" s="379"/>
      <c r="U51" s="379"/>
      <c r="V51" s="379"/>
      <c r="W51" s="379"/>
      <c r="X51" s="566"/>
      <c r="Y51" s="632"/>
      <c r="Z51" s="633"/>
      <c r="AA51" s="634"/>
      <c r="AB51" s="635" t="s">
        <v>11</v>
      </c>
      <c r="AC51" s="636"/>
      <c r="AD51" s="637"/>
      <c r="AE51" s="337" t="s">
        <v>391</v>
      </c>
      <c r="AF51" s="337"/>
      <c r="AG51" s="337"/>
      <c r="AH51" s="337"/>
      <c r="AI51" s="337" t="s">
        <v>413</v>
      </c>
      <c r="AJ51" s="337"/>
      <c r="AK51" s="337"/>
      <c r="AL51" s="337"/>
      <c r="AM51" s="337" t="s">
        <v>510</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9"/>
      <c r="I58" s="379"/>
      <c r="J58" s="379"/>
      <c r="K58" s="379"/>
      <c r="L58" s="379"/>
      <c r="M58" s="379"/>
      <c r="N58" s="379"/>
      <c r="O58" s="566"/>
      <c r="P58" s="631" t="s">
        <v>59</v>
      </c>
      <c r="Q58" s="379"/>
      <c r="R58" s="379"/>
      <c r="S58" s="379"/>
      <c r="T58" s="379"/>
      <c r="U58" s="379"/>
      <c r="V58" s="379"/>
      <c r="W58" s="379"/>
      <c r="X58" s="566"/>
      <c r="Y58" s="632"/>
      <c r="Z58" s="633"/>
      <c r="AA58" s="634"/>
      <c r="AB58" s="635" t="s">
        <v>11</v>
      </c>
      <c r="AC58" s="636"/>
      <c r="AD58" s="637"/>
      <c r="AE58" s="337" t="s">
        <v>391</v>
      </c>
      <c r="AF58" s="337"/>
      <c r="AG58" s="337"/>
      <c r="AH58" s="337"/>
      <c r="AI58" s="337" t="s">
        <v>413</v>
      </c>
      <c r="AJ58" s="337"/>
      <c r="AK58" s="337"/>
      <c r="AL58" s="337"/>
      <c r="AM58" s="337" t="s">
        <v>510</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391</v>
      </c>
      <c r="AF65" s="337"/>
      <c r="AG65" s="337"/>
      <c r="AH65" s="337"/>
      <c r="AI65" s="337" t="s">
        <v>413</v>
      </c>
      <c r="AJ65" s="337"/>
      <c r="AK65" s="337"/>
      <c r="AL65" s="337"/>
      <c r="AM65" s="337" t="s">
        <v>510</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391</v>
      </c>
      <c r="AF73" s="337"/>
      <c r="AG73" s="337"/>
      <c r="AH73" s="337"/>
      <c r="AI73" s="337" t="s">
        <v>413</v>
      </c>
      <c r="AJ73" s="337"/>
      <c r="AK73" s="337"/>
      <c r="AL73" s="337"/>
      <c r="AM73" s="337" t="s">
        <v>510</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7" t="s">
        <v>391</v>
      </c>
      <c r="AF85" s="337"/>
      <c r="AG85" s="337"/>
      <c r="AH85" s="337"/>
      <c r="AI85" s="337" t="s">
        <v>413</v>
      </c>
      <c r="AJ85" s="337"/>
      <c r="AK85" s="337"/>
      <c r="AL85" s="337"/>
      <c r="AM85" s="337" t="s">
        <v>510</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7" t="s">
        <v>391</v>
      </c>
      <c r="AF90" s="337"/>
      <c r="AG90" s="337"/>
      <c r="AH90" s="337"/>
      <c r="AI90" s="337" t="s">
        <v>413</v>
      </c>
      <c r="AJ90" s="337"/>
      <c r="AK90" s="337"/>
      <c r="AL90" s="337"/>
      <c r="AM90" s="337" t="s">
        <v>510</v>
      </c>
      <c r="AN90" s="337"/>
      <c r="AO90" s="337"/>
      <c r="AP90" s="337"/>
      <c r="AQ90" s="215" t="s">
        <v>232</v>
      </c>
      <c r="AR90" s="199"/>
      <c r="AS90" s="199"/>
      <c r="AT90" s="200"/>
      <c r="AU90" s="371" t="s">
        <v>134</v>
      </c>
      <c r="AV90" s="371"/>
      <c r="AW90" s="371"/>
      <c r="AX90" s="372"/>
      <c r="AY90">
        <f>COUNTA($G$92)</f>
        <v>0</v>
      </c>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7" t="s">
        <v>391</v>
      </c>
      <c r="AF95" s="337"/>
      <c r="AG95" s="337"/>
      <c r="AH95" s="337"/>
      <c r="AI95" s="337" t="s">
        <v>413</v>
      </c>
      <c r="AJ95" s="337"/>
      <c r="AK95" s="337"/>
      <c r="AL95" s="337"/>
      <c r="AM95" s="337" t="s">
        <v>510</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60">
        <v>18</v>
      </c>
      <c r="AF101" s="360"/>
      <c r="AG101" s="360"/>
      <c r="AH101" s="360"/>
      <c r="AI101" s="360">
        <v>17</v>
      </c>
      <c r="AJ101" s="360"/>
      <c r="AK101" s="360"/>
      <c r="AL101" s="360"/>
      <c r="AM101" s="360">
        <v>13</v>
      </c>
      <c r="AN101" s="360"/>
      <c r="AO101" s="360"/>
      <c r="AP101" s="360"/>
      <c r="AQ101" s="360" t="s">
        <v>743</v>
      </c>
      <c r="AR101" s="360"/>
      <c r="AS101" s="360"/>
      <c r="AT101" s="360"/>
      <c r="AU101" s="365" t="s">
        <v>776</v>
      </c>
      <c r="AV101" s="366"/>
      <c r="AW101" s="366"/>
      <c r="AX101" s="36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727</v>
      </c>
      <c r="AC102" s="551"/>
      <c r="AD102" s="551"/>
      <c r="AE102" s="360">
        <v>18</v>
      </c>
      <c r="AF102" s="360"/>
      <c r="AG102" s="360"/>
      <c r="AH102" s="360"/>
      <c r="AI102" s="360">
        <v>18</v>
      </c>
      <c r="AJ102" s="360"/>
      <c r="AK102" s="360"/>
      <c r="AL102" s="360"/>
      <c r="AM102" s="360">
        <v>18</v>
      </c>
      <c r="AN102" s="360"/>
      <c r="AO102" s="360"/>
      <c r="AP102" s="360"/>
      <c r="AQ102" s="360">
        <v>18</v>
      </c>
      <c r="AR102" s="360"/>
      <c r="AS102" s="360"/>
      <c r="AT102" s="360"/>
      <c r="AU102" s="373" t="s">
        <v>743</v>
      </c>
      <c r="AV102" s="374"/>
      <c r="AW102" s="374"/>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542</v>
      </c>
      <c r="AV103" s="363"/>
      <c r="AW103" s="363"/>
      <c r="AX103" s="364"/>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542</v>
      </c>
      <c r="AV106" s="363"/>
      <c r="AW106" s="363"/>
      <c r="AX106" s="364"/>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542</v>
      </c>
      <c r="AV109" s="363"/>
      <c r="AW109" s="363"/>
      <c r="AX109" s="364"/>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542</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7" t="s">
        <v>391</v>
      </c>
      <c r="AF115" s="337"/>
      <c r="AG115" s="337"/>
      <c r="AH115" s="337"/>
      <c r="AI115" s="337" t="s">
        <v>413</v>
      </c>
      <c r="AJ115" s="337"/>
      <c r="AK115" s="337"/>
      <c r="AL115" s="337"/>
      <c r="AM115" s="337" t="s">
        <v>510</v>
      </c>
      <c r="AN115" s="337"/>
      <c r="AO115" s="337"/>
      <c r="AP115" s="337"/>
      <c r="AQ115" s="338" t="s">
        <v>543</v>
      </c>
      <c r="AR115" s="339"/>
      <c r="AS115" s="339"/>
      <c r="AT115" s="339"/>
      <c r="AU115" s="339"/>
      <c r="AV115" s="339"/>
      <c r="AW115" s="339"/>
      <c r="AX115" s="340"/>
    </row>
    <row r="116" spans="1:51" ht="23.25" hidden="1" customHeight="1" x14ac:dyDescent="0.15">
      <c r="A116" s="292"/>
      <c r="B116" s="293"/>
      <c r="C116" s="293"/>
      <c r="D116" s="293"/>
      <c r="E116" s="293"/>
      <c r="F116" s="294"/>
      <c r="G116" s="353" t="s">
        <v>360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5"/>
      <c r="AR116" s="366"/>
      <c r="AS116" s="366"/>
      <c r="AT116" s="366"/>
      <c r="AU116" s="366"/>
      <c r="AV116" s="366"/>
      <c r="AW116" s="366"/>
      <c r="AX116" s="367"/>
    </row>
    <row r="117" spans="1:51" ht="46.5" hidden="1"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358</v>
      </c>
      <c r="AC117" s="345"/>
      <c r="AD117" s="34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7" t="s">
        <v>391</v>
      </c>
      <c r="AF118" s="337"/>
      <c r="AG118" s="337"/>
      <c r="AH118" s="337"/>
      <c r="AI118" s="337" t="s">
        <v>413</v>
      </c>
      <c r="AJ118" s="337"/>
      <c r="AK118" s="337"/>
      <c r="AL118" s="337"/>
      <c r="AM118" s="337" t="s">
        <v>510</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7" t="s">
        <v>391</v>
      </c>
      <c r="AF121" s="337"/>
      <c r="AG121" s="337"/>
      <c r="AH121" s="337"/>
      <c r="AI121" s="337" t="s">
        <v>413</v>
      </c>
      <c r="AJ121" s="337"/>
      <c r="AK121" s="337"/>
      <c r="AL121" s="337"/>
      <c r="AM121" s="337" t="s">
        <v>510</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7" t="s">
        <v>391</v>
      </c>
      <c r="AF124" s="337"/>
      <c r="AG124" s="337"/>
      <c r="AH124" s="337"/>
      <c r="AI124" s="337" t="s">
        <v>413</v>
      </c>
      <c r="AJ124" s="337"/>
      <c r="AK124" s="337"/>
      <c r="AL124" s="337"/>
      <c r="AM124" s="337" t="s">
        <v>510</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543</v>
      </c>
      <c r="AR127" s="339"/>
      <c r="AS127" s="339"/>
      <c r="AT127" s="339"/>
      <c r="AU127" s="339"/>
      <c r="AV127" s="339"/>
      <c r="AW127" s="339"/>
      <c r="AX127" s="340"/>
      <c r="AY127" s="92">
        <f>IF(SUBSTITUTE(SUBSTITUTE($G$128,"／",""),"　","")="",0,1)</f>
        <v>1</v>
      </c>
    </row>
    <row r="128" spans="1:51" ht="23.25" customHeight="1" x14ac:dyDescent="0.15">
      <c r="A128" s="292"/>
      <c r="B128" s="293"/>
      <c r="C128" s="293"/>
      <c r="D128" s="293"/>
      <c r="E128" s="293"/>
      <c r="F128" s="294"/>
      <c r="G128" s="353" t="s">
        <v>728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t="s">
        <v>729</v>
      </c>
      <c r="AC128" s="301"/>
      <c r="AD128" s="302"/>
      <c r="AE128" s="360">
        <v>0.22222222222222199</v>
      </c>
      <c r="AF128" s="360"/>
      <c r="AG128" s="360"/>
      <c r="AH128" s="360"/>
      <c r="AI128" s="360">
        <v>0.17647058823529399</v>
      </c>
      <c r="AJ128" s="360"/>
      <c r="AK128" s="360"/>
      <c r="AL128" s="360"/>
      <c r="AM128" s="360">
        <v>0.1</v>
      </c>
      <c r="AN128" s="360"/>
      <c r="AO128" s="360"/>
      <c r="AP128" s="360"/>
      <c r="AQ128" s="360">
        <v>0.2</v>
      </c>
      <c r="AR128" s="360"/>
      <c r="AS128" s="360"/>
      <c r="AT128" s="360"/>
      <c r="AU128" s="360"/>
      <c r="AV128" s="360"/>
      <c r="AW128" s="360"/>
      <c r="AX128" s="361"/>
      <c r="AY128">
        <f>$AY$127</f>
        <v>1</v>
      </c>
    </row>
    <row r="129" spans="1:51" ht="46.5"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730</v>
      </c>
      <c r="AC129" s="345"/>
      <c r="AD129" s="346"/>
      <c r="AE129" s="306" t="s">
        <v>731</v>
      </c>
      <c r="AF129" s="306"/>
      <c r="AG129" s="306"/>
      <c r="AH129" s="306"/>
      <c r="AI129" s="306" t="s">
        <v>732</v>
      </c>
      <c r="AJ129" s="306"/>
      <c r="AK129" s="306"/>
      <c r="AL129" s="306"/>
      <c r="AM129" s="306" t="s">
        <v>745</v>
      </c>
      <c r="AN129" s="306"/>
      <c r="AO129" s="306"/>
      <c r="AP129" s="306"/>
      <c r="AQ129" s="306" t="s">
        <v>746</v>
      </c>
      <c r="AR129" s="306"/>
      <c r="AS129" s="306"/>
      <c r="AT129" s="306"/>
      <c r="AU129" s="306"/>
      <c r="AV129" s="306"/>
      <c r="AW129" s="306"/>
      <c r="AX129" s="307"/>
      <c r="AY129">
        <f>$AY$127</f>
        <v>1</v>
      </c>
    </row>
    <row r="130" spans="1:51" ht="45" customHeight="1" x14ac:dyDescent="0.15">
      <c r="A130" s="991" t="s">
        <v>406</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hidden="1" customHeight="1" x14ac:dyDescent="0.15">
      <c r="A134" s="992"/>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722</v>
      </c>
      <c r="AF134" s="167"/>
      <c r="AG134" s="167"/>
      <c r="AH134" s="167"/>
      <c r="AI134" s="266" t="s">
        <v>722</v>
      </c>
      <c r="AJ134" s="167"/>
      <c r="AK134" s="167"/>
      <c r="AL134" s="167"/>
      <c r="AM134" s="266"/>
      <c r="AN134" s="167"/>
      <c r="AO134" s="167"/>
      <c r="AP134" s="167"/>
      <c r="AQ134" s="266" t="s">
        <v>722</v>
      </c>
      <c r="AR134" s="167"/>
      <c r="AS134" s="167"/>
      <c r="AT134" s="167"/>
      <c r="AU134" s="266" t="s">
        <v>722</v>
      </c>
      <c r="AV134" s="167"/>
      <c r="AW134" s="167"/>
      <c r="AX134" s="208"/>
      <c r="AY134">
        <f t="shared" ref="AY134:AY135" si="13">$AY$132</f>
        <v>1</v>
      </c>
    </row>
    <row r="135" spans="1:51" ht="39.75" hidden="1"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722</v>
      </c>
      <c r="AF135" s="167"/>
      <c r="AG135" s="167"/>
      <c r="AH135" s="167"/>
      <c r="AI135" s="266" t="s">
        <v>722</v>
      </c>
      <c r="AJ135" s="167"/>
      <c r="AK135" s="167"/>
      <c r="AL135" s="167"/>
      <c r="AM135" s="266"/>
      <c r="AN135" s="167"/>
      <c r="AO135" s="167"/>
      <c r="AP135" s="167"/>
      <c r="AQ135" s="266" t="s">
        <v>722</v>
      </c>
      <c r="AR135" s="167"/>
      <c r="AS135" s="167"/>
      <c r="AT135" s="167"/>
      <c r="AU135" s="266" t="s">
        <v>722</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t="22.5" hidden="1" customHeight="1" x14ac:dyDescent="0.15">
      <c r="A182" s="992"/>
      <c r="B182" s="253"/>
      <c r="C182" s="252"/>
      <c r="D182" s="253"/>
      <c r="E182" s="252"/>
      <c r="F182" s="314"/>
      <c r="G182" s="232" t="s">
        <v>722</v>
      </c>
      <c r="H182" s="191"/>
      <c r="I182" s="191"/>
      <c r="J182" s="191"/>
      <c r="K182" s="191"/>
      <c r="L182" s="191"/>
      <c r="M182" s="191"/>
      <c r="N182" s="191"/>
      <c r="O182" s="191"/>
      <c r="P182" s="233"/>
      <c r="Q182" s="190" t="s">
        <v>722</v>
      </c>
      <c r="R182" s="191"/>
      <c r="S182" s="191"/>
      <c r="T182" s="191"/>
      <c r="U182" s="191"/>
      <c r="V182" s="191"/>
      <c r="W182" s="191"/>
      <c r="X182" s="191"/>
      <c r="Y182" s="191"/>
      <c r="Z182" s="191"/>
      <c r="AA182" s="919"/>
      <c r="AB182" s="256"/>
      <c r="AC182" s="257"/>
      <c r="AD182" s="257"/>
      <c r="AE182" s="262" t="s">
        <v>722</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1</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1</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672</v>
      </c>
      <c r="D430" s="251"/>
      <c r="E430" s="239" t="s">
        <v>400</v>
      </c>
      <c r="F430" s="448"/>
      <c r="G430" s="241" t="s">
        <v>252</v>
      </c>
      <c r="H430" s="188"/>
      <c r="I430" s="188"/>
      <c r="J430" s="242" t="s">
        <v>722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92"/>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775</v>
      </c>
      <c r="AN433" s="167"/>
      <c r="AO433" s="167"/>
      <c r="AP433" s="168"/>
      <c r="AQ433" s="166" t="s">
        <v>722</v>
      </c>
      <c r="AR433" s="167"/>
      <c r="AS433" s="167"/>
      <c r="AT433" s="168"/>
      <c r="AU433" s="167" t="s">
        <v>722</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t="s">
        <v>775</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775</v>
      </c>
      <c r="AN435" s="167"/>
      <c r="AO435" s="167"/>
      <c r="AP435" s="168"/>
      <c r="AQ435" s="166" t="s">
        <v>722</v>
      </c>
      <c r="AR435" s="167"/>
      <c r="AS435" s="167"/>
      <c r="AT435" s="168"/>
      <c r="AU435" s="167" t="s">
        <v>722</v>
      </c>
      <c r="AV435" s="167"/>
      <c r="AW435" s="167"/>
      <c r="AX435" s="208"/>
      <c r="AY435">
        <f t="shared" si="63"/>
        <v>1</v>
      </c>
    </row>
    <row r="436" spans="1:51" ht="18.75"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customHeight="1" thickBot="1" x14ac:dyDescent="0.2">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1</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722</v>
      </c>
      <c r="AF693" s="178"/>
      <c r="AG693" s="179" t="s">
        <v>233</v>
      </c>
      <c r="AH693" s="202"/>
      <c r="AI693" s="216"/>
      <c r="AJ693" s="216"/>
      <c r="AK693" s="216"/>
      <c r="AL693" s="217"/>
      <c r="AM693" s="216"/>
      <c r="AN693" s="216"/>
      <c r="AO693" s="216"/>
      <c r="AP693" s="217"/>
      <c r="AQ693" s="231" t="s">
        <v>722</v>
      </c>
      <c r="AR693" s="178"/>
      <c r="AS693" s="179" t="s">
        <v>233</v>
      </c>
      <c r="AT693" s="202"/>
      <c r="AU693" s="178" t="s">
        <v>722</v>
      </c>
      <c r="AV693" s="178"/>
      <c r="AW693" s="179" t="s">
        <v>179</v>
      </c>
      <c r="AX693" s="180"/>
      <c r="AY693">
        <f>$AY$692</f>
        <v>1</v>
      </c>
    </row>
    <row r="694" spans="1:51" ht="23.25" hidden="1" customHeight="1" x14ac:dyDescent="0.15">
      <c r="A694" s="992"/>
      <c r="B694" s="253"/>
      <c r="C694" s="252"/>
      <c r="D694" s="253"/>
      <c r="E694" s="196"/>
      <c r="F694" s="197"/>
      <c r="G694" s="232" t="s">
        <v>722</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722</v>
      </c>
      <c r="AC694" s="175"/>
      <c r="AD694" s="175"/>
      <c r="AE694" s="166" t="s">
        <v>722</v>
      </c>
      <c r="AF694" s="167"/>
      <c r="AG694" s="167"/>
      <c r="AH694" s="167"/>
      <c r="AI694" s="166" t="s">
        <v>722</v>
      </c>
      <c r="AJ694" s="167"/>
      <c r="AK694" s="167"/>
      <c r="AL694" s="167"/>
      <c r="AM694" s="166"/>
      <c r="AN694" s="167"/>
      <c r="AO694" s="167"/>
      <c r="AP694" s="168"/>
      <c r="AQ694" s="166" t="s">
        <v>722</v>
      </c>
      <c r="AR694" s="167"/>
      <c r="AS694" s="167"/>
      <c r="AT694" s="168"/>
      <c r="AU694" s="167" t="s">
        <v>722</v>
      </c>
      <c r="AV694" s="167"/>
      <c r="AW694" s="167"/>
      <c r="AX694" s="208"/>
      <c r="AY694">
        <f t="shared" ref="AY694:AY696" si="112">$AY$692</f>
        <v>1</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722</v>
      </c>
      <c r="AC695" s="224"/>
      <c r="AD695" s="224"/>
      <c r="AE695" s="166" t="s">
        <v>722</v>
      </c>
      <c r="AF695" s="167"/>
      <c r="AG695" s="167"/>
      <c r="AH695" s="168"/>
      <c r="AI695" s="166" t="s">
        <v>722</v>
      </c>
      <c r="AJ695" s="167"/>
      <c r="AK695" s="167"/>
      <c r="AL695" s="167"/>
      <c r="AM695" s="166"/>
      <c r="AN695" s="167"/>
      <c r="AO695" s="167"/>
      <c r="AP695" s="168"/>
      <c r="AQ695" s="166" t="s">
        <v>722</v>
      </c>
      <c r="AR695" s="167"/>
      <c r="AS695" s="167"/>
      <c r="AT695" s="168"/>
      <c r="AU695" s="167" t="s">
        <v>722</v>
      </c>
      <c r="AV695" s="167"/>
      <c r="AW695" s="167"/>
      <c r="AX695" s="208"/>
      <c r="AY695">
        <f t="shared" si="112"/>
        <v>1</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722</v>
      </c>
      <c r="AF696" s="167"/>
      <c r="AG696" s="167"/>
      <c r="AH696" s="168"/>
      <c r="AI696" s="166" t="s">
        <v>722</v>
      </c>
      <c r="AJ696" s="167"/>
      <c r="AK696" s="167"/>
      <c r="AL696" s="167"/>
      <c r="AM696" s="166"/>
      <c r="AN696" s="167"/>
      <c r="AO696" s="167"/>
      <c r="AP696" s="168"/>
      <c r="AQ696" s="166" t="s">
        <v>722</v>
      </c>
      <c r="AR696" s="167"/>
      <c r="AS696" s="167"/>
      <c r="AT696" s="168"/>
      <c r="AU696" s="167" t="s">
        <v>722</v>
      </c>
      <c r="AV696" s="167"/>
      <c r="AW696" s="167"/>
      <c r="AX696" s="208"/>
      <c r="AY696">
        <f t="shared" si="112"/>
        <v>1</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7.9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742</v>
      </c>
      <c r="AE702" s="894"/>
      <c r="AF702" s="894"/>
      <c r="AG702" s="883" t="s">
        <v>747</v>
      </c>
      <c r="AH702" s="884"/>
      <c r="AI702" s="884"/>
      <c r="AJ702" s="884"/>
      <c r="AK702" s="884"/>
      <c r="AL702" s="884"/>
      <c r="AM702" s="884"/>
      <c r="AN702" s="884"/>
      <c r="AO702" s="884"/>
      <c r="AP702" s="884"/>
      <c r="AQ702" s="884"/>
      <c r="AR702" s="884"/>
      <c r="AS702" s="884"/>
      <c r="AT702" s="884"/>
      <c r="AU702" s="884"/>
      <c r="AV702" s="884"/>
      <c r="AW702" s="884"/>
      <c r="AX702" s="885"/>
    </row>
    <row r="703" spans="1:51" ht="57.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748</v>
      </c>
      <c r="AH703" s="668"/>
      <c r="AI703" s="668"/>
      <c r="AJ703" s="668"/>
      <c r="AK703" s="668"/>
      <c r="AL703" s="668"/>
      <c r="AM703" s="668"/>
      <c r="AN703" s="668"/>
      <c r="AO703" s="668"/>
      <c r="AP703" s="668"/>
      <c r="AQ703" s="668"/>
      <c r="AR703" s="668"/>
      <c r="AS703" s="668"/>
      <c r="AT703" s="668"/>
      <c r="AU703" s="668"/>
      <c r="AV703" s="668"/>
      <c r="AW703" s="668"/>
      <c r="AX703" s="669"/>
    </row>
    <row r="704" spans="1:51" ht="57.9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6" t="s">
        <v>749</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750</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751</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751</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48"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t="s">
        <v>752</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753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750</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754</v>
      </c>
      <c r="AH711" s="668"/>
      <c r="AI711" s="668"/>
      <c r="AJ711" s="668"/>
      <c r="AK711" s="668"/>
      <c r="AL711" s="668"/>
      <c r="AM711" s="668"/>
      <c r="AN711" s="668"/>
      <c r="AO711" s="668"/>
      <c r="AP711" s="668"/>
      <c r="AQ711" s="668"/>
      <c r="AR711" s="668"/>
      <c r="AS711" s="668"/>
      <c r="AT711" s="668"/>
      <c r="AU711" s="668"/>
      <c r="AV711" s="668"/>
      <c r="AW711" s="668"/>
      <c r="AX711" s="669"/>
    </row>
    <row r="712" spans="1:50" ht="32.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742</v>
      </c>
      <c r="AE712" s="586"/>
      <c r="AF712" s="586"/>
      <c r="AG712" s="594" t="s">
        <v>755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750</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742</v>
      </c>
      <c r="AE715" s="671"/>
      <c r="AF715" s="777"/>
      <c r="AG715" s="526" t="s">
        <v>756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750</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742</v>
      </c>
      <c r="AE717" s="185"/>
      <c r="AF717" s="185"/>
      <c r="AG717" s="667" t="s">
        <v>757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750</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hidden="1"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722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768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787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761</v>
      </c>
      <c r="H789" s="450"/>
      <c r="I789" s="450"/>
      <c r="J789" s="450"/>
      <c r="K789" s="451"/>
      <c r="L789" s="452" t="s">
        <v>760</v>
      </c>
      <c r="M789" s="453"/>
      <c r="N789" s="453"/>
      <c r="O789" s="453"/>
      <c r="P789" s="453"/>
      <c r="Q789" s="453"/>
      <c r="R789" s="453"/>
      <c r="S789" s="453"/>
      <c r="T789" s="453"/>
      <c r="U789" s="453"/>
      <c r="V789" s="453"/>
      <c r="W789" s="453"/>
      <c r="X789" s="454"/>
      <c r="Y789" s="455">
        <v>0.7</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hidden="1" customHeight="1" x14ac:dyDescent="0.15">
      <c r="A790" s="556"/>
      <c r="B790" s="763"/>
      <c r="C790" s="763"/>
      <c r="D790" s="763"/>
      <c r="E790" s="763"/>
      <c r="F790" s="764"/>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6"/>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6"/>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6"/>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6"/>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6"/>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6"/>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6"/>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6"/>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6"/>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0.7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6"/>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6"/>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6"/>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6"/>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6"/>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6"/>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6"/>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6"/>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6"/>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6"/>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6"/>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6"/>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6"/>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6"/>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6"/>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6"/>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6"/>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6"/>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6"/>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6"/>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6"/>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6"/>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6"/>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6"/>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6"/>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6"/>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6"/>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368</v>
      </c>
      <c r="AI844" s="349"/>
      <c r="AJ844" s="349"/>
      <c r="AK844" s="349"/>
      <c r="AL844" s="349" t="s">
        <v>21</v>
      </c>
      <c r="AM844" s="349"/>
      <c r="AN844" s="349"/>
      <c r="AO844" s="424"/>
      <c r="AP844" s="425" t="s">
        <v>298</v>
      </c>
      <c r="AQ844" s="425"/>
      <c r="AR844" s="425"/>
      <c r="AS844" s="425"/>
      <c r="AT844" s="425"/>
      <c r="AU844" s="425"/>
      <c r="AV844" s="425"/>
      <c r="AW844" s="425"/>
      <c r="AX844" s="425"/>
    </row>
    <row r="845" spans="1:51" ht="49.5" customHeight="1" x14ac:dyDescent="0.15">
      <c r="A845" s="403">
        <v>1</v>
      </c>
      <c r="B845" s="403">
        <v>1</v>
      </c>
      <c r="C845" s="417" t="s">
        <v>763</v>
      </c>
      <c r="D845" s="417"/>
      <c r="E845" s="417"/>
      <c r="F845" s="417"/>
      <c r="G845" s="417"/>
      <c r="H845" s="417"/>
      <c r="I845" s="417"/>
      <c r="J845" s="418">
        <v>1013205001281</v>
      </c>
      <c r="K845" s="419"/>
      <c r="L845" s="419"/>
      <c r="M845" s="419"/>
      <c r="N845" s="419"/>
      <c r="O845" s="419"/>
      <c r="P845" s="428" t="s">
        <v>769</v>
      </c>
      <c r="Q845" s="429"/>
      <c r="R845" s="429"/>
      <c r="S845" s="429"/>
      <c r="T845" s="429"/>
      <c r="U845" s="429"/>
      <c r="V845" s="429"/>
      <c r="W845" s="429"/>
      <c r="X845" s="429"/>
      <c r="Y845" s="318">
        <v>0.7</v>
      </c>
      <c r="Z845" s="319"/>
      <c r="AA845" s="319"/>
      <c r="AB845" s="320"/>
      <c r="AC845" s="329" t="s">
        <v>768</v>
      </c>
      <c r="AD845" s="330"/>
      <c r="AE845" s="330"/>
      <c r="AF845" s="330"/>
      <c r="AG845" s="330"/>
      <c r="AH845" s="420" t="s">
        <v>743</v>
      </c>
      <c r="AI845" s="421"/>
      <c r="AJ845" s="421"/>
      <c r="AK845" s="421"/>
      <c r="AL845" s="326" t="s">
        <v>743</v>
      </c>
      <c r="AM845" s="327"/>
      <c r="AN845" s="327"/>
      <c r="AO845" s="328"/>
      <c r="AP845" s="321" t="s">
        <v>743</v>
      </c>
      <c r="AQ845" s="321"/>
      <c r="AR845" s="321"/>
      <c r="AS845" s="321"/>
      <c r="AT845" s="321"/>
      <c r="AU845" s="321"/>
      <c r="AV845" s="321"/>
      <c r="AW845" s="321"/>
      <c r="AX845" s="321"/>
    </row>
    <row r="846" spans="1:51" ht="46.5" customHeight="1" x14ac:dyDescent="0.15">
      <c r="A846" s="403">
        <v>2</v>
      </c>
      <c r="B846" s="403">
        <v>1</v>
      </c>
      <c r="C846" s="422" t="s">
        <v>764</v>
      </c>
      <c r="D846" s="417"/>
      <c r="E846" s="417"/>
      <c r="F846" s="417"/>
      <c r="G846" s="417"/>
      <c r="H846" s="417"/>
      <c r="I846" s="417"/>
      <c r="J846" s="418">
        <v>2080005004292</v>
      </c>
      <c r="K846" s="419"/>
      <c r="L846" s="419"/>
      <c r="M846" s="419"/>
      <c r="N846" s="419"/>
      <c r="O846" s="419"/>
      <c r="P846" s="428" t="s">
        <v>770</v>
      </c>
      <c r="Q846" s="429"/>
      <c r="R846" s="429"/>
      <c r="S846" s="429"/>
      <c r="T846" s="429"/>
      <c r="U846" s="429"/>
      <c r="V846" s="429"/>
      <c r="W846" s="429"/>
      <c r="X846" s="429"/>
      <c r="Y846" s="318">
        <v>0.2</v>
      </c>
      <c r="Z846" s="319"/>
      <c r="AA846" s="319"/>
      <c r="AB846" s="320"/>
      <c r="AC846" s="329" t="s">
        <v>768</v>
      </c>
      <c r="AD846" s="330"/>
      <c r="AE846" s="330"/>
      <c r="AF846" s="330"/>
      <c r="AG846" s="330"/>
      <c r="AH846" s="420" t="s">
        <v>743</v>
      </c>
      <c r="AI846" s="421"/>
      <c r="AJ846" s="421"/>
      <c r="AK846" s="421"/>
      <c r="AL846" s="326" t="s">
        <v>743</v>
      </c>
      <c r="AM846" s="327"/>
      <c r="AN846" s="327"/>
      <c r="AO846" s="328"/>
      <c r="AP846" s="321" t="s">
        <v>743</v>
      </c>
      <c r="AQ846" s="321"/>
      <c r="AR846" s="321"/>
      <c r="AS846" s="321"/>
      <c r="AT846" s="321"/>
      <c r="AU846" s="321"/>
      <c r="AV846" s="321"/>
      <c r="AW846" s="321"/>
      <c r="AX846" s="321"/>
      <c r="AY846">
        <f>COUNTA($C$846)</f>
        <v>1</v>
      </c>
    </row>
    <row r="847" spans="1:51" ht="47.25" customHeight="1" x14ac:dyDescent="0.15">
      <c r="A847" s="403">
        <v>3</v>
      </c>
      <c r="B847" s="403">
        <v>1</v>
      </c>
      <c r="C847" s="422" t="s">
        <v>765</v>
      </c>
      <c r="D847" s="417"/>
      <c r="E847" s="417"/>
      <c r="F847" s="417"/>
      <c r="G847" s="417"/>
      <c r="H847" s="417"/>
      <c r="I847" s="417"/>
      <c r="J847" s="418">
        <v>8000020460001</v>
      </c>
      <c r="K847" s="419"/>
      <c r="L847" s="419"/>
      <c r="M847" s="419"/>
      <c r="N847" s="419"/>
      <c r="O847" s="419"/>
      <c r="P847" s="428" t="s">
        <v>771</v>
      </c>
      <c r="Q847" s="429"/>
      <c r="R847" s="429"/>
      <c r="S847" s="429"/>
      <c r="T847" s="429"/>
      <c r="U847" s="429"/>
      <c r="V847" s="429"/>
      <c r="W847" s="429"/>
      <c r="X847" s="429"/>
      <c r="Y847" s="318">
        <v>0.2</v>
      </c>
      <c r="Z847" s="319"/>
      <c r="AA847" s="319"/>
      <c r="AB847" s="320"/>
      <c r="AC847" s="329" t="s">
        <v>768</v>
      </c>
      <c r="AD847" s="330"/>
      <c r="AE847" s="330"/>
      <c r="AF847" s="330"/>
      <c r="AG847" s="330"/>
      <c r="AH847" s="420" t="s">
        <v>743</v>
      </c>
      <c r="AI847" s="421"/>
      <c r="AJ847" s="421"/>
      <c r="AK847" s="421"/>
      <c r="AL847" s="326" t="s">
        <v>743</v>
      </c>
      <c r="AM847" s="327"/>
      <c r="AN847" s="327"/>
      <c r="AO847" s="328"/>
      <c r="AP847" s="321" t="s">
        <v>743</v>
      </c>
      <c r="AQ847" s="321"/>
      <c r="AR847" s="321"/>
      <c r="AS847" s="321"/>
      <c r="AT847" s="321"/>
      <c r="AU847" s="321"/>
      <c r="AV847" s="321"/>
      <c r="AW847" s="321"/>
      <c r="AX847" s="321"/>
      <c r="AY847">
        <f>COUNTA($C$847)</f>
        <v>1</v>
      </c>
    </row>
    <row r="848" spans="1:51" ht="55.5" customHeight="1" x14ac:dyDescent="0.15">
      <c r="A848" s="403">
        <v>4</v>
      </c>
      <c r="B848" s="403">
        <v>1</v>
      </c>
      <c r="C848" s="422" t="s">
        <v>766</v>
      </c>
      <c r="D848" s="417"/>
      <c r="E848" s="417"/>
      <c r="F848" s="417"/>
      <c r="G848" s="417"/>
      <c r="H848" s="417"/>
      <c r="I848" s="417"/>
      <c r="J848" s="418">
        <v>2000020080004</v>
      </c>
      <c r="K848" s="419"/>
      <c r="L848" s="419"/>
      <c r="M848" s="419"/>
      <c r="N848" s="419"/>
      <c r="O848" s="419"/>
      <c r="P848" s="428" t="s">
        <v>772</v>
      </c>
      <c r="Q848" s="429"/>
      <c r="R848" s="429"/>
      <c r="S848" s="429"/>
      <c r="T848" s="429"/>
      <c r="U848" s="429"/>
      <c r="V848" s="429"/>
      <c r="W848" s="429"/>
      <c r="X848" s="429"/>
      <c r="Y848" s="318">
        <v>0.2</v>
      </c>
      <c r="Z848" s="319"/>
      <c r="AA848" s="319"/>
      <c r="AB848" s="320"/>
      <c r="AC848" s="329" t="s">
        <v>768</v>
      </c>
      <c r="AD848" s="330"/>
      <c r="AE848" s="330"/>
      <c r="AF848" s="330"/>
      <c r="AG848" s="330"/>
      <c r="AH848" s="420" t="s">
        <v>743</v>
      </c>
      <c r="AI848" s="421"/>
      <c r="AJ848" s="421"/>
      <c r="AK848" s="421"/>
      <c r="AL848" s="326" t="s">
        <v>743</v>
      </c>
      <c r="AM848" s="327"/>
      <c r="AN848" s="327"/>
      <c r="AO848" s="328"/>
      <c r="AP848" s="321" t="s">
        <v>743</v>
      </c>
      <c r="AQ848" s="321"/>
      <c r="AR848" s="321"/>
      <c r="AS848" s="321"/>
      <c r="AT848" s="321"/>
      <c r="AU848" s="321"/>
      <c r="AV848" s="321"/>
      <c r="AW848" s="321"/>
      <c r="AX848" s="321"/>
      <c r="AY848">
        <f>COUNTA($C$848)</f>
        <v>1</v>
      </c>
    </row>
    <row r="849" spans="1:51" ht="48" customHeight="1" x14ac:dyDescent="0.15">
      <c r="A849" s="403">
        <v>5</v>
      </c>
      <c r="B849" s="403">
        <v>1</v>
      </c>
      <c r="C849" s="422" t="s">
        <v>767</v>
      </c>
      <c r="D849" s="417"/>
      <c r="E849" s="417"/>
      <c r="F849" s="417"/>
      <c r="G849" s="417"/>
      <c r="H849" s="417"/>
      <c r="I849" s="417"/>
      <c r="J849" s="418">
        <v>5000020090000</v>
      </c>
      <c r="K849" s="419"/>
      <c r="L849" s="419"/>
      <c r="M849" s="419"/>
      <c r="N849" s="419"/>
      <c r="O849" s="419"/>
      <c r="P849" s="428" t="s">
        <v>773</v>
      </c>
      <c r="Q849" s="429"/>
      <c r="R849" s="429"/>
      <c r="S849" s="429"/>
      <c r="T849" s="429"/>
      <c r="U849" s="429"/>
      <c r="V849" s="429"/>
      <c r="W849" s="429"/>
      <c r="X849" s="429"/>
      <c r="Y849" s="318">
        <v>0.1</v>
      </c>
      <c r="Z849" s="319"/>
      <c r="AA849" s="319"/>
      <c r="AB849" s="320"/>
      <c r="AC849" s="329" t="s">
        <v>768</v>
      </c>
      <c r="AD849" s="330"/>
      <c r="AE849" s="330"/>
      <c r="AF849" s="330"/>
      <c r="AG849" s="330"/>
      <c r="AH849" s="420" t="s">
        <v>743</v>
      </c>
      <c r="AI849" s="421"/>
      <c r="AJ849" s="421"/>
      <c r="AK849" s="421"/>
      <c r="AL849" s="326" t="s">
        <v>743</v>
      </c>
      <c r="AM849" s="327"/>
      <c r="AN849" s="327"/>
      <c r="AO849" s="328"/>
      <c r="AP849" s="321" t="s">
        <v>743</v>
      </c>
      <c r="AQ849" s="321"/>
      <c r="AR849" s="321"/>
      <c r="AS849" s="321"/>
      <c r="AT849" s="321"/>
      <c r="AU849" s="321"/>
      <c r="AV849" s="321"/>
      <c r="AW849" s="321"/>
      <c r="AX849" s="321"/>
      <c r="AY849">
        <f>COUNTA($C$849)</f>
        <v>1</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368</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368</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368</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368</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368</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368</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368</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5" t="s">
        <v>330</v>
      </c>
      <c r="AQ1109" s="425"/>
      <c r="AR1109" s="425"/>
      <c r="AS1109" s="425"/>
      <c r="AT1109" s="425"/>
      <c r="AU1109" s="425"/>
      <c r="AV1109" s="425"/>
      <c r="AW1109" s="425"/>
      <c r="AX1109" s="425"/>
    </row>
    <row r="1110" spans="1:51" ht="30" customHeight="1" x14ac:dyDescent="0.15">
      <c r="A1110" s="403">
        <v>1</v>
      </c>
      <c r="B1110" s="403">
        <v>1</v>
      </c>
      <c r="C1110" s="891"/>
      <c r="D1110" s="891"/>
      <c r="E1110" s="890"/>
      <c r="F1110" s="890"/>
      <c r="G1110" s="890"/>
      <c r="H1110" s="890"/>
      <c r="I1110" s="890"/>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1"/>
      <c r="AA2" s="412"/>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1"/>
      <c r="AA9" s="412"/>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1"/>
      <c r="AA16" s="412"/>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1"/>
      <c r="AA23" s="412"/>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1"/>
      <c r="AA30" s="412"/>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1"/>
      <c r="AA37" s="412"/>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1"/>
      <c r="AA44" s="412"/>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1"/>
      <c r="AA51" s="412"/>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1"/>
      <c r="AA58" s="412"/>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1"/>
      <c r="AA65" s="412"/>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5">
        <v>1</v>
      </c>
      <c r="B37" s="1055">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5">
        <v>1</v>
      </c>
      <c r="B202" s="1055">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5">
        <v>1</v>
      </c>
      <c r="B928" s="1055">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2021-05-24T13:15:29Z</cp:lastPrinted>
  <dcterms:created xsi:type="dcterms:W3CDTF">2012-03-13T00:50:25Z</dcterms:created>
  <dcterms:modified xsi:type="dcterms:W3CDTF">2021-05-25T10:30:20Z</dcterms:modified>
</cp:coreProperties>
</file>