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<sst xmlns="http://schemas.openxmlformats.org/spreadsheetml/2006/main" count="3084" uniqueCount="780">
  <si>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</si>
  <si>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</si>
  <si>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</si>
  <si>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</si>
  <si>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</si>
  <si>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</si>
  <si>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</si>
  <si>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</si>
  <si>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</si>
  <si>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</si>
  <si>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</si>
  <si>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</si>
  <si>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</si>
  <si>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</si>
  <si>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</si>
  <si>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</si>
  <si>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</si>
  <si>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</si>
  <si>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</si>
  <si>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</si>
  <si>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</si>
  <si>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</si>
  <si>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</si>
  <si>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</si>
  <si>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</si>
  <si>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</si>
  <si>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</si>
  <si>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</si>
  <si>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</si>
  <si>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</si>
  <si>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</si>
  <si>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</si>
  <si>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</si>
  <si>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</si>
  <si>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</si>
  <si>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</si>
  <si>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</si>
  <si>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</si>
  <si>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</si>
  <si>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</si>
  <si>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</si>
  <si>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</si>
  <si>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</si>
  <si>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</si>
  <si>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</si>
  <si>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</si>
  <si>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</si>
  <si>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</si>
  <si>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</si>
  <si>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</si>
  <si>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</si>
  <si>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</si>
  <si>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</si>
  <si>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</si>
  <si>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</si>
  <si>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</si>
  <si>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</si>
  <si>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</si>
  <si>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</si>
  <si>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</si>
  <si>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</si>
  <si>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</si>
  <si>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</si>
  <si>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</si>
  <si>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</si>
  <si>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</si>
  <si>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</si>
  <si>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</si>
  <si>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</si>
  <si>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</si>
  <si>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</si>
  <si>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</si>
  <si>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</si>
  <si>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</si>
  <si>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</si>
  <si>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</si>
  <si>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</si>
  <si>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</si>
  <si>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</si>
  <si>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</si>
  <si>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</si>
  <si>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</si>
  <si>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</si>
  <si>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</si>
  <si>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</si>
  <si>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</si>
  <si>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</si>
  <si>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</si>
  <si>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</si>
  <si>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</si>
  <si>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</si>
  <si>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</si>
  <si>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</si>
  <si>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</si>
  <si>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</si>
  <si>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</si>
  <si>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</si>
  <si>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</si>
  <si>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</si>
  <si>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</si>
  <si>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</si>
  <si>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</si>
  <si>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</si>
  <si>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</si>
  <si>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</si>
  <si>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</si>
  <si>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</si>
  <si>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</si>
  <si>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</si>
  <si>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</si>
  <si>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</si>
  <si>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</si>
  <si>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</si>
  <si>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</si>
  <si>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</si>
  <si>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</si>
  <si>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</si>
  <si>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</si>
  <si>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</si>
  <si>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</si>
  <si>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</si>
  <si>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</si>
  <si>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</si>
  <si>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</si>
  <si>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</si>
  <si>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</si>
  <si>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</si>
  <si>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</si>
  <si>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</si>
  <si>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</si>
  <si>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</si>
  <si>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</si>
  <si>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</si>
  <si>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</si>
  <si>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</si>
  <si>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</si>
  <si>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</si>
  <si>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</si>
  <si>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</si>
  <si>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</si>
  <si>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</si>
  <si>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</si>
  <si>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</si>
  <si>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</si>
  <si>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</si>
  <si>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</si>
  <si>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</si>
  <si>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</si>
  <si>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</si>
  <si>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</si>
  <si>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</si>
  <si>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</si>
  <si>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</si>
  <si>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</si>
  <si>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</si>
  <si>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</si>
  <si>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</si>
  <si>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</si>
  <si>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</si>
  <si>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</si>
  <si>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</si>
  <si>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</si>
  <si>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</si>
  <si>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</si>
  <si>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</si>
  <si>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</si>
  <si>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</si>
  <si>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</si>
  <si>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</si>
  <si>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</si>
  <si>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</si>
  <si>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</si>
  <si>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</si>
  <si>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</si>
  <si>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</si>
  <si>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</si>
  <si>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</si>
  <si>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</si>
  <si>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</si>
  <si>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</si>
  <si>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</si>
  <si>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</si>
  <si>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</si>
  <si>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</si>
  <si>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</si>
  <si>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</si>
  <si>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</si>
  <si>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</si>
  <si>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</si>
  <si>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</si>
  <si>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</si>
  <si>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</si>
  <si>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</si>
  <si>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</si>
  <si>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</si>
  <si>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</si>
  <si>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</si>
  <si>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</si>
  <si>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</si>
  <si>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</si>
  <si>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</si>
  <si>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</si>
  <si>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</si>
  <si>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</si>
  <si>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</si>
  <si>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</si>
  <si>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</si>
  <si>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</si>
  <si>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</si>
  <si>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</si>
  <si>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</si>
  <si>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</si>
  <si>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</si>
  <si>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</si>
  <si>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</si>
  <si>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</si>
  <si>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</si>
  <si>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</si>
  <si>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</si>
  <si>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</si>
  <si>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</si>
  <si>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</si>
  <si>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</si>
  <si>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</si>
  <si>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</si>
  <si>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</si>
  <si>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</si>
  <si>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</si>
  <si>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</si>
  <si>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</si>
  <si>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</si>
  <si>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</si>
  <si>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</si>
  <si>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</si>
  <si>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</si>
  <si>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</si>
  <si>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</si>
  <si>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</si>
  <si>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</si>
  <si>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</si>
  <si>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</si>
  <si>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</si>
  <si>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</si>
  <si>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</si>
  <si>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</si>
  <si>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</si>
  <si>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</si>
  <si>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</si>
  <si>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</si>
  <si>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</si>
  <si>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</si>
  <si>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</si>
  <si>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</si>
  <si>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</si>
  <si>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</si>
  <si>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</si>
  <si>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</si>
  <si>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</si>
  <si>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</si>
  <si>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</si>
  <si>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</si>
  <si>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</si>
  <si>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</si>
  <si>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</si>
  <si>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</si>
  <si>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</si>
  <si>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</si>
  <si>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</si>
  <si>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</si>
  <si>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</si>
  <si>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</si>
  <si>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</si>
  <si>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</si>
  <si>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</si>
  <si>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</si>
  <si>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</si>
  <si>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</si>
  <si>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</si>
  <si>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</si>
  <si>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</si>
  <si>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</si>
  <si>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</si>
  <si>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</si>
  <si>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</si>
  <si>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</si>
  <si>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</si>
  <si>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</si>
  <si>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</si>
  <si>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</si>
  <si>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</si>
  <si>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</si>
  <si>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</si>
  <si>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</si>
  <si>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</si>
  <si>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</si>
  <si>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</si>
  <si>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</si>
  <si>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</si>
  <si>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</si>
  <si>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</si>
  <si>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</si>
  <si>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</si>
  <si>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</si>
  <si>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</si>
  <si>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</si>
  <si>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</si>
  <si>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</si>
  <si>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</si>
  <si>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</si>
  <si>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</si>
  <si>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</si>
  <si>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</si>
  <si>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</si>
  <si>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</si>
  <si>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</si>
  <si>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</si>
  <si>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</si>
  <si>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</si>
  <si>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</si>
  <si>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</si>
  <si>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</si>
  <si>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</si>
  <si>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</si>
  <si>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</si>
  <si>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</si>
  <si>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</si>
  <si>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</si>
  <si>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</si>
  <si>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</si>
  <si>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</si>
  <si>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</si>
  <si>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</si>
  <si>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</si>
  <si>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</si>
  <si>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</si>
  <si>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</si>
  <si>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</si>
  <si>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</si>
  <si>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</si>
  <si>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</si>
  <si>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</si>
  <si>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</si>
  <si>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</si>
  <si>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</si>
  <si>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</si>
  <si>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</si>
  <si>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</si>
  <si>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</si>
  <si>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</si>
  <si>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</si>
  <si>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</si>
  <si>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</si>
  <si>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</si>
  <si>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</si>
  <si>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</si>
  <si>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</si>
  <si>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</si>
  <si>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</si>
  <si>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</si>
  <si>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</si>
  <si>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</si>
  <si>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</si>
  <si>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</si>
  <si>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</si>
  <si>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</si>
  <si>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</si>
  <si>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</si>
  <si>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</si>
  <si>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</si>
  <si>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</si>
  <si>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</si>
  <si>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</si>
  <si>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</si>
  <si>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</si>
  <si>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</si>
  <si>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</si>
  <si>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</si>
  <si>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</si>
  <si>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</si>
  <si>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</si>
  <si>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</si>
  <si>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</si>
  <si>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</si>
  <si>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</si>
  <si>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</si>
  <si>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</si>
  <si>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</si>
  <si>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</si>
  <si>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</si>
  <si>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</si>
  <si>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</si>
  <si>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</si>
  <si>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</si>
  <si>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</si>
  <si>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</si>
  <si>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</si>
  <si>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</si>
  <si>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</si>
  <si>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</si>
  <si>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</si>
  <si>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</si>
  <si>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</si>
  <si>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</si>
  <si>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</si>
  <si>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</si>
  <si>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</si>
  <si>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</si>
  <si>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</si>
  <si>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</si>
  <si>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</si>
  <si>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</si>
  <si>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</si>
  <si>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</si>
  <si>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</si>
  <si>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</si>
  <si>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</si>
  <si>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</si>
  <si>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</si>
  <si>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</si>
  <si>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</si>
  <si>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</si>
  <si>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</si>
  <si>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</si>
  <si>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</si>
  <si>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</si>
  <si>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</si>
  <si>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</si>
  <si>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</si>
  <si>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</si>
  <si>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</si>
  <si>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</si>
  <si>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</si>
  <si>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</si>
  <si>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</si>
  <si>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</si>
  <si>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</si>
  <si>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</si>
  <si>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</si>
  <si>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</si>
  <si>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</si>
  <si>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</si>
  <si>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</si>
  <si>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</si>
  <si>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</si>
  <si>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</si>
  <si>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</si>
  <si>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</si>
  <si>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</si>
  <si>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</si>
  <si>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</si>
  <si>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</si>
  <si>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</si>
  <si>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</si>
  <si>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</si>
  <si>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</si>
  <si>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</si>
  <si>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</si>
  <si>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</si>
  <si>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</si>
  <si>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</si>
  <si>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</si>
  <si>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</si>
  <si>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</si>
  <si>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</si>
  <si>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</si>
  <si>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</si>
  <si>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</si>
  <si>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</si>
  <si>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</si>
  <si>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</si>
  <si>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</si>
  <si>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</si>
  <si>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</si>
  <si>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</si>
  <si>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</si>
  <si>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</si>
  <si>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</si>
  <si>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</si>
  <si>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</si>
  <si>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</si>
  <si>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</si>
  <si>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</si>
  <si>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</si>
  <si>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</si>
  <si>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</si>
  <si>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</si>
  <si>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</si>
  <si>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</si>
  <si>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</si>
  <si>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</si>
  <si>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</si>
  <si>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</si>
  <si>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</si>
  <si>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</si>
  <si>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</si>
  <si>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</si>
  <si>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</si>
  <si>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</si>
  <si>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</si>
  <si>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</si>
  <si>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</si>
  <si>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</si>
  <si>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</si>
  <si>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</si>
  <si>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</si>
  <si>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</si>
  <si>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</si>
  <si>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</si>
  <si>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</si>
  <si>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</si>
  <si>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</si>
  <si>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</si>
  <si>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</si>
  <si>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</si>
  <si>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</si>
  <si>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</si>
  <si>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</si>
  <si>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</si>
  <si>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</si>
  <si>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</si>
  <si>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</si>
  <si>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</si>
  <si>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</si>
  <si>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</si>
  <si>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</si>
  <si>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</si>
  <si>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</si>
  <si>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</si>
  <si>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</si>
  <si>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</si>
  <si>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</si>
  <si>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</si>
  <si>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</si>
  <si>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</si>
  <si>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</si>
  <si>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</si>
  <si>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</si>
  <si>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</si>
  <si>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</si>
  <si>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</si>
  <si>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</si>
  <si>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</si>
  <si>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</si>
  <si>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</si>
  <si>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</si>
  <si>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</si>
  <si>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</si>
  <si>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</si>
  <si>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</si>
  <si>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</si>
  <si>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</si>
  <si>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</si>
  <si>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</si>
  <si>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</si>
  <si>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</si>
  <si>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</si>
  <si>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</si>
  <si>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</si>
  <si>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</si>
  <si>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</si>
  <si>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</si>
  <si>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</si>
  <si>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</si>
  <si>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</si>
  <si>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</si>
  <si>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</si>
  <si>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</si>
  <si>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</si>
  <si>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</si>
  <si>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</si>
  <si>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</si>
  <si>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</si>
  <si>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</si>
  <si>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</si>
  <si>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</si>
  <si>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</si>
  <si>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</si>
  <si>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</si>
  <si>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</si>
  <si>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</si>
  <si>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</si>
  <si>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</si>
  <si>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</si>
  <si>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</si>
  <si>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</si>
  <si>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</si>
  <si>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</si>
  <si>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</si>
  <si>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</si>
  <si>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</si>
  <si>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</si>
  <si>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</si>
  <si>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</si>
  <si>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</si>
  <si>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</si>
  <si>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</si>
  <si>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</si>
  <si>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</si>
  <si>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</si>
  <si>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</si>
  <si>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</si>
  <si>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</si>
  <si>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</si>
  <si>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</si>
  <si>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</si>
  <si>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</si>
  <si>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</si>
  <si>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</si>
  <si>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</si>
  <si>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</si>
  <si>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</si>
  <si>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</si>
  <si>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</si>
  <si>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</si>
  <si>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</si>
  <si>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</si>
  <si>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</si>
  <si>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</si>
  <si>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</si>
  <si>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</si>
  <si>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</si>
  <si>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</si>
  <si>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</si>
  <si>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</si>
  <si>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</si>
  <si>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</si>
  <si>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</si>
  <si>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</si>
  <si>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</si>
  <si>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</si>
  <si>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</si>
  <si>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</si>
  <si>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</si>
  <si>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</si>
  <si>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</si>
  <si>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</si>
  <si>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</si>
  <si>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</si>
  <si>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</si>
  <si>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</si>
  <si>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</si>
  <si>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</si>
  <si>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</si>
  <si>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</si>
  <si>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</si>
  <si>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</si>
  <si>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</si>
  <si>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</si>
  <si>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</si>
  <si>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</si>
  <si>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</si>
  <si>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</si>
  <si>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</si>
  <si>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</si>
  <si>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</si>
  <si>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</si>
  <si>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</si>
  <si>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</si>
  <si>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</si>
  <si>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</si>
  <si>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</si>
  <si>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</si>
  <si>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</si>
  <si>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</si>
  <si>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</si>
  <si>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</si>
  <si>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</si>
  <si>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</si>
  <si>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</si>
  <si>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</si>
  <si>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</si>
  <si>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</si>
  <si>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</si>
  <si>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</si>
  <si>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</si>
  <si>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</si>
  <si>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</si>
  <si>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</si>
  <si>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</si>
  <si>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</si>
  <si>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</si>
  <si>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</si>
  <si>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</si>
  <si>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</si>
  <si>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</si>
  <si>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</si>
  <si>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</si>
  <si>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</si>
  <si>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</si>
  <si>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</si>
  <si>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</si>
  <si>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</si>
  <si>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</si>
  <si>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</si>
  <si>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</si>
  <si>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</si>
  <si>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</si>
  <si>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</si>
  <si>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</si>
  <si>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</si>
  <si>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</si>
  <si>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</si>
  <si>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</si>
  <si>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</si>
  <si>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</si>
  <si>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</si>
  <si>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</si>
  <si>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</si>
  <si>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</si>
  <si>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</si>
  <si>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</si>
  <si>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</si>
  <si>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</si>
  <si>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</si>
  <si>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障害福祉サービス等経営実態調査</t>
    <phoneticPr fontId="5"/>
  </si>
  <si>
    <t>社会・援護局障害保健福祉部</t>
    <phoneticPr fontId="5"/>
  </si>
  <si>
    <t>平成19年度</t>
    <phoneticPr fontId="5"/>
  </si>
  <si>
    <t>障害福祉課</t>
    <phoneticPr fontId="5"/>
  </si>
  <si>
    <t>竹内　尚也</t>
    <phoneticPr fontId="5"/>
  </si>
  <si>
    <t>○</t>
  </si>
  <si>
    <t>-</t>
    <phoneticPr fontId="5"/>
  </si>
  <si>
    <t>　 障害者総合支援法に基づく自立支援給付費等について、障害福祉サービス事業者等の経営実態と制度の施行状況を把握し、障害福祉サービス等の報酬改定を行うための基礎資料を得ることを目的とする。</t>
    <phoneticPr fontId="5"/>
  </si>
  <si>
    <t>令和３年度は実施なし。次回は令和４・５年度に実施予定。</t>
    <rPh sb="0" eb="2">
      <t>レイワ</t>
    </rPh>
    <rPh sb="3" eb="5">
      <t>ネンド</t>
    </rPh>
    <rPh sb="6" eb="8">
      <t>ジッシ</t>
    </rPh>
    <rPh sb="11" eb="13">
      <t>ジカイ</t>
    </rPh>
    <rPh sb="14" eb="16">
      <t>レイワ</t>
    </rPh>
    <rPh sb="19" eb="21">
      <t>ネンド</t>
    </rPh>
    <rPh sb="22" eb="24">
      <t>ジッシ</t>
    </rPh>
    <rPh sb="24" eb="26">
      <t>ヨテイ</t>
    </rPh>
    <phoneticPr fontId="5"/>
  </si>
  <si>
    <t>　本事業については、実態把握や効果検証を行うことを目的としており、成果実績を定量的に評価するものではない。</t>
    <phoneticPr fontId="5"/>
  </si>
  <si>
    <t>　調査の対象となる障害福祉サービス等を実施する事業所等について、当該事業所における収支状況、従事者数等を調査し、障害福祉サービス事業者等の経営実態と制度の施行状況を把握することができた。</t>
    <phoneticPr fontId="5"/>
  </si>
  <si>
    <t>調査の実施にあたり、調査対象施設・事業所の協力を得る。</t>
    <phoneticPr fontId="5"/>
  </si>
  <si>
    <t>調査票回収率</t>
    <phoneticPr fontId="5"/>
  </si>
  <si>
    <t>％</t>
    <phoneticPr fontId="5"/>
  </si>
  <si>
    <t>調査対象事業所数</t>
    <phoneticPr fontId="5"/>
  </si>
  <si>
    <t>件</t>
    <rPh sb="0" eb="1">
      <t>ケン</t>
    </rPh>
    <phoneticPr fontId="5"/>
  </si>
  <si>
    <t>単位当たりコスト ＝ Ｘ ／ Ｙ
Ｘ：「執行額（百万）」（２か年度の合計）
Ｙ：「調査対象事業所数」</t>
    <phoneticPr fontId="5"/>
  </si>
  <si>
    <t>円</t>
    <rPh sb="0" eb="1">
      <t>エン</t>
    </rPh>
    <phoneticPr fontId="5"/>
  </si>
  <si>
    <t>　X　/　Y</t>
    <phoneticPr fontId="5"/>
  </si>
  <si>
    <t>-</t>
    <phoneticPr fontId="5"/>
  </si>
  <si>
    <t>22 / 17,047</t>
    <phoneticPr fontId="5"/>
  </si>
  <si>
    <t>ー</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</si>
  <si>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</si>
  <si>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</si>
  <si>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障害福祉サービス等事業者の経営実態等の状況を調査・分析し、次期報酬改定の検討における基礎資料を得ることにより、事業所等の経営実態等の客観的、具体的データに基づいた報酬改定を行い、障害者の地域における生活の支援等に寄与することを見込んでいる。</t>
    <phoneticPr fontId="5"/>
  </si>
  <si>
    <t>-</t>
    <phoneticPr fontId="5"/>
  </si>
  <si>
    <t>障害福祉サービス等報酬については、その費用の大部分が国民の税金により賄われていることを踏まえると、国民の理解が得られるよう、報酬改定の影響を検証することが求められるため、本調査の優先度は高い。</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</si>
  <si>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</si>
  <si>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次期報酬改定の検討を行う上で、全国の障害福祉サービス事業所等の経営実態等の把握は不可欠であるため、優先度の高い事業である。</t>
    <phoneticPr fontId="5"/>
  </si>
  <si>
    <t>委託先の選定方法については、一般競争契約（総合評価）で行っており競争性が確保されている。
令和２年障害福祉サービス等経営実態調査の入札（総合評価）において、一者応札となった。</t>
    <rPh sb="18" eb="20">
      <t>ケイヤク</t>
    </rPh>
    <rPh sb="45" eb="47">
      <t>レイワ</t>
    </rPh>
    <rPh sb="48" eb="49">
      <t>ネン</t>
    </rPh>
    <rPh sb="49" eb="51">
      <t>ショウガイ</t>
    </rPh>
    <rPh sb="51" eb="53">
      <t>フクシ</t>
    </rPh>
    <rPh sb="57" eb="58">
      <t>トウ</t>
    </rPh>
    <rPh sb="58" eb="60">
      <t>ケイエイ</t>
    </rPh>
    <rPh sb="60" eb="62">
      <t>ジッタイ</t>
    </rPh>
    <rPh sb="62" eb="64">
      <t>チョウサ</t>
    </rPh>
    <rPh sb="65" eb="67">
      <t>ニュウサツ</t>
    </rPh>
    <rPh sb="68" eb="70">
      <t>ソウゴウ</t>
    </rPh>
    <rPh sb="70" eb="72">
      <t>ヒョウカ</t>
    </rPh>
    <rPh sb="78" eb="79">
      <t>イッ</t>
    </rPh>
    <rPh sb="79" eb="80">
      <t>シャ</t>
    </rPh>
    <rPh sb="80" eb="82">
      <t>オウサツ</t>
    </rPh>
    <phoneticPr fontId="5"/>
  </si>
  <si>
    <t>適正な予算執行及びコスト削減に努めている。</t>
    <phoneticPr fontId="5"/>
  </si>
  <si>
    <t>調査実施のためのデータ処理、集計・分析に対する委託経費などが大部分を占めており、必要経費に限定されている。</t>
    <phoneticPr fontId="5"/>
  </si>
  <si>
    <t>入札差額（低価格入札）によるもので妥当である。</t>
    <rPh sb="17" eb="19">
      <t>ダトウ</t>
    </rPh>
    <phoneticPr fontId="5"/>
  </si>
  <si>
    <t>事業の実施に当たっては、一般競争契約（総合評価）により委託先を決めておりコスト及び成果物の質を考慮すると最適な実施方法であると考える。</t>
    <rPh sb="16" eb="18">
      <t>ケイヤク</t>
    </rPh>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</si>
  <si>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</si>
  <si>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</si>
  <si>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有</t>
  </si>
  <si>
    <t>無</t>
  </si>
  <si>
    <t>‐</t>
  </si>
  <si>
    <t>　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phoneticPr fontId="5"/>
  </si>
  <si>
    <t>これまでのコスト削減を踏まえ、適切な予算要求を実施していくこととする。</t>
    <rPh sb="8" eb="10">
      <t>サクゲン</t>
    </rPh>
    <rPh sb="11" eb="12">
      <t>フ</t>
    </rPh>
    <rPh sb="15" eb="17">
      <t>テキセツ</t>
    </rPh>
    <rPh sb="18" eb="20">
      <t>ヨサン</t>
    </rPh>
    <rPh sb="20" eb="22">
      <t>ヨウキュウ</t>
    </rPh>
    <rPh sb="23" eb="25">
      <t>ジッシ</t>
    </rPh>
    <phoneticPr fontId="5"/>
  </si>
  <si>
    <t>点検対象外</t>
    <rPh sb="0" eb="2">
      <t>テンケン</t>
    </rPh>
    <rPh sb="2" eb="5">
      <t>タイショウガイ</t>
    </rPh>
    <phoneticPr fontId="5"/>
  </si>
  <si>
    <t>次回調査は、令和４・５年度に２か年の国庫債務負担行為にて実施予定。</t>
    <rPh sb="0" eb="2">
      <t>ジカイ</t>
    </rPh>
    <rPh sb="2" eb="4">
      <t>チョウサ</t>
    </rPh>
    <rPh sb="6" eb="8">
      <t>レイワ</t>
    </rPh>
    <rPh sb="11" eb="13">
      <t>ネンド</t>
    </rPh>
    <rPh sb="16" eb="17">
      <t>ネン</t>
    </rPh>
    <rPh sb="18" eb="20">
      <t>コッコ</t>
    </rPh>
    <rPh sb="20" eb="22">
      <t>サイム</t>
    </rPh>
    <rPh sb="22" eb="24">
      <t>フタン</t>
    </rPh>
    <rPh sb="24" eb="26">
      <t>コウイ</t>
    </rPh>
    <rPh sb="28" eb="30">
      <t>ジッシ</t>
    </rPh>
    <rPh sb="30" eb="32">
      <t>ヨテイ</t>
    </rPh>
    <phoneticPr fontId="5"/>
  </si>
  <si>
    <t>1009</t>
    <phoneticPr fontId="5"/>
  </si>
  <si>
    <t>751</t>
    <phoneticPr fontId="5"/>
  </si>
  <si>
    <t>779</t>
    <phoneticPr fontId="5"/>
  </si>
  <si>
    <t>777</t>
    <phoneticPr fontId="5"/>
  </si>
  <si>
    <t>792</t>
    <phoneticPr fontId="5"/>
  </si>
  <si>
    <t>759</t>
    <phoneticPr fontId="5"/>
  </si>
  <si>
    <t>756</t>
    <phoneticPr fontId="5"/>
  </si>
  <si>
    <t>753</t>
    <phoneticPr fontId="5"/>
  </si>
  <si>
    <t>厚生労働省</t>
  </si>
  <si>
    <t>人件費</t>
    <rPh sb="0" eb="3">
      <t>ジンケンヒ</t>
    </rPh>
    <phoneticPr fontId="5"/>
  </si>
  <si>
    <t>調査担当者の賃金</t>
    <rPh sb="0" eb="2">
      <t>チョウサ</t>
    </rPh>
    <rPh sb="2" eb="5">
      <t>タントウシャ</t>
    </rPh>
    <rPh sb="6" eb="8">
      <t>チンギン</t>
    </rPh>
    <phoneticPr fontId="5"/>
  </si>
  <si>
    <t>業務費</t>
    <rPh sb="0" eb="3">
      <t>ギョウムヒ</t>
    </rPh>
    <phoneticPr fontId="5"/>
  </si>
  <si>
    <t>一般管理費、消費税</t>
    <rPh sb="0" eb="2">
      <t>イッパン</t>
    </rPh>
    <rPh sb="2" eb="5">
      <t>カンリヒ</t>
    </rPh>
    <rPh sb="6" eb="9">
      <t>ショウヒゼイ</t>
    </rPh>
    <phoneticPr fontId="5"/>
  </si>
  <si>
    <t>三菱ＵＦＪリサーチ＆コンサルティング株式会社</t>
    <rPh sb="0" eb="2">
      <t>ミツビシ</t>
    </rPh>
    <rPh sb="18" eb="22">
      <t>カブシキガイシャ</t>
    </rPh>
    <phoneticPr fontId="5"/>
  </si>
  <si>
    <t>賃金、通信運搬費</t>
    <rPh sb="0" eb="2">
      <t>チンギン</t>
    </rPh>
    <rPh sb="3" eb="5">
      <t>ツウシン</t>
    </rPh>
    <rPh sb="5" eb="8">
      <t>ウンパンヒ</t>
    </rPh>
    <phoneticPr fontId="5"/>
  </si>
  <si>
    <t>三菱ＵＦＪリサーチ＆コンサルティング株式会社</t>
    <phoneticPr fontId="5"/>
  </si>
  <si>
    <t>調査実施</t>
    <rPh sb="0" eb="2">
      <t>チョウサ</t>
    </rPh>
    <rPh sb="2" eb="4">
      <t>ジッシ</t>
    </rPh>
    <phoneticPr fontId="5"/>
  </si>
  <si>
    <t>調査準備・調査実施</t>
    <phoneticPr fontId="5"/>
  </si>
  <si>
    <t>A</t>
  </si>
  <si>
    <t>厚労</t>
  </si>
  <si>
    <t>　 調査の対象となる障害福祉サービス等を実施する事業所等について、無作為に抽出し、当該事業所における収支状況、従事者数等を調査する。
　・　令和元年度においては、標本設計、調査票の設計・印刷等
　・　令和２年度においては、調査票の配布・回収・集計分析等
を２か年の国庫債務負担行為にて実施。</t>
    <rPh sb="72" eb="73">
      <t>ガン</t>
    </rPh>
    <phoneticPr fontId="5"/>
  </si>
  <si>
    <t>事業の実施に当たっては、一般競争入札（総合評価）により委託先を決めており、コスト及び成果物の質を考慮すると、最適な実施方法であると考える。</t>
    <rPh sb="16" eb="18">
      <t>ニュウサツ</t>
    </rPh>
    <phoneticPr fontId="5"/>
  </si>
  <si>
    <t xml:space="preserve">A.三菱ＵＦＪリサーチ＆コンサルティング株式会社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</si>
</sst>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748</xdr:row>
      <xdr:rowOff>114300</xdr:rowOff>
    </xdr:from>
    <xdr:to>
      <xdr:col>32</xdr:col>
      <xdr:colOff>2271</xdr:colOff>
      <xdr:row>750</xdr:row>
      <xdr:rowOff>258978</xdr:rowOff>
    </xdr:to>
    <xdr:sp macro="" textlink="">
      <xdr:nvSpPr>
        <xdr:cNvPr id="3" name="テキスト ボックス 2"/>
        <xdr:cNvSpPr txBox="1"/>
      </xdr:nvSpPr>
      <xdr:spPr>
        <a:xfrm>
          <a:off x="4476750" y="45234225"/>
          <a:ext cx="1926321" cy="849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１４</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27</xdr:col>
      <xdr:colOff>9525</xdr:colOff>
      <xdr:row>750</xdr:row>
      <xdr:rowOff>266700</xdr:rowOff>
    </xdr:from>
    <xdr:to>
      <xdr:col>27</xdr:col>
      <xdr:colOff>9525</xdr:colOff>
      <xdr:row>751</xdr:row>
      <xdr:rowOff>264831</xdr:rowOff>
    </xdr:to>
    <xdr:cxnSp macro="">
      <xdr:nvCxnSpPr>
        <xdr:cNvPr id="5" name="直線矢印コネクタ 4"/>
        <xdr:cNvCxnSpPr/>
      </xdr:nvCxnSpPr>
      <xdr:spPr>
        <a:xfrm>
          <a:off x="5410200" y="46091475"/>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751</xdr:row>
      <xdr:rowOff>276225</xdr:rowOff>
    </xdr:from>
    <xdr:to>
      <xdr:col>35</xdr:col>
      <xdr:colOff>39159</xdr:colOff>
      <xdr:row>752</xdr:row>
      <xdr:rowOff>250574</xdr:rowOff>
    </xdr:to>
    <xdr:sp macro="" textlink="">
      <xdr:nvSpPr>
        <xdr:cNvPr id="8" name="テキスト ボックス 7"/>
        <xdr:cNvSpPr txBox="1"/>
      </xdr:nvSpPr>
      <xdr:spPr>
        <a:xfrm>
          <a:off x="3933825" y="46453425"/>
          <a:ext cx="3106209" cy="326774"/>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19050</xdr:colOff>
      <xdr:row>752</xdr:row>
      <xdr:rowOff>276225</xdr:rowOff>
    </xdr:from>
    <xdr:to>
      <xdr:col>33</xdr:col>
      <xdr:colOff>197606</xdr:colOff>
      <xdr:row>755</xdr:row>
      <xdr:rowOff>139140</xdr:rowOff>
    </xdr:to>
    <xdr:sp macro="" textlink="">
      <xdr:nvSpPr>
        <xdr:cNvPr id="10" name="テキスト ボックス 9"/>
        <xdr:cNvSpPr txBox="1"/>
      </xdr:nvSpPr>
      <xdr:spPr>
        <a:xfrm>
          <a:off x="4219575" y="46805850"/>
          <a:ext cx="2578856" cy="920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１４．３百万円</a:t>
          </a:r>
        </a:p>
      </xdr:txBody>
    </xdr:sp>
    <xdr:clientData/>
  </xdr:twoCellAnchor>
  <xdr:twoCellAnchor>
    <xdr:from>
      <xdr:col>19</xdr:col>
      <xdr:colOff>171450</xdr:colOff>
      <xdr:row>755</xdr:row>
      <xdr:rowOff>219075</xdr:rowOff>
    </xdr:from>
    <xdr:to>
      <xdr:col>34</xdr:col>
      <xdr:colOff>159427</xdr:colOff>
      <xdr:row>756</xdr:row>
      <xdr:rowOff>88895</xdr:rowOff>
    </xdr:to>
    <xdr:sp macro="" textlink="">
      <xdr:nvSpPr>
        <xdr:cNvPr id="12" name="Text Box 8"/>
        <xdr:cNvSpPr txBox="1">
          <a:spLocks noChangeArrowheads="1"/>
        </xdr:cNvSpPr>
      </xdr:nvSpPr>
      <xdr:spPr bwMode="auto">
        <a:xfrm>
          <a:off x="3971925" y="47805975"/>
          <a:ext cx="2988352"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調査実施業務</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727" sqref="BG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408</v>
      </c>
      <c r="AJ2" s="944" t="s">
        <v>776</v>
      </c>
      <c r="AK2" s="944"/>
      <c r="AL2" s="944"/>
      <c r="AM2" s="944"/>
      <c r="AN2" s="98" t="s">
        <v>408</v>
      </c>
      <c r="AO2" s="944">
        <v>20</v>
      </c>
      <c r="AP2" s="944"/>
      <c r="AQ2" s="944"/>
      <c r="AR2" s="99" t="s">
        <v>713</v>
      </c>
      <c r="AS2" s="950">
        <v>855</v>
      </c>
      <c r="AT2" s="950"/>
      <c r="AU2" s="950"/>
      <c r="AV2" s="98" t="str">
        <f>IF(AW2="","","-")</f>
        <v/>
      </c>
      <c r="AW2" s="910"/>
      <c r="AX2" s="910"/>
    </row>
    <row r="3" spans="1:50" ht="21" customHeight="1" thickBot="1" x14ac:dyDescent="0.2">
      <c r="A3" s="864" t="s">
        <v>706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765</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716</v>
      </c>
      <c r="H5" s="837"/>
      <c r="I5" s="837"/>
      <c r="J5" s="837"/>
      <c r="K5" s="837"/>
      <c r="L5" s="837"/>
      <c r="M5" s="838" t="s">
        <v>66</v>
      </c>
      <c r="N5" s="839"/>
      <c r="O5" s="839"/>
      <c r="P5" s="839"/>
      <c r="Q5" s="839"/>
      <c r="R5" s="840"/>
      <c r="S5" s="841" t="s">
        <v>70</v>
      </c>
      <c r="T5" s="837"/>
      <c r="U5" s="837"/>
      <c r="V5" s="837"/>
      <c r="W5" s="837"/>
      <c r="X5" s="842"/>
      <c r="Y5" s="698" t="s">
        <v>3</v>
      </c>
      <c r="Z5" s="544"/>
      <c r="AA5" s="544"/>
      <c r="AB5" s="544"/>
      <c r="AC5" s="544"/>
      <c r="AD5" s="545"/>
      <c r="AE5" s="699" t="s">
        <v>717</v>
      </c>
      <c r="AF5" s="699"/>
      <c r="AG5" s="699"/>
      <c r="AH5" s="699"/>
      <c r="AI5" s="699"/>
      <c r="AJ5" s="699"/>
      <c r="AK5" s="699"/>
      <c r="AL5" s="699"/>
      <c r="AM5" s="699"/>
      <c r="AN5" s="699"/>
      <c r="AO5" s="699"/>
      <c r="AP5" s="700"/>
      <c r="AQ5" s="701" t="s">
        <v>718</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720</v>
      </c>
      <c r="H7" s="500"/>
      <c r="I7" s="500"/>
      <c r="J7" s="500"/>
      <c r="K7" s="500"/>
      <c r="L7" s="500"/>
      <c r="M7" s="500"/>
      <c r="N7" s="500"/>
      <c r="O7" s="500"/>
      <c r="P7" s="500"/>
      <c r="Q7" s="500"/>
      <c r="R7" s="500"/>
      <c r="S7" s="500"/>
      <c r="T7" s="500"/>
      <c r="U7" s="500"/>
      <c r="V7" s="500"/>
      <c r="W7" s="500"/>
      <c r="X7" s="501"/>
      <c r="Y7" s="922" t="s">
        <v>391</v>
      </c>
      <c r="Z7" s="441"/>
      <c r="AA7" s="441"/>
      <c r="AB7" s="441"/>
      <c r="AC7" s="441"/>
      <c r="AD7" s="923"/>
      <c r="AE7" s="911" t="s">
        <v>720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6" t="s">
        <v>256</v>
      </c>
      <c r="B8" s="497"/>
      <c r="C8" s="497"/>
      <c r="D8" s="497"/>
      <c r="E8" s="497"/>
      <c r="F8" s="498"/>
      <c r="G8" s="945" t="str">
        <f>入力規則等!A27</f>
        <v>-</v>
      </c>
      <c r="H8" s="720"/>
      <c r="I8" s="720"/>
      <c r="J8" s="720"/>
      <c r="K8" s="720"/>
      <c r="L8" s="720"/>
      <c r="M8" s="720"/>
      <c r="N8" s="720"/>
      <c r="O8" s="720"/>
      <c r="P8" s="720"/>
      <c r="Q8" s="720"/>
      <c r="R8" s="720"/>
      <c r="S8" s="720"/>
      <c r="T8" s="720"/>
      <c r="U8" s="720"/>
      <c r="V8" s="720"/>
      <c r="W8" s="720"/>
      <c r="X8" s="946"/>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3" t="s">
        <v>24</v>
      </c>
      <c r="B12" s="964"/>
      <c r="C12" s="964"/>
      <c r="D12" s="964"/>
      <c r="E12" s="964"/>
      <c r="F12" s="965"/>
      <c r="G12" s="760"/>
      <c r="H12" s="761"/>
      <c r="I12" s="761"/>
      <c r="J12" s="761"/>
      <c r="K12" s="761"/>
      <c r="L12" s="761"/>
      <c r="M12" s="761"/>
      <c r="N12" s="761"/>
      <c r="O12" s="761"/>
      <c r="P12" s="448" t="s">
        <v>392</v>
      </c>
      <c r="Q12" s="443"/>
      <c r="R12" s="443"/>
      <c r="S12" s="443"/>
      <c r="T12" s="443"/>
      <c r="U12" s="443"/>
      <c r="V12" s="444"/>
      <c r="W12" s="448" t="s">
        <v>414</v>
      </c>
      <c r="X12" s="443"/>
      <c r="Y12" s="443"/>
      <c r="Z12" s="443"/>
      <c r="AA12" s="443"/>
      <c r="AB12" s="443"/>
      <c r="AC12" s="444"/>
      <c r="AD12" s="448" t="s">
        <v>703</v>
      </c>
      <c r="AE12" s="443"/>
      <c r="AF12" s="443"/>
      <c r="AG12" s="443"/>
      <c r="AH12" s="443"/>
      <c r="AI12" s="443"/>
      <c r="AJ12" s="444"/>
      <c r="AK12" s="448" t="s">
        <v>707</v>
      </c>
      <c r="AL12" s="443"/>
      <c r="AM12" s="443"/>
      <c r="AN12" s="443"/>
      <c r="AO12" s="443"/>
      <c r="AP12" s="443"/>
      <c r="AQ12" s="444"/>
      <c r="AR12" s="448" t="s">
        <v>708</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720</v>
      </c>
      <c r="Q13" s="658"/>
      <c r="R13" s="658"/>
      <c r="S13" s="658"/>
      <c r="T13" s="658"/>
      <c r="U13" s="658"/>
      <c r="V13" s="659"/>
      <c r="W13" s="657">
        <v>40</v>
      </c>
      <c r="X13" s="658"/>
      <c r="Y13" s="658"/>
      <c r="Z13" s="658"/>
      <c r="AA13" s="658"/>
      <c r="AB13" s="658"/>
      <c r="AC13" s="659"/>
      <c r="AD13" s="657">
        <v>80</v>
      </c>
      <c r="AE13" s="658"/>
      <c r="AF13" s="658"/>
      <c r="AG13" s="658"/>
      <c r="AH13" s="658"/>
      <c r="AI13" s="658"/>
      <c r="AJ13" s="659"/>
      <c r="AK13" s="657" t="s">
        <v>720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720</v>
      </c>
      <c r="Q14" s="658"/>
      <c r="R14" s="658"/>
      <c r="S14" s="658"/>
      <c r="T14" s="658"/>
      <c r="U14" s="658"/>
      <c r="V14" s="659"/>
      <c r="W14" s="657" t="s">
        <v>720</v>
      </c>
      <c r="X14" s="658"/>
      <c r="Y14" s="658"/>
      <c r="Z14" s="658"/>
      <c r="AA14" s="658"/>
      <c r="AB14" s="658"/>
      <c r="AC14" s="659"/>
      <c r="AD14" s="657" t="s">
        <v>720</v>
      </c>
      <c r="AE14" s="658"/>
      <c r="AF14" s="658"/>
      <c r="AG14" s="658"/>
      <c r="AH14" s="658"/>
      <c r="AI14" s="658"/>
      <c r="AJ14" s="659"/>
      <c r="AK14" s="657" t="s">
        <v>720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720</v>
      </c>
      <c r="Q15" s="658"/>
      <c r="R15" s="658"/>
      <c r="S15" s="658"/>
      <c r="T15" s="658"/>
      <c r="U15" s="658"/>
      <c r="V15" s="659"/>
      <c r="W15" s="657" t="s">
        <v>720</v>
      </c>
      <c r="X15" s="658"/>
      <c r="Y15" s="658"/>
      <c r="Z15" s="658"/>
      <c r="AA15" s="658"/>
      <c r="AB15" s="658"/>
      <c r="AC15" s="659"/>
      <c r="AD15" s="657" t="s">
        <v>720</v>
      </c>
      <c r="AE15" s="658"/>
      <c r="AF15" s="658"/>
      <c r="AG15" s="658"/>
      <c r="AH15" s="658"/>
      <c r="AI15" s="658"/>
      <c r="AJ15" s="659"/>
      <c r="AK15" s="657" t="s">
        <v>720</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720</v>
      </c>
      <c r="Q16" s="658"/>
      <c r="R16" s="658"/>
      <c r="S16" s="658"/>
      <c r="T16" s="658"/>
      <c r="U16" s="658"/>
      <c r="V16" s="659"/>
      <c r="W16" s="657" t="s">
        <v>720</v>
      </c>
      <c r="X16" s="658"/>
      <c r="Y16" s="658"/>
      <c r="Z16" s="658"/>
      <c r="AA16" s="658"/>
      <c r="AB16" s="658"/>
      <c r="AC16" s="659"/>
      <c r="AD16" s="657" t="s">
        <v>720</v>
      </c>
      <c r="AE16" s="658"/>
      <c r="AF16" s="658"/>
      <c r="AG16" s="658"/>
      <c r="AH16" s="658"/>
      <c r="AI16" s="658"/>
      <c r="AJ16" s="659"/>
      <c r="AK16" s="657" t="s">
        <v>720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720</v>
      </c>
      <c r="Q17" s="658"/>
      <c r="R17" s="658"/>
      <c r="S17" s="658"/>
      <c r="T17" s="658"/>
      <c r="U17" s="658"/>
      <c r="V17" s="659"/>
      <c r="W17" s="657" t="s">
        <v>720</v>
      </c>
      <c r="X17" s="658"/>
      <c r="Y17" s="658"/>
      <c r="Z17" s="658"/>
      <c r="AA17" s="658"/>
      <c r="AB17" s="658"/>
      <c r="AC17" s="659"/>
      <c r="AD17" s="657" t="s">
        <v>720</v>
      </c>
      <c r="AE17" s="658"/>
      <c r="AF17" s="658"/>
      <c r="AG17" s="658"/>
      <c r="AH17" s="658"/>
      <c r="AI17" s="658"/>
      <c r="AJ17" s="659"/>
      <c r="AK17" s="657" t="s">
        <v>720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40</v>
      </c>
      <c r="X18" s="876"/>
      <c r="Y18" s="876"/>
      <c r="Z18" s="876"/>
      <c r="AA18" s="876"/>
      <c r="AB18" s="876"/>
      <c r="AC18" s="877"/>
      <c r="AD18" s="875">
        <f>SUM(AD13:AJ17)</f>
        <v>80</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0</v>
      </c>
      <c r="Q19" s="658"/>
      <c r="R19" s="658"/>
      <c r="S19" s="658"/>
      <c r="T19" s="658"/>
      <c r="U19" s="658"/>
      <c r="V19" s="659"/>
      <c r="W19" s="657">
        <v>8</v>
      </c>
      <c r="X19" s="658"/>
      <c r="Y19" s="658"/>
      <c r="Z19" s="658"/>
      <c r="AA19" s="658"/>
      <c r="AB19" s="658"/>
      <c r="AC19" s="659"/>
      <c r="AD19" s="657">
        <v>14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t="str">
        <f>IF(P18=0, "-", SUM(P19)/P18)</f>
        <v>-</v>
      </c>
      <c r="Q20" s="316"/>
      <c r="R20" s="316"/>
      <c r="S20" s="316"/>
      <c r="T20" s="316"/>
      <c r="U20" s="316"/>
      <c r="V20" s="316"/>
      <c r="W20" s="316">
        <f t="shared" ref="W20" si="0">IF(W18=0, "-", SUM(W19)/W18)</f>
        <v>0.2</v>
      </c>
      <c r="X20" s="316"/>
      <c r="Y20" s="316"/>
      <c r="Z20" s="316"/>
      <c r="AA20" s="316"/>
      <c r="AB20" s="316"/>
      <c r="AC20" s="316"/>
      <c r="AD20" s="316">
        <f t="shared" ref="AD20" si="1">IF(AD18=0, "-", SUM(AD19)/AD18)</f>
        <v>0.17499999999999999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6"/>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0.2</v>
      </c>
      <c r="X21" s="316"/>
      <c r="Y21" s="316"/>
      <c r="Z21" s="316"/>
      <c r="AA21" s="316"/>
      <c r="AB21" s="316"/>
      <c r="AC21" s="316"/>
      <c r="AD21" s="316">
        <f t="shared" ref="AD21" si="3">IF(AD19=0, "-", SUM(AD19)/SUM(AD13,AD14))</f>
        <v>0.17499999999999999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711</v>
      </c>
      <c r="B22" s="973"/>
      <c r="C22" s="973"/>
      <c r="D22" s="973"/>
      <c r="E22" s="973"/>
      <c r="F22" s="974"/>
      <c r="G22" s="968" t="s">
        <v>333</v>
      </c>
      <c r="H22" s="222"/>
      <c r="I22" s="222"/>
      <c r="J22" s="222"/>
      <c r="K22" s="222"/>
      <c r="L22" s="222"/>
      <c r="M22" s="222"/>
      <c r="N22" s="222"/>
      <c r="O22" s="223"/>
      <c r="P22" s="933" t="s">
        <v>709</v>
      </c>
      <c r="Q22" s="222"/>
      <c r="R22" s="222"/>
      <c r="S22" s="222"/>
      <c r="T22" s="222"/>
      <c r="U22" s="222"/>
      <c r="V22" s="223"/>
      <c r="W22" s="933" t="s">
        <v>710</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hidden="1" customHeight="1" x14ac:dyDescent="0.15">
      <c r="A23" s="975"/>
      <c r="B23" s="976"/>
      <c r="C23" s="976"/>
      <c r="D23" s="976"/>
      <c r="E23" s="976"/>
      <c r="F23" s="977"/>
      <c r="G23" s="969"/>
      <c r="H23" s="970"/>
      <c r="I23" s="970"/>
      <c r="J23" s="970"/>
      <c r="K23" s="970"/>
      <c r="L23" s="970"/>
      <c r="M23" s="970"/>
      <c r="N23" s="970"/>
      <c r="O23" s="971"/>
      <c r="P23" s="919" t="s">
        <v>720</v>
      </c>
      <c r="Q23" s="920"/>
      <c r="R23" s="920"/>
      <c r="S23" s="920"/>
      <c r="T23" s="920"/>
      <c r="U23" s="920"/>
      <c r="V23" s="934"/>
      <c r="W23" s="919"/>
      <c r="X23" s="920"/>
      <c r="Y23" s="920"/>
      <c r="Z23" s="920"/>
      <c r="AA23" s="920"/>
      <c r="AB23" s="920"/>
      <c r="AC23" s="934"/>
      <c r="AD23" s="982" t="s">
        <v>722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7" t="s">
        <v>720</v>
      </c>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7" t="s">
        <v>720</v>
      </c>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7" t="s">
        <v>720</v>
      </c>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7" t="s">
        <v>720</v>
      </c>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5" t="e">
        <f>P29-SUM(P23:P27)</f>
        <v>#VALUE!</v>
      </c>
      <c r="Q28" s="876"/>
      <c r="R28" s="876"/>
      <c r="S28" s="876"/>
      <c r="T28" s="876"/>
      <c r="U28" s="876"/>
      <c r="V28" s="877"/>
      <c r="W28" s="875">
        <f>W29-SUM(W23:W27)</f>
        <v>0</v>
      </c>
      <c r="X28" s="876"/>
      <c r="Y28" s="876"/>
      <c r="Z28" s="876"/>
      <c r="AA28" s="876"/>
      <c r="AB28" s="876"/>
      <c r="AC28" s="877"/>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7" t="str">
        <f>AK13</f>
        <v>-</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392</v>
      </c>
      <c r="AF30" s="856"/>
      <c r="AG30" s="856"/>
      <c r="AH30" s="857"/>
      <c r="AI30" s="914" t="s">
        <v>414</v>
      </c>
      <c r="AJ30" s="914"/>
      <c r="AK30" s="914"/>
      <c r="AL30" s="855"/>
      <c r="AM30" s="914" t="s">
        <v>511</v>
      </c>
      <c r="AN30" s="914"/>
      <c r="AO30" s="914"/>
      <c r="AP30" s="855"/>
      <c r="AQ30" s="767" t="s">
        <v>232</v>
      </c>
      <c r="AR30" s="768"/>
      <c r="AS30" s="768"/>
      <c r="AT30" s="769"/>
      <c r="AU30" s="774" t="s">
        <v>134</v>
      </c>
      <c r="AV30" s="774"/>
      <c r="AW30" s="774"/>
      <c r="AX30" s="916"/>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5"/>
      <c r="AJ31" s="915"/>
      <c r="AK31" s="915"/>
      <c r="AL31" s="409"/>
      <c r="AM31" s="915"/>
      <c r="AN31" s="915"/>
      <c r="AO31" s="915"/>
      <c r="AP31" s="409"/>
      <c r="AQ31" s="250" t="s">
        <v>720</v>
      </c>
      <c r="AR31" s="201"/>
      <c r="AS31" s="136" t="s">
        <v>233</v>
      </c>
      <c r="AT31" s="137"/>
      <c r="AU31" s="200" t="s">
        <v>720</v>
      </c>
      <c r="AV31" s="200"/>
      <c r="AW31" s="394" t="s">
        <v>179</v>
      </c>
      <c r="AX31" s="395"/>
    </row>
    <row r="32" spans="1:50" ht="23.25" customHeight="1" x14ac:dyDescent="0.15">
      <c r="A32" s="399"/>
      <c r="B32" s="397"/>
      <c r="C32" s="397"/>
      <c r="D32" s="397"/>
      <c r="E32" s="397"/>
      <c r="F32" s="398"/>
      <c r="G32" s="565" t="s">
        <v>720</v>
      </c>
      <c r="H32" s="566"/>
      <c r="I32" s="566"/>
      <c r="J32" s="566"/>
      <c r="K32" s="566"/>
      <c r="L32" s="566"/>
      <c r="M32" s="566"/>
      <c r="N32" s="566"/>
      <c r="O32" s="567"/>
      <c r="P32" s="108" t="s">
        <v>720</v>
      </c>
      <c r="Q32" s="108"/>
      <c r="R32" s="108"/>
      <c r="S32" s="108"/>
      <c r="T32" s="108"/>
      <c r="U32" s="108"/>
      <c r="V32" s="108"/>
      <c r="W32" s="108"/>
      <c r="X32" s="109"/>
      <c r="Y32" s="472" t="s">
        <v>12</v>
      </c>
      <c r="Z32" s="532"/>
      <c r="AA32" s="533"/>
      <c r="AB32" s="462" t="s">
        <v>720</v>
      </c>
      <c r="AC32" s="462"/>
      <c r="AD32" s="462"/>
      <c r="AE32" s="218" t="s">
        <v>720</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720</v>
      </c>
      <c r="AC33" s="524"/>
      <c r="AD33" s="524"/>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382</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392</v>
      </c>
      <c r="AF37" s="247"/>
      <c r="AG37" s="247"/>
      <c r="AH37" s="247"/>
      <c r="AI37" s="247" t="s">
        <v>414</v>
      </c>
      <c r="AJ37" s="247"/>
      <c r="AK37" s="247"/>
      <c r="AL37" s="247"/>
      <c r="AM37" s="247" t="s">
        <v>511</v>
      </c>
      <c r="AN37" s="247"/>
      <c r="AO37" s="247"/>
      <c r="AP37" s="247"/>
      <c r="AQ37" s="154" t="s">
        <v>232</v>
      </c>
      <c r="AR37" s="155"/>
      <c r="AS37" s="155"/>
      <c r="AT37" s="156"/>
      <c r="AU37" s="413" t="s">
        <v>134</v>
      </c>
      <c r="AV37" s="413"/>
      <c r="AW37" s="413"/>
      <c r="AX37" s="909"/>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392</v>
      </c>
      <c r="AF44" s="247"/>
      <c r="AG44" s="247"/>
      <c r="AH44" s="247"/>
      <c r="AI44" s="247" t="s">
        <v>414</v>
      </c>
      <c r="AJ44" s="247"/>
      <c r="AK44" s="247"/>
      <c r="AL44" s="247"/>
      <c r="AM44" s="247" t="s">
        <v>511</v>
      </c>
      <c r="AN44" s="247"/>
      <c r="AO44" s="247"/>
      <c r="AP44" s="247"/>
      <c r="AQ44" s="154" t="s">
        <v>232</v>
      </c>
      <c r="AR44" s="155"/>
      <c r="AS44" s="155"/>
      <c r="AT44" s="156"/>
      <c r="AU44" s="413" t="s">
        <v>134</v>
      </c>
      <c r="AV44" s="413"/>
      <c r="AW44" s="413"/>
      <c r="AX44" s="909"/>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392</v>
      </c>
      <c r="AF51" s="247"/>
      <c r="AG51" s="247"/>
      <c r="AH51" s="247"/>
      <c r="AI51" s="247" t="s">
        <v>414</v>
      </c>
      <c r="AJ51" s="247"/>
      <c r="AK51" s="247"/>
      <c r="AL51" s="247"/>
      <c r="AM51" s="247" t="s">
        <v>511</v>
      </c>
      <c r="AN51" s="247"/>
      <c r="AO51" s="247"/>
      <c r="AP51" s="247"/>
      <c r="AQ51" s="154" t="s">
        <v>232</v>
      </c>
      <c r="AR51" s="155"/>
      <c r="AS51" s="155"/>
      <c r="AT51" s="156"/>
      <c r="AU51" s="924" t="s">
        <v>134</v>
      </c>
      <c r="AV51" s="924"/>
      <c r="AW51" s="924"/>
      <c r="AX51" s="925"/>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392</v>
      </c>
      <c r="AF58" s="247"/>
      <c r="AG58" s="247"/>
      <c r="AH58" s="247"/>
      <c r="AI58" s="247" t="s">
        <v>414</v>
      </c>
      <c r="AJ58" s="247"/>
      <c r="AK58" s="247"/>
      <c r="AL58" s="247"/>
      <c r="AM58" s="247" t="s">
        <v>511</v>
      </c>
      <c r="AN58" s="247"/>
      <c r="AO58" s="247"/>
      <c r="AP58" s="247"/>
      <c r="AQ58" s="154" t="s">
        <v>232</v>
      </c>
      <c r="AR58" s="155"/>
      <c r="AS58" s="155"/>
      <c r="AT58" s="156"/>
      <c r="AU58" s="924" t="s">
        <v>134</v>
      </c>
      <c r="AV58" s="924"/>
      <c r="AW58" s="924"/>
      <c r="AX58" s="925"/>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67"/>
      <c r="AY79">
        <f>COUNTIF($AR$79,"☑")</f>
        <v>0</v>
      </c>
    </row>
    <row r="80" spans="1:51" ht="18.75"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15">
      <c r="A82" s="862"/>
      <c r="B82" s="528"/>
      <c r="C82" s="426"/>
      <c r="D82" s="426"/>
      <c r="E82" s="426"/>
      <c r="F82" s="427"/>
      <c r="G82" s="676" t="s">
        <v>723</v>
      </c>
      <c r="H82" s="676"/>
      <c r="I82" s="676"/>
      <c r="J82" s="676"/>
      <c r="K82" s="676"/>
      <c r="L82" s="676"/>
      <c r="M82" s="676"/>
      <c r="N82" s="676"/>
      <c r="O82" s="676"/>
      <c r="P82" s="676"/>
      <c r="Q82" s="676"/>
      <c r="R82" s="676"/>
      <c r="S82" s="676"/>
      <c r="T82" s="676"/>
      <c r="U82" s="676"/>
      <c r="V82" s="676"/>
      <c r="W82" s="676"/>
      <c r="X82" s="676"/>
      <c r="Y82" s="676"/>
      <c r="Z82" s="676"/>
      <c r="AA82" s="677"/>
      <c r="AB82" s="881" t="s">
        <v>724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392</v>
      </c>
      <c r="AF85" s="247"/>
      <c r="AG85" s="247"/>
      <c r="AH85" s="247"/>
      <c r="AI85" s="247" t="s">
        <v>414</v>
      </c>
      <c r="AJ85" s="247"/>
      <c r="AK85" s="247"/>
      <c r="AL85" s="247"/>
      <c r="AM85" s="247" t="s">
        <v>511</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720</v>
      </c>
      <c r="AR86" s="200"/>
      <c r="AS86" s="136" t="s">
        <v>233</v>
      </c>
      <c r="AT86" s="137"/>
      <c r="AU86" s="200">
        <v>5</v>
      </c>
      <c r="AV86" s="200"/>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7" t="s">
        <v>725</v>
      </c>
      <c r="H87" s="108"/>
      <c r="I87" s="108"/>
      <c r="J87" s="108"/>
      <c r="K87" s="108"/>
      <c r="L87" s="108"/>
      <c r="M87" s="108"/>
      <c r="N87" s="108"/>
      <c r="O87" s="109"/>
      <c r="P87" s="108" t="s">
        <v>726</v>
      </c>
      <c r="Q87" s="515"/>
      <c r="R87" s="515"/>
      <c r="S87" s="515"/>
      <c r="T87" s="515"/>
      <c r="U87" s="515"/>
      <c r="V87" s="515"/>
      <c r="W87" s="515"/>
      <c r="X87" s="516"/>
      <c r="Y87" s="562" t="s">
        <v>62</v>
      </c>
      <c r="Z87" s="563"/>
      <c r="AA87" s="564"/>
      <c r="AB87" s="462" t="s">
        <v>727</v>
      </c>
      <c r="AC87" s="462"/>
      <c r="AD87" s="462"/>
      <c r="AE87" s="218" t="s">
        <v>720</v>
      </c>
      <c r="AF87" s="219"/>
      <c r="AG87" s="219"/>
      <c r="AH87" s="219"/>
      <c r="AI87" s="218" t="s">
        <v>720</v>
      </c>
      <c r="AJ87" s="219"/>
      <c r="AK87" s="219"/>
      <c r="AL87" s="219"/>
      <c r="AM87" s="218">
        <v>66.5</v>
      </c>
      <c r="AN87" s="219"/>
      <c r="AO87" s="219"/>
      <c r="AP87" s="219"/>
      <c r="AQ87" s="336" t="s">
        <v>720</v>
      </c>
      <c r="AR87" s="208"/>
      <c r="AS87" s="208"/>
      <c r="AT87" s="337"/>
      <c r="AU87" s="219"/>
      <c r="AV87" s="219"/>
      <c r="AW87" s="219"/>
      <c r="AX87" s="221"/>
      <c r="AY87">
        <f t="shared" si="10"/>
        <v>1</v>
      </c>
    </row>
    <row r="88" spans="1:60" ht="23.25"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727</v>
      </c>
      <c r="AC88" s="524"/>
      <c r="AD88" s="524"/>
      <c r="AE88" s="218" t="s">
        <v>720</v>
      </c>
      <c r="AF88" s="219"/>
      <c r="AG88" s="219"/>
      <c r="AH88" s="219"/>
      <c r="AI88" s="218" t="s">
        <v>720</v>
      </c>
      <c r="AJ88" s="219"/>
      <c r="AK88" s="219"/>
      <c r="AL88" s="219"/>
      <c r="AM88" s="218">
        <v>70</v>
      </c>
      <c r="AN88" s="219"/>
      <c r="AO88" s="219"/>
      <c r="AP88" s="219"/>
      <c r="AQ88" s="336" t="s">
        <v>720</v>
      </c>
      <c r="AR88" s="208"/>
      <c r="AS88" s="208"/>
      <c r="AT88" s="337"/>
      <c r="AU88" s="219">
        <v>70</v>
      </c>
      <c r="AV88" s="219"/>
      <c r="AW88" s="219"/>
      <c r="AX88" s="221"/>
      <c r="AY88">
        <f t="shared" si="10"/>
        <v>1</v>
      </c>
      <c r="AZ88" s="10"/>
      <c r="BA88" s="10"/>
      <c r="BB88" s="10"/>
      <c r="BC88" s="10"/>
    </row>
    <row r="89" spans="1:60" ht="23.25" customHeight="1" thickBot="1" x14ac:dyDescent="0.2">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t="s">
        <v>720</v>
      </c>
      <c r="AF89" s="226"/>
      <c r="AG89" s="226"/>
      <c r="AH89" s="226"/>
      <c r="AI89" s="225" t="s">
        <v>720</v>
      </c>
      <c r="AJ89" s="226"/>
      <c r="AK89" s="226"/>
      <c r="AL89" s="226"/>
      <c r="AM89" s="225">
        <v>95</v>
      </c>
      <c r="AN89" s="226"/>
      <c r="AO89" s="226"/>
      <c r="AP89" s="226"/>
      <c r="AQ89" s="336" t="s">
        <v>720</v>
      </c>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392</v>
      </c>
      <c r="AF90" s="247"/>
      <c r="AG90" s="247"/>
      <c r="AH90" s="247"/>
      <c r="AI90" s="247" t="s">
        <v>414</v>
      </c>
      <c r="AJ90" s="247"/>
      <c r="AK90" s="247"/>
      <c r="AL90" s="247"/>
      <c r="AM90" s="247" t="s">
        <v>511</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392</v>
      </c>
      <c r="AF95" s="247"/>
      <c r="AG95" s="247"/>
      <c r="AH95" s="247"/>
      <c r="AI95" s="247" t="s">
        <v>414</v>
      </c>
      <c r="AJ95" s="247"/>
      <c r="AK95" s="247"/>
      <c r="AL95" s="247"/>
      <c r="AM95" s="247" t="s">
        <v>511</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392</v>
      </c>
      <c r="AF100" s="541"/>
      <c r="AG100" s="541"/>
      <c r="AH100" s="542"/>
      <c r="AI100" s="540" t="s">
        <v>414</v>
      </c>
      <c r="AJ100" s="541"/>
      <c r="AK100" s="541"/>
      <c r="AL100" s="542"/>
      <c r="AM100" s="540" t="s">
        <v>511</v>
      </c>
      <c r="AN100" s="541"/>
      <c r="AO100" s="541"/>
      <c r="AP100" s="542"/>
      <c r="AQ100" s="317" t="s">
        <v>419</v>
      </c>
      <c r="AR100" s="318"/>
      <c r="AS100" s="318"/>
      <c r="AT100" s="319"/>
      <c r="AU100" s="317" t="s">
        <v>545</v>
      </c>
      <c r="AV100" s="318"/>
      <c r="AW100" s="318"/>
      <c r="AX100" s="320"/>
    </row>
    <row r="101" spans="1:60" ht="23.25" customHeight="1" x14ac:dyDescent="0.15">
      <c r="A101" s="420"/>
      <c r="B101" s="421"/>
      <c r="C101" s="421"/>
      <c r="D101" s="421"/>
      <c r="E101" s="421"/>
      <c r="F101" s="422"/>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729</v>
      </c>
      <c r="AC101" s="462"/>
      <c r="AD101" s="462"/>
      <c r="AE101" s="282" t="s">
        <v>720</v>
      </c>
      <c r="AF101" s="282"/>
      <c r="AG101" s="282"/>
      <c r="AH101" s="282"/>
      <c r="AI101" s="282" t="s">
        <v>720</v>
      </c>
      <c r="AJ101" s="282"/>
      <c r="AK101" s="282"/>
      <c r="AL101" s="282"/>
      <c r="AM101" s="282">
        <v>17047</v>
      </c>
      <c r="AN101" s="282"/>
      <c r="AO101" s="282"/>
      <c r="AP101" s="282"/>
      <c r="AQ101" s="282" t="s">
        <v>720</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729</v>
      </c>
      <c r="AC102" s="462"/>
      <c r="AD102" s="462"/>
      <c r="AE102" s="282" t="s">
        <v>720</v>
      </c>
      <c r="AF102" s="282"/>
      <c r="AG102" s="282"/>
      <c r="AH102" s="282"/>
      <c r="AI102" s="282" t="s">
        <v>720</v>
      </c>
      <c r="AJ102" s="282"/>
      <c r="AK102" s="282"/>
      <c r="AL102" s="282"/>
      <c r="AM102" s="282">
        <v>19000</v>
      </c>
      <c r="AN102" s="282"/>
      <c r="AO102" s="282"/>
      <c r="AP102" s="282"/>
      <c r="AQ102" s="282" t="s">
        <v>720</v>
      </c>
      <c r="AR102" s="282"/>
      <c r="AS102" s="282"/>
      <c r="AT102" s="282"/>
      <c r="AU102" s="225"/>
      <c r="AV102" s="226"/>
      <c r="AW102" s="226"/>
      <c r="AX102" s="321"/>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392</v>
      </c>
      <c r="AF115" s="247"/>
      <c r="AG115" s="247"/>
      <c r="AH115" s="247"/>
      <c r="AI115" s="247" t="s">
        <v>414</v>
      </c>
      <c r="AJ115" s="247"/>
      <c r="AK115" s="247"/>
      <c r="AL115" s="247"/>
      <c r="AM115" s="247" t="s">
        <v>511</v>
      </c>
      <c r="AN115" s="247"/>
      <c r="AO115" s="247"/>
      <c r="AP115" s="247"/>
      <c r="AQ115" s="591" t="s">
        <v>546</v>
      </c>
      <c r="AR115" s="592"/>
      <c r="AS115" s="592"/>
      <c r="AT115" s="592"/>
      <c r="AU115" s="592"/>
      <c r="AV115" s="592"/>
      <c r="AW115" s="592"/>
      <c r="AX115" s="593"/>
    </row>
    <row r="116" spans="1:51" ht="23.25" customHeight="1" x14ac:dyDescent="0.15">
      <c r="A116" s="437"/>
      <c r="B116" s="438"/>
      <c r="C116" s="438"/>
      <c r="D116" s="438"/>
      <c r="E116" s="438"/>
      <c r="F116" s="439"/>
      <c r="G116" s="389" t="s">
        <v>730</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731</v>
      </c>
      <c r="AC116" s="464"/>
      <c r="AD116" s="465"/>
      <c r="AE116" s="282" t="s">
        <v>733</v>
      </c>
      <c r="AF116" s="282"/>
      <c r="AG116" s="282"/>
      <c r="AH116" s="282"/>
      <c r="AI116" s="282" t="s">
        <v>733</v>
      </c>
      <c r="AJ116" s="282"/>
      <c r="AK116" s="282"/>
      <c r="AL116" s="282"/>
      <c r="AM116" s="282">
        <v>1291</v>
      </c>
      <c r="AN116" s="282"/>
      <c r="AO116" s="282"/>
      <c r="AP116" s="282"/>
      <c r="AQ116" s="218" t="s">
        <v>733</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732</v>
      </c>
      <c r="AC117" s="474"/>
      <c r="AD117" s="475"/>
      <c r="AE117" s="552" t="s">
        <v>733</v>
      </c>
      <c r="AF117" s="552"/>
      <c r="AG117" s="552"/>
      <c r="AH117" s="552"/>
      <c r="AI117" s="552" t="s">
        <v>733</v>
      </c>
      <c r="AJ117" s="552"/>
      <c r="AK117" s="552"/>
      <c r="AL117" s="552"/>
      <c r="AM117" s="552" t="s">
        <v>734</v>
      </c>
      <c r="AN117" s="552"/>
      <c r="AO117" s="552"/>
      <c r="AP117" s="552"/>
      <c r="AQ117" s="552" t="s">
        <v>735</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392</v>
      </c>
      <c r="AF118" s="247"/>
      <c r="AG118" s="247"/>
      <c r="AH118" s="247"/>
      <c r="AI118" s="247" t="s">
        <v>414</v>
      </c>
      <c r="AJ118" s="247"/>
      <c r="AK118" s="247"/>
      <c r="AL118" s="247"/>
      <c r="AM118" s="247" t="s">
        <v>511</v>
      </c>
      <c r="AN118" s="247"/>
      <c r="AO118" s="247"/>
      <c r="AP118" s="247"/>
      <c r="AQ118" s="591" t="s">
        <v>546</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392</v>
      </c>
      <c r="AF121" s="247"/>
      <c r="AG121" s="247"/>
      <c r="AH121" s="247"/>
      <c r="AI121" s="247" t="s">
        <v>414</v>
      </c>
      <c r="AJ121" s="247"/>
      <c r="AK121" s="247"/>
      <c r="AL121" s="247"/>
      <c r="AM121" s="247" t="s">
        <v>511</v>
      </c>
      <c r="AN121" s="247"/>
      <c r="AO121" s="247"/>
      <c r="AP121" s="247"/>
      <c r="AQ121" s="591" t="s">
        <v>546</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361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392</v>
      </c>
      <c r="AF124" s="247"/>
      <c r="AG124" s="247"/>
      <c r="AH124" s="247"/>
      <c r="AI124" s="247" t="s">
        <v>414</v>
      </c>
      <c r="AJ124" s="247"/>
      <c r="AK124" s="247"/>
      <c r="AL124" s="247"/>
      <c r="AM124" s="247" t="s">
        <v>511</v>
      </c>
      <c r="AN124" s="247"/>
      <c r="AO124" s="247"/>
      <c r="AP124" s="247"/>
      <c r="AQ124" s="591" t="s">
        <v>546</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542</v>
      </c>
      <c r="H125" s="389"/>
      <c r="I125" s="389"/>
      <c r="J125" s="389"/>
      <c r="K125" s="389"/>
      <c r="L125" s="389"/>
      <c r="M125" s="389"/>
      <c r="N125" s="389"/>
      <c r="O125" s="389"/>
      <c r="P125" s="389"/>
      <c r="Q125" s="389"/>
      <c r="R125" s="389"/>
      <c r="S125" s="389"/>
      <c r="T125" s="389"/>
      <c r="U125" s="389"/>
      <c r="V125" s="389"/>
      <c r="W125" s="389"/>
      <c r="X125" s="929"/>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0"/>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6"/>
      <c r="Z127" s="927"/>
      <c r="AA127" s="928"/>
      <c r="AB127" s="409" t="s">
        <v>11</v>
      </c>
      <c r="AC127" s="410"/>
      <c r="AD127" s="411"/>
      <c r="AE127" s="247" t="s">
        <v>392</v>
      </c>
      <c r="AF127" s="247"/>
      <c r="AG127" s="247"/>
      <c r="AH127" s="247"/>
      <c r="AI127" s="247" t="s">
        <v>414</v>
      </c>
      <c r="AJ127" s="247"/>
      <c r="AK127" s="247"/>
      <c r="AL127" s="247"/>
      <c r="AM127" s="247" t="s">
        <v>511</v>
      </c>
      <c r="AN127" s="247"/>
      <c r="AO127" s="247"/>
      <c r="AP127" s="247"/>
      <c r="AQ127" s="591" t="s">
        <v>546</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543</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407</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733</v>
      </c>
      <c r="AR133" s="200"/>
      <c r="AS133" s="136" t="s">
        <v>233</v>
      </c>
      <c r="AT133" s="137"/>
      <c r="AU133" s="201" t="s">
        <v>733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408</v>
      </c>
      <c r="AC134" s="206"/>
      <c r="AD134" s="206"/>
      <c r="AE134" s="207" t="s">
        <v>408</v>
      </c>
      <c r="AF134" s="208"/>
      <c r="AG134" s="208"/>
      <c r="AH134" s="208"/>
      <c r="AI134" s="207" t="s">
        <v>408</v>
      </c>
      <c r="AJ134" s="208"/>
      <c r="AK134" s="208"/>
      <c r="AL134" s="208"/>
      <c r="AM134" s="207" t="s">
        <v>408</v>
      </c>
      <c r="AN134" s="208"/>
      <c r="AO134" s="208"/>
      <c r="AP134" s="208"/>
      <c r="AQ134" s="207" t="s">
        <v>408</v>
      </c>
      <c r="AR134" s="208"/>
      <c r="AS134" s="208"/>
      <c r="AT134" s="208"/>
      <c r="AU134" s="207" t="s">
        <v>408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408</v>
      </c>
      <c r="AC135" s="214"/>
      <c r="AD135" s="214"/>
      <c r="AE135" s="207" t="s">
        <v>408</v>
      </c>
      <c r="AF135" s="208"/>
      <c r="AG135" s="208"/>
      <c r="AH135" s="208"/>
      <c r="AI135" s="207" t="s">
        <v>408</v>
      </c>
      <c r="AJ135" s="208"/>
      <c r="AK135" s="208"/>
      <c r="AL135" s="208"/>
      <c r="AM135" s="207" t="s">
        <v>408</v>
      </c>
      <c r="AN135" s="208"/>
      <c r="AO135" s="208"/>
      <c r="AP135" s="208"/>
      <c r="AQ135" s="207" t="s">
        <v>408</v>
      </c>
      <c r="AR135" s="208"/>
      <c r="AS135" s="208"/>
      <c r="AT135" s="208"/>
      <c r="AU135" s="207" t="s">
        <v>408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31"/>
      <c r="E430" s="175" t="s">
        <v>401</v>
      </c>
      <c r="F430" s="895"/>
      <c r="G430" s="896" t="s">
        <v>252</v>
      </c>
      <c r="H430" s="126"/>
      <c r="I430" s="126"/>
      <c r="J430" s="897" t="s">
        <v>739</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739</v>
      </c>
      <c r="AF432" s="201"/>
      <c r="AG432" s="136" t="s">
        <v>233</v>
      </c>
      <c r="AH432" s="137"/>
      <c r="AI432" s="335"/>
      <c r="AJ432" s="335"/>
      <c r="AK432" s="335"/>
      <c r="AL432" s="157"/>
      <c r="AM432" s="335"/>
      <c r="AN432" s="335"/>
      <c r="AO432" s="335"/>
      <c r="AP432" s="157"/>
      <c r="AQ432" s="250" t="s">
        <v>739</v>
      </c>
      <c r="AR432" s="201"/>
      <c r="AS432" s="136" t="s">
        <v>233</v>
      </c>
      <c r="AT432" s="137"/>
      <c r="AU432" s="201" t="s">
        <v>739</v>
      </c>
      <c r="AV432" s="201"/>
      <c r="AW432" s="136" t="s">
        <v>179</v>
      </c>
      <c r="AX432" s="196"/>
      <c r="AY432">
        <f>$AY$431</f>
        <v>1</v>
      </c>
    </row>
    <row r="433" spans="1:51" ht="23.25" customHeight="1" x14ac:dyDescent="0.15">
      <c r="A433" s="190"/>
      <c r="B433" s="187"/>
      <c r="C433" s="181"/>
      <c r="D433" s="187"/>
      <c r="E433" s="338"/>
      <c r="F433" s="339"/>
      <c r="G433" s="107" t="s">
        <v>739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739</v>
      </c>
      <c r="AC433" s="214"/>
      <c r="AD433" s="214"/>
      <c r="AE433" s="336" t="s">
        <v>739</v>
      </c>
      <c r="AF433" s="208"/>
      <c r="AG433" s="208"/>
      <c r="AH433" s="208"/>
      <c r="AI433" s="336" t="s">
        <v>739</v>
      </c>
      <c r="AJ433" s="208"/>
      <c r="AK433" s="208"/>
      <c r="AL433" s="208"/>
      <c r="AM433" s="336" t="s">
        <v>739</v>
      </c>
      <c r="AN433" s="208"/>
      <c r="AO433" s="208"/>
      <c r="AP433" s="337"/>
      <c r="AQ433" s="336" t="s">
        <v>739</v>
      </c>
      <c r="AR433" s="208"/>
      <c r="AS433" s="208"/>
      <c r="AT433" s="337"/>
      <c r="AU433" s="208" t="s">
        <v>739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739</v>
      </c>
      <c r="AC434" s="206"/>
      <c r="AD434" s="206"/>
      <c r="AE434" s="336" t="s">
        <v>739</v>
      </c>
      <c r="AF434" s="208"/>
      <c r="AG434" s="208"/>
      <c r="AH434" s="337"/>
      <c r="AI434" s="336" t="s">
        <v>739</v>
      </c>
      <c r="AJ434" s="208"/>
      <c r="AK434" s="208"/>
      <c r="AL434" s="208"/>
      <c r="AM434" s="336" t="s">
        <v>739</v>
      </c>
      <c r="AN434" s="208"/>
      <c r="AO434" s="208"/>
      <c r="AP434" s="337"/>
      <c r="AQ434" s="336" t="s">
        <v>739</v>
      </c>
      <c r="AR434" s="208"/>
      <c r="AS434" s="208"/>
      <c r="AT434" s="337"/>
      <c r="AU434" s="208" t="s">
        <v>739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739</v>
      </c>
      <c r="AF435" s="208"/>
      <c r="AG435" s="208"/>
      <c r="AH435" s="337"/>
      <c r="AI435" s="336" t="s">
        <v>739</v>
      </c>
      <c r="AJ435" s="208"/>
      <c r="AK435" s="208"/>
      <c r="AL435" s="208"/>
      <c r="AM435" s="336" t="s">
        <v>739</v>
      </c>
      <c r="AN435" s="208"/>
      <c r="AO435" s="208"/>
      <c r="AP435" s="337"/>
      <c r="AQ435" s="336" t="s">
        <v>739</v>
      </c>
      <c r="AR435" s="208"/>
      <c r="AS435" s="208"/>
      <c r="AT435" s="337"/>
      <c r="AU435" s="208" t="s">
        <v>739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739</v>
      </c>
      <c r="AF457" s="201"/>
      <c r="AG457" s="136" t="s">
        <v>233</v>
      </c>
      <c r="AH457" s="137"/>
      <c r="AI457" s="335"/>
      <c r="AJ457" s="335"/>
      <c r="AK457" s="335"/>
      <c r="AL457" s="157"/>
      <c r="AM457" s="335"/>
      <c r="AN457" s="335"/>
      <c r="AO457" s="335"/>
      <c r="AP457" s="157"/>
      <c r="AQ457" s="250" t="s">
        <v>739</v>
      </c>
      <c r="AR457" s="201"/>
      <c r="AS457" s="136" t="s">
        <v>233</v>
      </c>
      <c r="AT457" s="137"/>
      <c r="AU457" s="201" t="s">
        <v>739</v>
      </c>
      <c r="AV457" s="201"/>
      <c r="AW457" s="136" t="s">
        <v>179</v>
      </c>
      <c r="AX457" s="196"/>
      <c r="AY457">
        <f>$AY$456</f>
        <v>1</v>
      </c>
    </row>
    <row r="458" spans="1:51" ht="23.25" customHeight="1" x14ac:dyDescent="0.15">
      <c r="A458" s="190"/>
      <c r="B458" s="187"/>
      <c r="C458" s="181"/>
      <c r="D458" s="187"/>
      <c r="E458" s="338"/>
      <c r="F458" s="339"/>
      <c r="G458" s="107" t="s">
        <v>739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739</v>
      </c>
      <c r="AC458" s="214"/>
      <c r="AD458" s="214"/>
      <c r="AE458" s="336" t="s">
        <v>739</v>
      </c>
      <c r="AF458" s="208"/>
      <c r="AG458" s="208"/>
      <c r="AH458" s="208"/>
      <c r="AI458" s="336" t="s">
        <v>739</v>
      </c>
      <c r="AJ458" s="208"/>
      <c r="AK458" s="208"/>
      <c r="AL458" s="208"/>
      <c r="AM458" s="336" t="s">
        <v>739</v>
      </c>
      <c r="AN458" s="208"/>
      <c r="AO458" s="208"/>
      <c r="AP458" s="337"/>
      <c r="AQ458" s="336" t="s">
        <v>739</v>
      </c>
      <c r="AR458" s="208"/>
      <c r="AS458" s="208"/>
      <c r="AT458" s="337"/>
      <c r="AU458" s="208" t="s">
        <v>739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739</v>
      </c>
      <c r="AC459" s="206"/>
      <c r="AD459" s="206"/>
      <c r="AE459" s="336" t="s">
        <v>739</v>
      </c>
      <c r="AF459" s="208"/>
      <c r="AG459" s="208"/>
      <c r="AH459" s="337"/>
      <c r="AI459" s="336" t="s">
        <v>739</v>
      </c>
      <c r="AJ459" s="208"/>
      <c r="AK459" s="208"/>
      <c r="AL459" s="208"/>
      <c r="AM459" s="336" t="s">
        <v>739</v>
      </c>
      <c r="AN459" s="208"/>
      <c r="AO459" s="208"/>
      <c r="AP459" s="337"/>
      <c r="AQ459" s="336" t="s">
        <v>739</v>
      </c>
      <c r="AR459" s="208"/>
      <c r="AS459" s="208"/>
      <c r="AT459" s="337"/>
      <c r="AU459" s="208" t="s">
        <v>739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739</v>
      </c>
      <c r="AF460" s="208"/>
      <c r="AG460" s="208"/>
      <c r="AH460" s="337"/>
      <c r="AI460" s="336" t="s">
        <v>739</v>
      </c>
      <c r="AJ460" s="208"/>
      <c r="AK460" s="208"/>
      <c r="AL460" s="208"/>
      <c r="AM460" s="336" t="s">
        <v>739</v>
      </c>
      <c r="AN460" s="208"/>
      <c r="AO460" s="208"/>
      <c r="AP460" s="337"/>
      <c r="AQ460" s="336" t="s">
        <v>739</v>
      </c>
      <c r="AR460" s="208"/>
      <c r="AS460" s="208"/>
      <c r="AT460" s="337"/>
      <c r="AU460" s="208" t="s">
        <v>739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60"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719</v>
      </c>
      <c r="AE702" s="342"/>
      <c r="AF702" s="342"/>
      <c r="AG702" s="381" t="s">
        <v>740</v>
      </c>
      <c r="AH702" s="382"/>
      <c r="AI702" s="382"/>
      <c r="AJ702" s="382"/>
      <c r="AK702" s="382"/>
      <c r="AL702" s="382"/>
      <c r="AM702" s="382"/>
      <c r="AN702" s="382"/>
      <c r="AO702" s="382"/>
      <c r="AP702" s="382"/>
      <c r="AQ702" s="382"/>
      <c r="AR702" s="382"/>
      <c r="AS702" s="382"/>
      <c r="AT702" s="382"/>
      <c r="AU702" s="382"/>
      <c r="AV702" s="382"/>
      <c r="AW702" s="382"/>
      <c r="AX702" s="383"/>
    </row>
    <row r="703" spans="1:51" ht="53.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719</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719</v>
      </c>
      <c r="AE704" s="783"/>
      <c r="AF704" s="783"/>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719</v>
      </c>
      <c r="AE705" s="715"/>
      <c r="AF705" s="715"/>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750</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752</v>
      </c>
      <c r="AE708" s="605"/>
      <c r="AF708" s="605"/>
      <c r="AG708" s="742" t="s">
        <v>739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719</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752</v>
      </c>
      <c r="AE710" s="323"/>
      <c r="AF710" s="323"/>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719</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719</v>
      </c>
      <c r="AE712" s="783"/>
      <c r="AF712" s="783"/>
      <c r="AG712" s="807" t="s">
        <v>746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752</v>
      </c>
      <c r="AE713" s="323"/>
      <c r="AF713" s="663"/>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719</v>
      </c>
      <c r="AE714" s="805"/>
      <c r="AF714" s="806"/>
      <c r="AG714" s="736" t="s">
        <v>747</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752</v>
      </c>
      <c r="AE715" s="605"/>
      <c r="AF715" s="656"/>
      <c r="AG715" s="742" t="s">
        <v>408</v>
      </c>
      <c r="AH715" s="743"/>
      <c r="AI715" s="743"/>
      <c r="AJ715" s="743"/>
      <c r="AK715" s="743"/>
      <c r="AL715" s="743"/>
      <c r="AM715" s="743"/>
      <c r="AN715" s="743"/>
      <c r="AO715" s="743"/>
      <c r="AP715" s="743"/>
      <c r="AQ715" s="743"/>
      <c r="AR715" s="743"/>
      <c r="AS715" s="743"/>
      <c r="AT715" s="743"/>
      <c r="AU715" s="743"/>
      <c r="AV715" s="743"/>
      <c r="AW715" s="743"/>
      <c r="AX715" s="744"/>
    </row>
    <row r="716" spans="1:50" ht="57.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719</v>
      </c>
      <c r="AE716" s="627"/>
      <c r="AF716" s="627"/>
      <c r="AG716" s="104" t="s">
        <v>778</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719</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31.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719</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753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754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755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756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0" t="s">
        <v>676</v>
      </c>
      <c r="B737" s="211"/>
      <c r="C737" s="211"/>
      <c r="D737" s="212"/>
      <c r="E737" s="954" t="s">
        <v>739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399</v>
      </c>
      <c r="B738" s="361"/>
      <c r="C738" s="361"/>
      <c r="D738" s="361"/>
      <c r="E738" s="954" t="s">
        <v>757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398</v>
      </c>
      <c r="B739" s="361"/>
      <c r="C739" s="361"/>
      <c r="D739" s="361"/>
      <c r="E739" s="954" t="s">
        <v>758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397</v>
      </c>
      <c r="B740" s="361"/>
      <c r="C740" s="361"/>
      <c r="D740" s="361"/>
      <c r="E740" s="954" t="s">
        <v>759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396</v>
      </c>
      <c r="B741" s="361"/>
      <c r="C741" s="361"/>
      <c r="D741" s="361"/>
      <c r="E741" s="954" t="s">
        <v>760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395</v>
      </c>
      <c r="B742" s="361"/>
      <c r="C742" s="361"/>
      <c r="D742" s="361"/>
      <c r="E742" s="954" t="s">
        <v>761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394</v>
      </c>
      <c r="B743" s="361"/>
      <c r="C743" s="361"/>
      <c r="D743" s="361"/>
      <c r="E743" s="954" t="s">
        <v>762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393</v>
      </c>
      <c r="B744" s="361"/>
      <c r="C744" s="361"/>
      <c r="D744" s="361"/>
      <c r="E744" s="954" t="s">
        <v>763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392</v>
      </c>
      <c r="B745" s="361"/>
      <c r="C745" s="361"/>
      <c r="D745" s="361"/>
      <c r="E745" s="991" t="s">
        <v>764</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549</v>
      </c>
      <c r="B746" s="361"/>
      <c r="C746" s="361"/>
      <c r="D746" s="361"/>
      <c r="E746" s="960" t="s">
        <v>765</v>
      </c>
      <c r="F746" s="958"/>
      <c r="G746" s="958"/>
      <c r="H746" s="100" t="str">
        <f>IF(E746="","","-")</f>
        <v>-</v>
      </c>
      <c r="I746" s="958"/>
      <c r="J746" s="958"/>
      <c r="K746" s="100" t="str">
        <f>IF(I746="","","-")</f>
        <v/>
      </c>
      <c r="L746" s="959">
        <v>763</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511</v>
      </c>
      <c r="B747" s="361"/>
      <c r="C747" s="361"/>
      <c r="D747" s="361"/>
      <c r="E747" s="960" t="s">
        <v>765</v>
      </c>
      <c r="F747" s="958"/>
      <c r="G747" s="958"/>
      <c r="H747" s="100" t="str">
        <f>IF(E747="","","-")</f>
        <v>-</v>
      </c>
      <c r="I747" s="958"/>
      <c r="J747" s="958"/>
      <c r="K747" s="100" t="str">
        <f>IF(I747="","","-")</f>
        <v/>
      </c>
      <c r="L747" s="959">
        <v>779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4" t="s">
        <v>386</v>
      </c>
      <c r="B748" s="615"/>
      <c r="C748" s="615"/>
      <c r="D748" s="615"/>
      <c r="E748" s="615"/>
      <c r="F748" s="61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3.75" customHeight="1" x14ac:dyDescent="0.15">
      <c r="A787" s="628" t="s">
        <v>388</v>
      </c>
      <c r="B787" s="629"/>
      <c r="C787" s="629"/>
      <c r="D787" s="629"/>
      <c r="E787" s="629"/>
      <c r="F787" s="630"/>
      <c r="G787" s="595" t="s">
        <v>779</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766</v>
      </c>
      <c r="H789" s="671"/>
      <c r="I789" s="671"/>
      <c r="J789" s="671"/>
      <c r="K789" s="672"/>
      <c r="L789" s="664" t="s">
        <v>767</v>
      </c>
      <c r="M789" s="665"/>
      <c r="N789" s="665"/>
      <c r="O789" s="665"/>
      <c r="P789" s="665"/>
      <c r="Q789" s="665"/>
      <c r="R789" s="665"/>
      <c r="S789" s="665"/>
      <c r="T789" s="665"/>
      <c r="U789" s="665"/>
      <c r="V789" s="665"/>
      <c r="W789" s="665"/>
      <c r="X789" s="666"/>
      <c r="Y789" s="384">
        <v>5.6</v>
      </c>
      <c r="Z789" s="385"/>
      <c r="AA789" s="385"/>
      <c r="AB789" s="802"/>
      <c r="AC789" s="670"/>
      <c r="AD789" s="671"/>
      <c r="AE789" s="671"/>
      <c r="AF789" s="671"/>
      <c r="AG789" s="672"/>
      <c r="AH789" s="664"/>
      <c r="AI789" s="665"/>
      <c r="AJ789" s="665"/>
      <c r="AK789" s="665"/>
      <c r="AL789" s="665"/>
      <c r="AM789" s="665"/>
      <c r="AN789" s="665"/>
      <c r="AO789" s="665"/>
      <c r="AP789" s="665"/>
      <c r="AQ789" s="665"/>
      <c r="AR789" s="665"/>
      <c r="AS789" s="665"/>
      <c r="AT789" s="666"/>
      <c r="AU789" s="384"/>
      <c r="AV789" s="385"/>
      <c r="AW789" s="385"/>
      <c r="AX789" s="386"/>
    </row>
    <row r="790" spans="1:51" ht="24.75" customHeight="1" x14ac:dyDescent="0.15">
      <c r="A790" s="631"/>
      <c r="B790" s="632"/>
      <c r="C790" s="632"/>
      <c r="D790" s="632"/>
      <c r="E790" s="632"/>
      <c r="F790" s="633"/>
      <c r="G790" s="606" t="s">
        <v>768</v>
      </c>
      <c r="H790" s="607"/>
      <c r="I790" s="607"/>
      <c r="J790" s="607"/>
      <c r="K790" s="608"/>
      <c r="L790" s="598" t="s">
        <v>771</v>
      </c>
      <c r="M790" s="599"/>
      <c r="N790" s="599"/>
      <c r="O790" s="599"/>
      <c r="P790" s="599"/>
      <c r="Q790" s="599"/>
      <c r="R790" s="599"/>
      <c r="S790" s="599"/>
      <c r="T790" s="599"/>
      <c r="U790" s="599"/>
      <c r="V790" s="599"/>
      <c r="W790" s="599"/>
      <c r="X790" s="600"/>
      <c r="Y790" s="601">
        <v>5.7</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t="s">
        <v>80</v>
      </c>
      <c r="H791" s="607"/>
      <c r="I791" s="607"/>
      <c r="J791" s="607"/>
      <c r="K791" s="608"/>
      <c r="L791" s="598" t="s">
        <v>769</v>
      </c>
      <c r="M791" s="599"/>
      <c r="N791" s="599"/>
      <c r="O791" s="599"/>
      <c r="P791" s="599"/>
      <c r="Q791" s="599"/>
      <c r="R791" s="599"/>
      <c r="S791" s="599"/>
      <c r="T791" s="599"/>
      <c r="U791" s="599"/>
      <c r="V791" s="599"/>
      <c r="W791" s="599"/>
      <c r="X791" s="600"/>
      <c r="Y791" s="601">
        <v>3</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14.3</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0">
        <v>1</v>
      </c>
      <c r="B845" s="370">
        <v>1</v>
      </c>
      <c r="C845" s="358" t="s">
        <v>770</v>
      </c>
      <c r="D845" s="343"/>
      <c r="E845" s="343"/>
      <c r="F845" s="343"/>
      <c r="G845" s="343"/>
      <c r="H845" s="343"/>
      <c r="I845" s="343"/>
      <c r="J845" s="344">
        <v>3010401011971</v>
      </c>
      <c r="K845" s="345"/>
      <c r="L845" s="345"/>
      <c r="M845" s="345"/>
      <c r="N845" s="345"/>
      <c r="O845" s="345"/>
      <c r="P845" s="904" t="s">
        <v>773</v>
      </c>
      <c r="Q845" s="905"/>
      <c r="R845" s="905"/>
      <c r="S845" s="905"/>
      <c r="T845" s="905"/>
      <c r="U845" s="905"/>
      <c r="V845" s="905"/>
      <c r="W845" s="905"/>
      <c r="X845" s="905"/>
      <c r="Y845" s="347">
        <v>14.3</v>
      </c>
      <c r="Z845" s="348"/>
      <c r="AA845" s="348"/>
      <c r="AB845" s="349"/>
      <c r="AC845" s="371" t="s">
        <v>375</v>
      </c>
      <c r="AD845" s="372"/>
      <c r="AE845" s="372"/>
      <c r="AF845" s="372"/>
      <c r="AG845" s="372"/>
      <c r="AH845" s="366">
        <v>1</v>
      </c>
      <c r="AI845" s="367"/>
      <c r="AJ845" s="367"/>
      <c r="AK845" s="367"/>
      <c r="AL845" s="354">
        <v>27</v>
      </c>
      <c r="AM845" s="355"/>
      <c r="AN845" s="355"/>
      <c r="AO845" s="356"/>
      <c r="AP845" s="357" t="s">
        <v>408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330</v>
      </c>
      <c r="AQ1109" s="365"/>
      <c r="AR1109" s="365"/>
      <c r="AS1109" s="365"/>
      <c r="AT1109" s="365"/>
      <c r="AU1109" s="365"/>
      <c r="AV1109" s="365"/>
      <c r="AW1109" s="365"/>
      <c r="AX1109" s="365"/>
    </row>
    <row r="1110" spans="1:51" ht="65.25" customHeight="1" x14ac:dyDescent="0.15">
      <c r="A1110" s="370">
        <v>1</v>
      </c>
      <c r="B1110" s="370">
        <v>1</v>
      </c>
      <c r="C1110" s="368" t="s">
        <v>775</v>
      </c>
      <c r="D1110" s="368"/>
      <c r="E1110" s="150" t="s">
        <v>772</v>
      </c>
      <c r="F1110" s="369"/>
      <c r="G1110" s="369"/>
      <c r="H1110" s="369"/>
      <c r="I1110" s="369"/>
      <c r="J1110" s="344">
        <v>3010401011971</v>
      </c>
      <c r="K1110" s="345"/>
      <c r="L1110" s="345"/>
      <c r="M1110" s="345"/>
      <c r="N1110" s="345"/>
      <c r="O1110" s="345"/>
      <c r="P1110" s="359" t="s">
        <v>774</v>
      </c>
      <c r="Q1110" s="346"/>
      <c r="R1110" s="346"/>
      <c r="S1110" s="346"/>
      <c r="T1110" s="346"/>
      <c r="U1110" s="346"/>
      <c r="V1110" s="346"/>
      <c r="W1110" s="346"/>
      <c r="X1110" s="346"/>
      <c r="Y1110" s="347">
        <v>22.1</v>
      </c>
      <c r="Z1110" s="348"/>
      <c r="AA1110" s="348"/>
      <c r="AB1110" s="349"/>
      <c r="AC1110" s="371" t="s">
        <v>375</v>
      </c>
      <c r="AD1110" s="372"/>
      <c r="AE1110" s="372"/>
      <c r="AF1110" s="372"/>
      <c r="AG1110" s="372"/>
      <c r="AH1110" s="366">
        <v>1</v>
      </c>
      <c r="AI1110" s="367"/>
      <c r="AJ1110" s="367"/>
      <c r="AK1110" s="367"/>
      <c r="AL1110" s="354">
        <v>27</v>
      </c>
      <c r="AM1110" s="355"/>
      <c r="AN1110" s="355"/>
      <c r="AO1110" s="356"/>
      <c r="AP1110" s="357" t="s">
        <v>739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0">
    <cfRule type="expression" dxfId="2801" priority="13887">
      <formula>IF(RIGHT(TEXT(Y790,"0.#"),1)=".",FALSE,TRUE)</formula>
    </cfRule>
    <cfRule type="expression" dxfId="2800" priority="13888">
      <formula>IF(RIGHT(TEXT(Y790,"0.#"),1)=".",TRUE,FALSE)</formula>
    </cfRule>
  </conditionalFormatting>
  <conditionalFormatting sqref="Y799">
    <cfRule type="expression" dxfId="2799" priority="13883">
      <formula>IF(RIGHT(TEXT(Y799,"0.#"),1)=".",FALSE,TRUE)</formula>
    </cfRule>
    <cfRule type="expression" dxfId="2798" priority="13884">
      <formula>IF(RIGHT(TEXT(Y799,"0.#"),1)=".",TRUE,FALSE)</formula>
    </cfRule>
  </conditionalFormatting>
  <conditionalFormatting sqref="Y830:Y837 Y828 Y817:Y824 Y815 Y804:Y811 Y802">
    <cfRule type="expression" dxfId="2797" priority="13665">
      <formula>IF(RIGHT(TEXT(Y802,"0.#"),1)=".",FALSE,TRUE)</formula>
    </cfRule>
    <cfRule type="expression" dxfId="2796" priority="13666">
      <formula>IF(RIGHT(TEXT(Y802,"0.#"),1)=".",TRUE,FALSE)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91:Y798 Y789">
    <cfRule type="expression" dxfId="2789" priority="13689">
      <formula>IF(RIGHT(TEXT(Y789,"0.#"),1)=".",FALSE,TRUE)</formula>
    </cfRule>
    <cfRule type="expression" dxfId="2788" priority="13690">
      <formula>IF(RIGHT(TEXT(Y789,"0.#"),1)=".",TRUE,FALSE)</formula>
    </cfRule>
  </conditionalFormatting>
  <conditionalFormatting sqref="AU790">
    <cfRule type="expression" dxfId="2787" priority="13687">
      <formula>IF(RIGHT(TEXT(AU790,"0.#"),1)=".",FALSE,TRUE)</formula>
    </cfRule>
    <cfRule type="expression" dxfId="2786" priority="13688">
      <formula>IF(RIGHT(TEXT(AU790,"0.#"),1)=".",TRUE,FALSE)</formula>
    </cfRule>
  </conditionalFormatting>
  <conditionalFormatting sqref="AU799">
    <cfRule type="expression" dxfId="2785" priority="13685">
      <formula>IF(RIGHT(TEXT(AU799,"0.#"),1)=".",FALSE,TRUE)</formula>
    </cfRule>
    <cfRule type="expression" dxfId="2784" priority="13686">
      <formula>IF(RIGHT(TEXT(AU799,"0.#"),1)=".",TRUE,FALSE)</formula>
    </cfRule>
  </conditionalFormatting>
  <conditionalFormatting sqref="AU791:AU798 AU789">
    <cfRule type="expression" dxfId="2783" priority="13683">
      <formula>IF(RIGHT(TEXT(AU789,"0.#"),1)=".",FALSE,TRUE)</formula>
    </cfRule>
    <cfRule type="expression" dxfId="2782" priority="13684">
      <formula>IF(RIGHT(TEXT(AU789,"0.#"),1)=".",TRUE,FALSE)</formula>
    </cfRule>
  </conditionalFormatting>
  <conditionalFormatting sqref="Y829 Y816 Y803">
    <cfRule type="expression" dxfId="2781" priority="13669">
      <formula>IF(RIGHT(TEXT(Y803,"0.#"),1)=".",FALSE,TRUE)</formula>
    </cfRule>
    <cfRule type="expression" dxfId="2780" priority="13670">
      <formula>IF(RIGHT(TEXT(Y803,"0.#"),1)=".",TRUE,FALSE)</formula>
    </cfRule>
  </conditionalFormatting>
  <conditionalFormatting sqref="Y838 Y825 Y812">
    <cfRule type="expression" dxfId="2779" priority="13667">
      <formula>IF(RIGHT(TEXT(Y812,"0.#"),1)=".",FALSE,TRUE)</formula>
    </cfRule>
    <cfRule type="expression" dxfId="2778" priority="13668">
      <formula>IF(RIGHT(TEXT(Y812,"0.#"),1)=".",TRUE,FALSE)</formula>
    </cfRule>
  </conditionalFormatting>
  <conditionalFormatting sqref="AU829 AU816 AU803">
    <cfRule type="expression" dxfId="2777" priority="13663">
      <formula>IF(RIGHT(TEXT(AU803,"0.#"),1)=".",FALSE,TRUE)</formula>
    </cfRule>
    <cfRule type="expression" dxfId="2776" priority="13664">
      <formula>IF(RIGHT(TEXT(AU803,"0.#"),1)=".",TRUE,FALSE)</formula>
    </cfRule>
  </conditionalFormatting>
  <conditionalFormatting sqref="AU838 AU825 AU812">
    <cfRule type="expression" dxfId="2775" priority="13661">
      <formula>IF(RIGHT(TEXT(AU812,"0.#"),1)=".",FALSE,TRUE)</formula>
    </cfRule>
    <cfRule type="expression" dxfId="2774" priority="13662">
      <formula>IF(RIGHT(TEXT(AU812,"0.#"),1)=".",TRUE,FALSE)</formula>
    </cfRule>
  </conditionalFormatting>
  <conditionalFormatting sqref="AU830:AU837 AU828 AU817:AU824 AU815 AU804:AU811 AU802">
    <cfRule type="expression" dxfId="2773" priority="13659">
      <formula>IF(RIGHT(TEXT(AU802,"0.#"),1)=".",FALSE,TRUE)</formula>
    </cfRule>
    <cfRule type="expression" dxfId="2772" priority="13660">
      <formula>IF(RIGHT(TEXT(AU802,"0.#"),1)=".",TRUE,FALSE)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1:AO1139">
    <cfRule type="expression" dxfId="2405" priority="2871">
      <formula>IF(AND(AL1111&gt;=0, RIGHT(TEXT(AL1111,"0.#"),1)&lt;&gt;"."),TRUE,FALSE)</formula>
    </cfRule>
    <cfRule type="expression" dxfId="2404" priority="2872">
      <formula>IF(AND(AL1111&gt;=0, RIGHT(TEXT(AL1111,"0.#"),1)="."),TRUE,FALSE)</formula>
    </cfRule>
    <cfRule type="expression" dxfId="2403" priority="2873">
      <formula>IF(AND(AL1111&lt;0, RIGHT(TEXT(AL1111,"0.#"),1)&lt;&gt;"."),TRUE,FALSE)</formula>
    </cfRule>
    <cfRule type="expression" dxfId="2402" priority="2874">
      <formula>IF(AND(AL1111&lt;0, RIGHT(TEXT(AL1111,"0.#"),1)="."),TRUE,FALSE)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1110:AO1110">
    <cfRule type="expression" dxfId="703" priority="1">
      <formula>IF(AND(AL1110&gt;=0, RIGHT(TEXT(AL1110,"0.#"),1)&lt;&gt;"."),TRUE,FALSE)</formula>
    </cfRule>
    <cfRule type="expression" dxfId="702" priority="2">
      <formula>IF(AND(AL1110&gt;=0, RIGHT(TEXT(AL1110,"0.#"),1)="."),TRUE,FALSE)</formula>
    </cfRule>
    <cfRule type="expression" dxfId="701" priority="3">
      <formula>IF(AND(AL1110&lt;0, RIGHT(TEXT(AL1110,"0.#"),1)&lt;&gt;"."),TRUE,FALSE)</formula>
    </cfRule>
    <cfRule type="expression" dxfId="700"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0"/>
      <c r="Z2" s="826"/>
      <c r="AA2" s="827"/>
      <c r="AB2" s="1024" t="s">
        <v>11</v>
      </c>
      <c r="AC2" s="1025"/>
      <c r="AD2" s="1026"/>
      <c r="AE2" s="1030" t="s">
        <v>392</v>
      </c>
      <c r="AF2" s="1030"/>
      <c r="AG2" s="1030"/>
      <c r="AH2" s="1030"/>
      <c r="AI2" s="1030" t="s">
        <v>414</v>
      </c>
      <c r="AJ2" s="1030"/>
      <c r="AK2" s="1030"/>
      <c r="AL2" s="558"/>
      <c r="AM2" s="1030" t="s">
        <v>511</v>
      </c>
      <c r="AN2" s="1030"/>
      <c r="AO2" s="1030"/>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1"/>
      <c r="Z3" s="1022"/>
      <c r="AA3" s="1023"/>
      <c r="AB3" s="1027"/>
      <c r="AC3" s="1028"/>
      <c r="AD3" s="1029"/>
      <c r="AE3" s="915"/>
      <c r="AF3" s="915"/>
      <c r="AG3" s="915"/>
      <c r="AH3" s="915"/>
      <c r="AI3" s="915"/>
      <c r="AJ3" s="915"/>
      <c r="AK3" s="915"/>
      <c r="AL3" s="409"/>
      <c r="AM3" s="915"/>
      <c r="AN3" s="915"/>
      <c r="AO3" s="915"/>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7"/>
      <c r="I4" s="997"/>
      <c r="J4" s="997"/>
      <c r="K4" s="997"/>
      <c r="L4" s="997"/>
      <c r="M4" s="997"/>
      <c r="N4" s="997"/>
      <c r="O4" s="998"/>
      <c r="P4" s="108"/>
      <c r="Q4" s="1005"/>
      <c r="R4" s="1005"/>
      <c r="S4" s="1005"/>
      <c r="T4" s="1005"/>
      <c r="U4" s="1005"/>
      <c r="V4" s="1005"/>
      <c r="W4" s="1005"/>
      <c r="X4" s="1006"/>
      <c r="Y4" s="1015" t="s">
        <v>12</v>
      </c>
      <c r="Z4" s="1016"/>
      <c r="AA4" s="1017"/>
      <c r="AB4" s="462"/>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48" t="s">
        <v>54</v>
      </c>
      <c r="Z5" s="1012"/>
      <c r="AA5" s="1013"/>
      <c r="AB5" s="524"/>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0"/>
      <c r="Z9" s="826"/>
      <c r="AA9" s="827"/>
      <c r="AB9" s="1024" t="s">
        <v>11</v>
      </c>
      <c r="AC9" s="1025"/>
      <c r="AD9" s="1026"/>
      <c r="AE9" s="1030" t="s">
        <v>392</v>
      </c>
      <c r="AF9" s="1030"/>
      <c r="AG9" s="1030"/>
      <c r="AH9" s="1030"/>
      <c r="AI9" s="1030" t="s">
        <v>414</v>
      </c>
      <c r="AJ9" s="1030"/>
      <c r="AK9" s="1030"/>
      <c r="AL9" s="558"/>
      <c r="AM9" s="1030" t="s">
        <v>511</v>
      </c>
      <c r="AN9" s="1030"/>
      <c r="AO9" s="1030"/>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1"/>
      <c r="Z10" s="1022"/>
      <c r="AA10" s="1023"/>
      <c r="AB10" s="1027"/>
      <c r="AC10" s="1028"/>
      <c r="AD10" s="1029"/>
      <c r="AE10" s="915"/>
      <c r="AF10" s="915"/>
      <c r="AG10" s="915"/>
      <c r="AH10" s="915"/>
      <c r="AI10" s="915"/>
      <c r="AJ10" s="915"/>
      <c r="AK10" s="915"/>
      <c r="AL10" s="409"/>
      <c r="AM10" s="915"/>
      <c r="AN10" s="915"/>
      <c r="AO10" s="915"/>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7"/>
      <c r="I11" s="997"/>
      <c r="J11" s="997"/>
      <c r="K11" s="997"/>
      <c r="L11" s="997"/>
      <c r="M11" s="997"/>
      <c r="N11" s="997"/>
      <c r="O11" s="998"/>
      <c r="P11" s="108"/>
      <c r="Q11" s="1005"/>
      <c r="R11" s="1005"/>
      <c r="S11" s="1005"/>
      <c r="T11" s="1005"/>
      <c r="U11" s="1005"/>
      <c r="V11" s="1005"/>
      <c r="W11" s="1005"/>
      <c r="X11" s="1006"/>
      <c r="Y11" s="1015" t="s">
        <v>12</v>
      </c>
      <c r="Z11" s="1016"/>
      <c r="AA11" s="1017"/>
      <c r="AB11" s="462"/>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48" t="s">
        <v>54</v>
      </c>
      <c r="Z12" s="1012"/>
      <c r="AA12" s="1013"/>
      <c r="AB12" s="524"/>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0"/>
      <c r="Z16" s="826"/>
      <c r="AA16" s="827"/>
      <c r="AB16" s="1024" t="s">
        <v>11</v>
      </c>
      <c r="AC16" s="1025"/>
      <c r="AD16" s="1026"/>
      <c r="AE16" s="1030" t="s">
        <v>392</v>
      </c>
      <c r="AF16" s="1030"/>
      <c r="AG16" s="1030"/>
      <c r="AH16" s="1030"/>
      <c r="AI16" s="1030" t="s">
        <v>414</v>
      </c>
      <c r="AJ16" s="1030"/>
      <c r="AK16" s="1030"/>
      <c r="AL16" s="558"/>
      <c r="AM16" s="1030" t="s">
        <v>511</v>
      </c>
      <c r="AN16" s="1030"/>
      <c r="AO16" s="1030"/>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1"/>
      <c r="Z17" s="1022"/>
      <c r="AA17" s="1023"/>
      <c r="AB17" s="1027"/>
      <c r="AC17" s="1028"/>
      <c r="AD17" s="1029"/>
      <c r="AE17" s="915"/>
      <c r="AF17" s="915"/>
      <c r="AG17" s="915"/>
      <c r="AH17" s="915"/>
      <c r="AI17" s="915"/>
      <c r="AJ17" s="915"/>
      <c r="AK17" s="915"/>
      <c r="AL17" s="409"/>
      <c r="AM17" s="915"/>
      <c r="AN17" s="915"/>
      <c r="AO17" s="915"/>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7"/>
      <c r="I18" s="997"/>
      <c r="J18" s="997"/>
      <c r="K18" s="997"/>
      <c r="L18" s="997"/>
      <c r="M18" s="997"/>
      <c r="N18" s="997"/>
      <c r="O18" s="998"/>
      <c r="P18" s="108"/>
      <c r="Q18" s="1005"/>
      <c r="R18" s="1005"/>
      <c r="S18" s="1005"/>
      <c r="T18" s="1005"/>
      <c r="U18" s="1005"/>
      <c r="V18" s="1005"/>
      <c r="W18" s="1005"/>
      <c r="X18" s="1006"/>
      <c r="Y18" s="1015" t="s">
        <v>12</v>
      </c>
      <c r="Z18" s="1016"/>
      <c r="AA18" s="1017"/>
      <c r="AB18" s="462"/>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48" t="s">
        <v>54</v>
      </c>
      <c r="Z19" s="1012"/>
      <c r="AA19" s="1013"/>
      <c r="AB19" s="524"/>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0"/>
      <c r="Z23" s="826"/>
      <c r="AA23" s="827"/>
      <c r="AB23" s="1024" t="s">
        <v>11</v>
      </c>
      <c r="AC23" s="1025"/>
      <c r="AD23" s="1026"/>
      <c r="AE23" s="1030" t="s">
        <v>392</v>
      </c>
      <c r="AF23" s="1030"/>
      <c r="AG23" s="1030"/>
      <c r="AH23" s="1030"/>
      <c r="AI23" s="1030" t="s">
        <v>414</v>
      </c>
      <c r="AJ23" s="1030"/>
      <c r="AK23" s="1030"/>
      <c r="AL23" s="558"/>
      <c r="AM23" s="1030" t="s">
        <v>511</v>
      </c>
      <c r="AN23" s="1030"/>
      <c r="AO23" s="1030"/>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1"/>
      <c r="Z24" s="1022"/>
      <c r="AA24" s="1023"/>
      <c r="AB24" s="1027"/>
      <c r="AC24" s="1028"/>
      <c r="AD24" s="1029"/>
      <c r="AE24" s="915"/>
      <c r="AF24" s="915"/>
      <c r="AG24" s="915"/>
      <c r="AH24" s="915"/>
      <c r="AI24" s="915"/>
      <c r="AJ24" s="915"/>
      <c r="AK24" s="915"/>
      <c r="AL24" s="409"/>
      <c r="AM24" s="915"/>
      <c r="AN24" s="915"/>
      <c r="AO24" s="915"/>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7"/>
      <c r="I25" s="997"/>
      <c r="J25" s="997"/>
      <c r="K25" s="997"/>
      <c r="L25" s="997"/>
      <c r="M25" s="997"/>
      <c r="N25" s="997"/>
      <c r="O25" s="998"/>
      <c r="P25" s="108"/>
      <c r="Q25" s="1005"/>
      <c r="R25" s="1005"/>
      <c r="S25" s="1005"/>
      <c r="T25" s="1005"/>
      <c r="U25" s="1005"/>
      <c r="V25" s="1005"/>
      <c r="W25" s="1005"/>
      <c r="X25" s="1006"/>
      <c r="Y25" s="1015" t="s">
        <v>12</v>
      </c>
      <c r="Z25" s="1016"/>
      <c r="AA25" s="1017"/>
      <c r="AB25" s="462"/>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48" t="s">
        <v>54</v>
      </c>
      <c r="Z26" s="1012"/>
      <c r="AA26" s="1013"/>
      <c r="AB26" s="524"/>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0"/>
      <c r="Z30" s="826"/>
      <c r="AA30" s="827"/>
      <c r="AB30" s="1024" t="s">
        <v>11</v>
      </c>
      <c r="AC30" s="1025"/>
      <c r="AD30" s="1026"/>
      <c r="AE30" s="1030" t="s">
        <v>392</v>
      </c>
      <c r="AF30" s="1030"/>
      <c r="AG30" s="1030"/>
      <c r="AH30" s="1030"/>
      <c r="AI30" s="1030" t="s">
        <v>414</v>
      </c>
      <c r="AJ30" s="1030"/>
      <c r="AK30" s="1030"/>
      <c r="AL30" s="558"/>
      <c r="AM30" s="1030" t="s">
        <v>511</v>
      </c>
      <c r="AN30" s="1030"/>
      <c r="AO30" s="1030"/>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1"/>
      <c r="Z31" s="1022"/>
      <c r="AA31" s="1023"/>
      <c r="AB31" s="1027"/>
      <c r="AC31" s="1028"/>
      <c r="AD31" s="1029"/>
      <c r="AE31" s="915"/>
      <c r="AF31" s="915"/>
      <c r="AG31" s="915"/>
      <c r="AH31" s="915"/>
      <c r="AI31" s="915"/>
      <c r="AJ31" s="915"/>
      <c r="AK31" s="915"/>
      <c r="AL31" s="409"/>
      <c r="AM31" s="915"/>
      <c r="AN31" s="915"/>
      <c r="AO31" s="915"/>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7"/>
      <c r="I32" s="997"/>
      <c r="J32" s="997"/>
      <c r="K32" s="997"/>
      <c r="L32" s="997"/>
      <c r="M32" s="997"/>
      <c r="N32" s="997"/>
      <c r="O32" s="998"/>
      <c r="P32" s="108"/>
      <c r="Q32" s="1005"/>
      <c r="R32" s="1005"/>
      <c r="S32" s="1005"/>
      <c r="T32" s="1005"/>
      <c r="U32" s="1005"/>
      <c r="V32" s="1005"/>
      <c r="W32" s="1005"/>
      <c r="X32" s="1006"/>
      <c r="Y32" s="1015" t="s">
        <v>12</v>
      </c>
      <c r="Z32" s="1016"/>
      <c r="AA32" s="1017"/>
      <c r="AB32" s="462"/>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48" t="s">
        <v>54</v>
      </c>
      <c r="Z33" s="1012"/>
      <c r="AA33" s="1013"/>
      <c r="AB33" s="524"/>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0"/>
      <c r="Z37" s="826"/>
      <c r="AA37" s="827"/>
      <c r="AB37" s="1024" t="s">
        <v>11</v>
      </c>
      <c r="AC37" s="1025"/>
      <c r="AD37" s="1026"/>
      <c r="AE37" s="1030" t="s">
        <v>392</v>
      </c>
      <c r="AF37" s="1030"/>
      <c r="AG37" s="1030"/>
      <c r="AH37" s="1030"/>
      <c r="AI37" s="1030" t="s">
        <v>414</v>
      </c>
      <c r="AJ37" s="1030"/>
      <c r="AK37" s="1030"/>
      <c r="AL37" s="558"/>
      <c r="AM37" s="1030" t="s">
        <v>511</v>
      </c>
      <c r="AN37" s="1030"/>
      <c r="AO37" s="1030"/>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1"/>
      <c r="Z38" s="1022"/>
      <c r="AA38" s="1023"/>
      <c r="AB38" s="1027"/>
      <c r="AC38" s="1028"/>
      <c r="AD38" s="1029"/>
      <c r="AE38" s="915"/>
      <c r="AF38" s="915"/>
      <c r="AG38" s="915"/>
      <c r="AH38" s="915"/>
      <c r="AI38" s="915"/>
      <c r="AJ38" s="915"/>
      <c r="AK38" s="915"/>
      <c r="AL38" s="409"/>
      <c r="AM38" s="915"/>
      <c r="AN38" s="915"/>
      <c r="AO38" s="915"/>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7"/>
      <c r="I39" s="997"/>
      <c r="J39" s="997"/>
      <c r="K39" s="997"/>
      <c r="L39" s="997"/>
      <c r="M39" s="997"/>
      <c r="N39" s="997"/>
      <c r="O39" s="998"/>
      <c r="P39" s="108"/>
      <c r="Q39" s="1005"/>
      <c r="R39" s="1005"/>
      <c r="S39" s="1005"/>
      <c r="T39" s="1005"/>
      <c r="U39" s="1005"/>
      <c r="V39" s="1005"/>
      <c r="W39" s="1005"/>
      <c r="X39" s="1006"/>
      <c r="Y39" s="1015" t="s">
        <v>12</v>
      </c>
      <c r="Z39" s="1016"/>
      <c r="AA39" s="1017"/>
      <c r="AB39" s="462"/>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48" t="s">
        <v>54</v>
      </c>
      <c r="Z40" s="1012"/>
      <c r="AA40" s="1013"/>
      <c r="AB40" s="524"/>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0"/>
      <c r="Z44" s="826"/>
      <c r="AA44" s="827"/>
      <c r="AB44" s="1024" t="s">
        <v>11</v>
      </c>
      <c r="AC44" s="1025"/>
      <c r="AD44" s="1026"/>
      <c r="AE44" s="1030" t="s">
        <v>392</v>
      </c>
      <c r="AF44" s="1030"/>
      <c r="AG44" s="1030"/>
      <c r="AH44" s="1030"/>
      <c r="AI44" s="1030" t="s">
        <v>414</v>
      </c>
      <c r="AJ44" s="1030"/>
      <c r="AK44" s="1030"/>
      <c r="AL44" s="558"/>
      <c r="AM44" s="1030" t="s">
        <v>511</v>
      </c>
      <c r="AN44" s="1030"/>
      <c r="AO44" s="1030"/>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1"/>
      <c r="Z45" s="1022"/>
      <c r="AA45" s="1023"/>
      <c r="AB45" s="1027"/>
      <c r="AC45" s="1028"/>
      <c r="AD45" s="1029"/>
      <c r="AE45" s="915"/>
      <c r="AF45" s="915"/>
      <c r="AG45" s="915"/>
      <c r="AH45" s="915"/>
      <c r="AI45" s="915"/>
      <c r="AJ45" s="915"/>
      <c r="AK45" s="915"/>
      <c r="AL45" s="409"/>
      <c r="AM45" s="915"/>
      <c r="AN45" s="915"/>
      <c r="AO45" s="915"/>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7"/>
      <c r="I46" s="997"/>
      <c r="J46" s="997"/>
      <c r="K46" s="997"/>
      <c r="L46" s="997"/>
      <c r="M46" s="997"/>
      <c r="N46" s="997"/>
      <c r="O46" s="998"/>
      <c r="P46" s="108"/>
      <c r="Q46" s="1005"/>
      <c r="R46" s="1005"/>
      <c r="S46" s="1005"/>
      <c r="T46" s="1005"/>
      <c r="U46" s="1005"/>
      <c r="V46" s="1005"/>
      <c r="W46" s="1005"/>
      <c r="X46" s="1006"/>
      <c r="Y46" s="1015" t="s">
        <v>12</v>
      </c>
      <c r="Z46" s="1016"/>
      <c r="AA46" s="1017"/>
      <c r="AB46" s="462"/>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48" t="s">
        <v>54</v>
      </c>
      <c r="Z47" s="1012"/>
      <c r="AA47" s="1013"/>
      <c r="AB47" s="524"/>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0"/>
      <c r="Z51" s="826"/>
      <c r="AA51" s="827"/>
      <c r="AB51" s="558" t="s">
        <v>11</v>
      </c>
      <c r="AC51" s="1025"/>
      <c r="AD51" s="1026"/>
      <c r="AE51" s="1030" t="s">
        <v>392</v>
      </c>
      <c r="AF51" s="1030"/>
      <c r="AG51" s="1030"/>
      <c r="AH51" s="1030"/>
      <c r="AI51" s="1030" t="s">
        <v>414</v>
      </c>
      <c r="AJ51" s="1030"/>
      <c r="AK51" s="1030"/>
      <c r="AL51" s="558"/>
      <c r="AM51" s="1030" t="s">
        <v>511</v>
      </c>
      <c r="AN51" s="1030"/>
      <c r="AO51" s="1030"/>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1"/>
      <c r="Z52" s="1022"/>
      <c r="AA52" s="1023"/>
      <c r="AB52" s="1027"/>
      <c r="AC52" s="1028"/>
      <c r="AD52" s="1029"/>
      <c r="AE52" s="915"/>
      <c r="AF52" s="915"/>
      <c r="AG52" s="915"/>
      <c r="AH52" s="915"/>
      <c r="AI52" s="915"/>
      <c r="AJ52" s="915"/>
      <c r="AK52" s="915"/>
      <c r="AL52" s="409"/>
      <c r="AM52" s="915"/>
      <c r="AN52" s="915"/>
      <c r="AO52" s="915"/>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7"/>
      <c r="I53" s="997"/>
      <c r="J53" s="997"/>
      <c r="K53" s="997"/>
      <c r="L53" s="997"/>
      <c r="M53" s="997"/>
      <c r="N53" s="997"/>
      <c r="O53" s="998"/>
      <c r="P53" s="108"/>
      <c r="Q53" s="1005"/>
      <c r="R53" s="1005"/>
      <c r="S53" s="1005"/>
      <c r="T53" s="1005"/>
      <c r="U53" s="1005"/>
      <c r="V53" s="1005"/>
      <c r="W53" s="1005"/>
      <c r="X53" s="1006"/>
      <c r="Y53" s="1015" t="s">
        <v>12</v>
      </c>
      <c r="Z53" s="1016"/>
      <c r="AA53" s="1017"/>
      <c r="AB53" s="462"/>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48" t="s">
        <v>54</v>
      </c>
      <c r="Z54" s="1012"/>
      <c r="AA54" s="1013"/>
      <c r="AB54" s="524"/>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0"/>
      <c r="Z58" s="826"/>
      <c r="AA58" s="827"/>
      <c r="AB58" s="1024" t="s">
        <v>11</v>
      </c>
      <c r="AC58" s="1025"/>
      <c r="AD58" s="1026"/>
      <c r="AE58" s="1030" t="s">
        <v>392</v>
      </c>
      <c r="AF58" s="1030"/>
      <c r="AG58" s="1030"/>
      <c r="AH58" s="1030"/>
      <c r="AI58" s="1030" t="s">
        <v>414</v>
      </c>
      <c r="AJ58" s="1030"/>
      <c r="AK58" s="1030"/>
      <c r="AL58" s="558"/>
      <c r="AM58" s="1030" t="s">
        <v>511</v>
      </c>
      <c r="AN58" s="1030"/>
      <c r="AO58" s="1030"/>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1"/>
      <c r="Z59" s="1022"/>
      <c r="AA59" s="1023"/>
      <c r="AB59" s="1027"/>
      <c r="AC59" s="1028"/>
      <c r="AD59" s="1029"/>
      <c r="AE59" s="915"/>
      <c r="AF59" s="915"/>
      <c r="AG59" s="915"/>
      <c r="AH59" s="915"/>
      <c r="AI59" s="915"/>
      <c r="AJ59" s="915"/>
      <c r="AK59" s="915"/>
      <c r="AL59" s="409"/>
      <c r="AM59" s="915"/>
      <c r="AN59" s="915"/>
      <c r="AO59" s="915"/>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7"/>
      <c r="I60" s="997"/>
      <c r="J60" s="997"/>
      <c r="K60" s="997"/>
      <c r="L60" s="997"/>
      <c r="M60" s="997"/>
      <c r="N60" s="997"/>
      <c r="O60" s="998"/>
      <c r="P60" s="108"/>
      <c r="Q60" s="1005"/>
      <c r="R60" s="1005"/>
      <c r="S60" s="1005"/>
      <c r="T60" s="1005"/>
      <c r="U60" s="1005"/>
      <c r="V60" s="1005"/>
      <c r="W60" s="1005"/>
      <c r="X60" s="1006"/>
      <c r="Y60" s="1015" t="s">
        <v>12</v>
      </c>
      <c r="Z60" s="1016"/>
      <c r="AA60" s="1017"/>
      <c r="AB60" s="462"/>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48" t="s">
        <v>54</v>
      </c>
      <c r="Z61" s="1012"/>
      <c r="AA61" s="1013"/>
      <c r="AB61" s="524"/>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0"/>
      <c r="Z65" s="826"/>
      <c r="AA65" s="827"/>
      <c r="AB65" s="1024" t="s">
        <v>11</v>
      </c>
      <c r="AC65" s="1025"/>
      <c r="AD65" s="1026"/>
      <c r="AE65" s="1030" t="s">
        <v>392</v>
      </c>
      <c r="AF65" s="1030"/>
      <c r="AG65" s="1030"/>
      <c r="AH65" s="1030"/>
      <c r="AI65" s="1030" t="s">
        <v>414</v>
      </c>
      <c r="AJ65" s="1030"/>
      <c r="AK65" s="1030"/>
      <c r="AL65" s="558"/>
      <c r="AM65" s="1030" t="s">
        <v>511</v>
      </c>
      <c r="AN65" s="1030"/>
      <c r="AO65" s="1030"/>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1"/>
      <c r="Z66" s="1022"/>
      <c r="AA66" s="1023"/>
      <c r="AB66" s="1027"/>
      <c r="AC66" s="1028"/>
      <c r="AD66" s="1029"/>
      <c r="AE66" s="915"/>
      <c r="AF66" s="915"/>
      <c r="AG66" s="915"/>
      <c r="AH66" s="915"/>
      <c r="AI66" s="915"/>
      <c r="AJ66" s="915"/>
      <c r="AK66" s="915"/>
      <c r="AL66" s="409"/>
      <c r="AM66" s="915"/>
      <c r="AN66" s="915"/>
      <c r="AO66" s="915"/>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7"/>
      <c r="I67" s="997"/>
      <c r="J67" s="997"/>
      <c r="K67" s="997"/>
      <c r="L67" s="997"/>
      <c r="M67" s="997"/>
      <c r="N67" s="997"/>
      <c r="O67" s="998"/>
      <c r="P67" s="108"/>
      <c r="Q67" s="1005"/>
      <c r="R67" s="1005"/>
      <c r="S67" s="1005"/>
      <c r="T67" s="1005"/>
      <c r="U67" s="1005"/>
      <c r="V67" s="1005"/>
      <c r="W67" s="1005"/>
      <c r="X67" s="1006"/>
      <c r="Y67" s="1015" t="s">
        <v>12</v>
      </c>
      <c r="Z67" s="1016"/>
      <c r="AA67" s="1017"/>
      <c r="AB67" s="462"/>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48" t="s">
        <v>54</v>
      </c>
      <c r="Z68" s="1012"/>
      <c r="AA68" s="1013"/>
      <c r="AB68" s="524"/>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48" t="s">
        <v>13</v>
      </c>
      <c r="Z69" s="1012"/>
      <c r="AA69" s="1013"/>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3"/>
      <c r="B15" s="1044"/>
      <c r="C15" s="1044"/>
      <c r="D15" s="1044"/>
      <c r="E15" s="1044"/>
      <c r="F15" s="1045"/>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3"/>
      <c r="B16" s="1044"/>
      <c r="C16" s="1044"/>
      <c r="D16" s="1044"/>
      <c r="E16" s="1044"/>
      <c r="F16" s="1045"/>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3"/>
      <c r="B28" s="1044"/>
      <c r="C28" s="1044"/>
      <c r="D28" s="1044"/>
      <c r="E28" s="1044"/>
      <c r="F28" s="1045"/>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3"/>
      <c r="B29" s="1044"/>
      <c r="C29" s="1044"/>
      <c r="D29" s="1044"/>
      <c r="E29" s="1044"/>
      <c r="F29" s="1045"/>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3"/>
      <c r="B41" s="1044"/>
      <c r="C41" s="1044"/>
      <c r="D41" s="1044"/>
      <c r="E41" s="1044"/>
      <c r="F41" s="1045"/>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3"/>
      <c r="B42" s="1044"/>
      <c r="C42" s="1044"/>
      <c r="D42" s="1044"/>
      <c r="E42" s="1044"/>
      <c r="F42" s="1045"/>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3"/>
      <c r="B56" s="1044"/>
      <c r="C56" s="1044"/>
      <c r="D56" s="1044"/>
      <c r="E56" s="1044"/>
      <c r="F56" s="1045"/>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3"/>
      <c r="B68" s="1044"/>
      <c r="C68" s="1044"/>
      <c r="D68" s="1044"/>
      <c r="E68" s="1044"/>
      <c r="F68" s="1045"/>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3"/>
      <c r="B69" s="1044"/>
      <c r="C69" s="1044"/>
      <c r="D69" s="1044"/>
      <c r="E69" s="1044"/>
      <c r="F69" s="1045"/>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3"/>
      <c r="B81" s="1044"/>
      <c r="C81" s="1044"/>
      <c r="D81" s="1044"/>
      <c r="E81" s="1044"/>
      <c r="F81" s="1045"/>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3"/>
      <c r="B82" s="1044"/>
      <c r="C82" s="1044"/>
      <c r="D82" s="1044"/>
      <c r="E82" s="1044"/>
      <c r="F82" s="1045"/>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3"/>
      <c r="B94" s="1044"/>
      <c r="C94" s="1044"/>
      <c r="D94" s="1044"/>
      <c r="E94" s="1044"/>
      <c r="F94" s="1045"/>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3"/>
      <c r="B95" s="1044"/>
      <c r="C95" s="1044"/>
      <c r="D95" s="1044"/>
      <c r="E95" s="1044"/>
      <c r="F95" s="1045"/>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3"/>
      <c r="B109" s="1044"/>
      <c r="C109" s="1044"/>
      <c r="D109" s="1044"/>
      <c r="E109" s="1044"/>
      <c r="F109" s="1045"/>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3"/>
      <c r="B121" s="1044"/>
      <c r="C121" s="1044"/>
      <c r="D121" s="1044"/>
      <c r="E121" s="1044"/>
      <c r="F121" s="1045"/>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3"/>
      <c r="B122" s="1044"/>
      <c r="C122" s="1044"/>
      <c r="D122" s="1044"/>
      <c r="E122" s="1044"/>
      <c r="F122" s="1045"/>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3"/>
      <c r="B134" s="1044"/>
      <c r="C134" s="1044"/>
      <c r="D134" s="1044"/>
      <c r="E134" s="1044"/>
      <c r="F134" s="1045"/>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3"/>
      <c r="B135" s="1044"/>
      <c r="C135" s="1044"/>
      <c r="D135" s="1044"/>
      <c r="E135" s="1044"/>
      <c r="F135" s="1045"/>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3"/>
      <c r="B147" s="1044"/>
      <c r="C147" s="1044"/>
      <c r="D147" s="1044"/>
      <c r="E147" s="1044"/>
      <c r="F147" s="1045"/>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3"/>
      <c r="B148" s="1044"/>
      <c r="C148" s="1044"/>
      <c r="D148" s="1044"/>
      <c r="E148" s="1044"/>
      <c r="F148" s="1045"/>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3"/>
      <c r="B162" s="1044"/>
      <c r="C162" s="1044"/>
      <c r="D162" s="1044"/>
      <c r="E162" s="1044"/>
      <c r="F162" s="1045"/>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3"/>
      <c r="B174" s="1044"/>
      <c r="C174" s="1044"/>
      <c r="D174" s="1044"/>
      <c r="E174" s="1044"/>
      <c r="F174" s="1045"/>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3"/>
      <c r="B175" s="1044"/>
      <c r="C175" s="1044"/>
      <c r="D175" s="1044"/>
      <c r="E175" s="1044"/>
      <c r="F175" s="1045"/>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3"/>
      <c r="B187" s="1044"/>
      <c r="C187" s="1044"/>
      <c r="D187" s="1044"/>
      <c r="E187" s="1044"/>
      <c r="F187" s="1045"/>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3"/>
      <c r="B188" s="1044"/>
      <c r="C188" s="1044"/>
      <c r="D188" s="1044"/>
      <c r="E188" s="1044"/>
      <c r="F188" s="1045"/>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3"/>
      <c r="B200" s="1044"/>
      <c r="C200" s="1044"/>
      <c r="D200" s="1044"/>
      <c r="E200" s="1044"/>
      <c r="F200" s="1045"/>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3"/>
      <c r="B201" s="1044"/>
      <c r="C201" s="1044"/>
      <c r="D201" s="1044"/>
      <c r="E201" s="1044"/>
      <c r="F201" s="1045"/>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3"/>
      <c r="B215" s="1044"/>
      <c r="C215" s="1044"/>
      <c r="D215" s="1044"/>
      <c r="E215" s="1044"/>
      <c r="F215" s="1045"/>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3"/>
      <c r="B227" s="1044"/>
      <c r="C227" s="1044"/>
      <c r="D227" s="1044"/>
      <c r="E227" s="1044"/>
      <c r="F227" s="1045"/>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3"/>
      <c r="B228" s="1044"/>
      <c r="C228" s="1044"/>
      <c r="D228" s="1044"/>
      <c r="E228" s="1044"/>
      <c r="F228" s="1045"/>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3"/>
      <c r="B240" s="1044"/>
      <c r="C240" s="1044"/>
      <c r="D240" s="1044"/>
      <c r="E240" s="1044"/>
      <c r="F240" s="1045"/>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3"/>
      <c r="B241" s="1044"/>
      <c r="C241" s="1044"/>
      <c r="D241" s="1044"/>
      <c r="E241" s="1044"/>
      <c r="F241" s="1045"/>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3"/>
      <c r="B253" s="1044"/>
      <c r="C253" s="1044"/>
      <c r="D253" s="1044"/>
      <c r="E253" s="1044"/>
      <c r="F253" s="1045"/>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3"/>
      <c r="B254" s="1044"/>
      <c r="C254" s="1044"/>
      <c r="D254" s="1044"/>
      <c r="E254" s="1044"/>
      <c r="F254" s="1045"/>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2021-05-25T11:33:29Z</cp:lastPrinted>
  <dcterms:created xsi:type="dcterms:W3CDTF">2012-03-13T00:50:25Z</dcterms:created>
  <dcterms:modified xsi:type="dcterms:W3CDTF">2021-05-25T11:36:45Z</dcterms:modified>
</cp:coreProperties>
</file>