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255" i="3"/>
  <c r="AY459" i="3"/>
  <c r="AY64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<sst xmlns="http://schemas.openxmlformats.org/spreadsheetml/2006/main" count="3146" uniqueCount="791">
  <si>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</si>
  <si>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</si>
  <si>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</si>
  <si>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</si>
  <si>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</si>
  <si>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</si>
  <si>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</si>
  <si>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</si>
  <si>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</si>
  <si>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</si>
  <si>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</si>
  <si>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</si>
  <si>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</si>
  <si>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</si>
  <si>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</si>
  <si>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</si>
  <si>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</si>
  <si>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</si>
  <si>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</si>
  <si>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</si>
  <si>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</si>
  <si>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</si>
  <si>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</si>
  <si>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</si>
  <si>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</si>
  <si>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</si>
  <si>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</si>
  <si>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</si>
  <si>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</si>
  <si>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</si>
  <si>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</si>
  <si>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</si>
  <si>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</si>
  <si>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</si>
  <si>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</si>
  <si>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</si>
  <si>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</si>
  <si>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</si>
  <si>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</si>
  <si>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</si>
  <si>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</si>
  <si>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</si>
  <si>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</si>
  <si>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</si>
  <si>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</si>
  <si>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</si>
  <si>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</si>
  <si>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</si>
  <si>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</si>
  <si>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</si>
  <si>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</si>
  <si>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</si>
  <si>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</si>
  <si>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</si>
  <si>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</si>
  <si>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</si>
  <si>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</si>
  <si>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</si>
  <si>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</si>
  <si>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</si>
  <si>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</si>
  <si>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</si>
  <si>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</si>
  <si>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</si>
  <si>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</si>
  <si>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</si>
  <si>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</si>
  <si>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</si>
  <si>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</si>
  <si>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</si>
  <si>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</si>
  <si>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</si>
  <si>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</si>
  <si>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</si>
  <si>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</si>
  <si>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</si>
  <si>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</si>
  <si>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</si>
  <si>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</si>
  <si>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</si>
  <si>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</si>
  <si>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</si>
  <si>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</si>
  <si>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</si>
  <si>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</si>
  <si>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</si>
  <si>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</si>
  <si>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</si>
  <si>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</si>
  <si>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</si>
  <si>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</si>
  <si>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</si>
  <si>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</si>
  <si>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</si>
  <si>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</si>
  <si>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</si>
  <si>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</si>
  <si>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</si>
  <si>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</si>
  <si>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</si>
  <si>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</si>
  <si>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</si>
  <si>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</si>
  <si>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</si>
  <si>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</si>
  <si>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</si>
  <si>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</si>
  <si>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</si>
  <si>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</si>
  <si>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</si>
  <si>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</si>
  <si>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</si>
  <si>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</si>
  <si>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</si>
  <si>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</si>
  <si>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</si>
  <si>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</si>
  <si>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</si>
  <si>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</si>
  <si>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</si>
  <si>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</si>
  <si>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</si>
  <si>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</si>
  <si>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</si>
  <si>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</si>
  <si>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</si>
  <si>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</si>
  <si>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</si>
  <si>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</si>
  <si>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</si>
  <si>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</si>
  <si>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</si>
  <si>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</si>
  <si>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</si>
  <si>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</si>
  <si>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</si>
  <si>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</si>
  <si>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</si>
  <si>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</si>
  <si>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</si>
  <si>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</si>
  <si>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</si>
  <si>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</si>
  <si>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</si>
  <si>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</si>
  <si>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</si>
  <si>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</si>
  <si>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</si>
  <si>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</si>
  <si>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</si>
  <si>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</si>
  <si>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</si>
  <si>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</si>
  <si>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</si>
  <si>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</si>
  <si>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</si>
  <si>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</si>
  <si>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</si>
  <si>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</si>
  <si>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</si>
  <si>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</si>
  <si>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</si>
  <si>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</si>
  <si>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</si>
  <si>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</si>
  <si>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</si>
  <si>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</si>
  <si>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</si>
  <si>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</si>
  <si>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</si>
  <si>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</si>
  <si>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</si>
  <si>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</si>
  <si>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</si>
  <si>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</si>
  <si>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</si>
  <si>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</si>
  <si>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</si>
  <si>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</si>
  <si>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</si>
  <si>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</si>
  <si>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</si>
  <si>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</si>
  <si>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</si>
  <si>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</si>
  <si>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</si>
  <si>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</si>
  <si>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</si>
  <si>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</si>
  <si>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</si>
  <si>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</si>
  <si>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</si>
  <si>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</si>
  <si>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</si>
  <si>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</si>
  <si>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</si>
  <si>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</si>
  <si>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</si>
  <si>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</si>
  <si>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</si>
  <si>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</si>
  <si>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</si>
  <si>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</si>
  <si>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</si>
  <si>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</si>
  <si>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</si>
  <si>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</si>
  <si>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</si>
  <si>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</si>
  <si>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</si>
  <si>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</si>
  <si>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</si>
  <si>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</si>
  <si>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</si>
  <si>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</si>
  <si>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</si>
  <si>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</si>
  <si>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</si>
  <si>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</si>
  <si>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</si>
  <si>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</si>
  <si>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</si>
  <si>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</si>
  <si>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</si>
  <si>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</si>
  <si>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</si>
  <si>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</si>
  <si>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</si>
  <si>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</si>
  <si>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</si>
  <si>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</si>
  <si>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</si>
  <si>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</si>
  <si>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</si>
  <si>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</si>
  <si>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</si>
  <si>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</si>
  <si>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</si>
  <si>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</si>
  <si>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</si>
  <si>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</si>
  <si>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</si>
  <si>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</si>
  <si>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</si>
  <si>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</si>
  <si>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</si>
  <si>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</si>
  <si>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</si>
  <si>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</si>
  <si>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</si>
  <si>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</si>
  <si>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</si>
  <si>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</si>
  <si>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</si>
  <si>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</si>
  <si>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</si>
  <si>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</si>
  <si>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</si>
  <si>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</si>
  <si>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</si>
  <si>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</si>
  <si>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</si>
  <si>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</si>
  <si>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</si>
  <si>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</si>
  <si>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</si>
  <si>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</si>
  <si>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</si>
  <si>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</si>
  <si>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</si>
  <si>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</si>
  <si>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</si>
  <si>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</si>
  <si>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</si>
  <si>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</si>
  <si>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</si>
  <si>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</si>
  <si>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</si>
  <si>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</si>
  <si>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</si>
  <si>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</si>
  <si>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</si>
  <si>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</si>
  <si>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</si>
  <si>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</si>
  <si>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</si>
  <si>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</si>
  <si>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</si>
  <si>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</si>
  <si>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</si>
  <si>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</si>
  <si>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</si>
  <si>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</si>
  <si>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</si>
  <si>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</si>
  <si>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</si>
  <si>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</si>
  <si>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</si>
  <si>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</si>
  <si>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</si>
  <si>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</si>
  <si>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</si>
  <si>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</si>
  <si>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</si>
  <si>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</si>
  <si>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</si>
  <si>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</si>
  <si>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</si>
  <si>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</si>
  <si>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</si>
  <si>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</si>
  <si>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</si>
  <si>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</si>
  <si>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</si>
  <si>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</si>
  <si>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</si>
  <si>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</si>
  <si>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</si>
  <si>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</si>
  <si>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</si>
  <si>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</si>
  <si>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</si>
  <si>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</si>
  <si>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</si>
  <si>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</si>
  <si>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</si>
  <si>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</si>
  <si>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</si>
  <si>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</si>
  <si>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</si>
  <si>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</si>
  <si>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</si>
  <si>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</si>
  <si>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</si>
  <si>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</si>
  <si>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</si>
  <si>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</si>
  <si>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</si>
  <si>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</si>
  <si>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</si>
  <si>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</si>
  <si>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</si>
  <si>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</si>
  <si>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</si>
  <si>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</si>
  <si>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</si>
  <si>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</si>
  <si>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</si>
  <si>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</si>
  <si>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</si>
  <si>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</si>
  <si>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</si>
  <si>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</si>
  <si>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</si>
  <si>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</si>
  <si>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</si>
  <si>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</si>
  <si>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</si>
  <si>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</si>
  <si>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</si>
  <si>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</si>
  <si>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</si>
  <si>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</si>
  <si>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</si>
  <si>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</si>
  <si>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</si>
  <si>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</si>
  <si>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</si>
  <si>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</si>
  <si>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</si>
  <si>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</si>
  <si>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</si>
  <si>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</si>
  <si>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</si>
  <si>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</si>
  <si>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</si>
  <si>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</si>
  <si>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</si>
  <si>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</si>
  <si>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</si>
  <si>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</si>
  <si>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</si>
  <si>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</si>
  <si>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</si>
  <si>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</si>
  <si>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</si>
  <si>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</si>
  <si>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</si>
  <si>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</si>
  <si>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</si>
  <si>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</si>
  <si>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</si>
  <si>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</si>
  <si>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</si>
  <si>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</si>
  <si>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</si>
  <si>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</si>
  <si>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</si>
  <si>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</si>
  <si>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</si>
  <si>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</si>
  <si>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</si>
  <si>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</si>
  <si>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</si>
  <si>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</si>
  <si>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</si>
  <si>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</si>
  <si>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</si>
  <si>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</si>
  <si>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</si>
  <si>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</si>
  <si>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</si>
  <si>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</si>
  <si>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</si>
  <si>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</si>
  <si>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</si>
  <si>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</si>
  <si>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</si>
  <si>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</si>
  <si>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</si>
  <si>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</si>
  <si>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</si>
  <si>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</si>
  <si>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</si>
  <si>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</si>
  <si>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</si>
  <si>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</si>
  <si>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</si>
  <si>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</si>
  <si>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</si>
  <si>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</si>
  <si>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</si>
  <si>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</si>
  <si>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</si>
  <si>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</si>
  <si>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</si>
  <si>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</si>
  <si>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</si>
  <si>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</si>
  <si>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</si>
  <si>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</si>
  <si>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</si>
  <si>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</si>
  <si>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</si>
  <si>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</si>
  <si>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</si>
  <si>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</si>
  <si>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</si>
  <si>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</si>
  <si>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</si>
  <si>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</si>
  <si>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</si>
  <si>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</si>
  <si>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</si>
  <si>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</si>
  <si>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</si>
  <si>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</si>
  <si>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</si>
  <si>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</si>
  <si>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</si>
  <si>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</si>
  <si>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</si>
  <si>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</si>
  <si>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</si>
  <si>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</si>
  <si>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</si>
  <si>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</si>
  <si>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</si>
  <si>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</si>
  <si>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</si>
  <si>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</si>
  <si>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</si>
  <si>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</si>
  <si>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</si>
  <si>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</si>
  <si>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</si>
  <si>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</si>
  <si>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</si>
  <si>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</si>
  <si>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</si>
  <si>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</si>
  <si>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</si>
  <si>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</si>
  <si>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</si>
  <si>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</si>
  <si>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</si>
  <si>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</si>
  <si>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</si>
  <si>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</si>
  <si>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</si>
  <si>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</si>
  <si>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</si>
  <si>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</si>
  <si>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</si>
  <si>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</si>
  <si>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</si>
  <si>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</si>
  <si>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</si>
  <si>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</si>
  <si>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</si>
  <si>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</si>
  <si>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</si>
  <si>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</si>
  <si>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</si>
  <si>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</si>
  <si>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</si>
  <si>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</si>
  <si>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</si>
  <si>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</si>
  <si>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</si>
  <si>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</si>
  <si>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</si>
  <si>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</si>
  <si>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</si>
  <si>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</si>
  <si>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</si>
  <si>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</si>
  <si>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</si>
  <si>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</si>
  <si>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</si>
  <si>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</si>
  <si>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</si>
  <si>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</si>
  <si>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</si>
  <si>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</si>
  <si>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</si>
  <si>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</si>
  <si>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</si>
  <si>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</si>
  <si>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</si>
  <si>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</si>
  <si>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</si>
  <si>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</si>
  <si>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</si>
  <si>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</si>
  <si>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</si>
  <si>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</si>
  <si>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</si>
  <si>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</si>
  <si>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</si>
  <si>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</si>
  <si>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</si>
  <si>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</si>
  <si>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</si>
  <si>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</si>
  <si>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</si>
  <si>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</si>
  <si>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</si>
  <si>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</si>
  <si>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</si>
  <si>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</si>
  <si>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</si>
  <si>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</si>
  <si>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</si>
  <si>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</si>
  <si>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</si>
  <si>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</si>
  <si>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</si>
  <si>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</si>
  <si>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</si>
  <si>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</si>
  <si>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</si>
  <si>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</si>
  <si>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</si>
  <si>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</si>
  <si>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</si>
  <si>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</si>
  <si>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</si>
  <si>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</si>
  <si>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</si>
  <si>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</si>
  <si>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</si>
  <si>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</si>
  <si>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</si>
  <si>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</si>
  <si>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</si>
  <si>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</si>
  <si>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</si>
  <si>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</si>
  <si>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</si>
  <si>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</si>
  <si>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</si>
  <si>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</si>
  <si>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</si>
  <si>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</si>
  <si>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</si>
  <si>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</si>
  <si>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</si>
  <si>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</si>
  <si>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</si>
  <si>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</si>
  <si>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</si>
  <si>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</si>
  <si>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</si>
  <si>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</si>
  <si>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</si>
  <si>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</si>
  <si>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</si>
  <si>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</si>
  <si>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</si>
  <si>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</si>
  <si>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</si>
  <si>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</si>
  <si>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</si>
  <si>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</si>
  <si>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</si>
  <si>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</si>
  <si>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</si>
  <si>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</si>
  <si>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</si>
  <si>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</si>
  <si>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</si>
  <si>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</si>
  <si>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</si>
  <si>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</si>
  <si>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</si>
  <si>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</si>
  <si>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</si>
  <si>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</si>
  <si>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</si>
  <si>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</si>
  <si>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</si>
  <si>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</si>
  <si>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</si>
  <si>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</si>
  <si>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</si>
  <si>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</si>
  <si>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</si>
  <si>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</si>
  <si>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</si>
  <si>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</si>
  <si>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</si>
  <si>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</si>
  <si>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</si>
  <si>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</si>
  <si>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</si>
  <si>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</si>
  <si>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</si>
  <si>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</si>
  <si>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</si>
  <si>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</si>
  <si>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</si>
  <si>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</si>
  <si>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</si>
  <si>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</si>
  <si>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</si>
  <si>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</si>
  <si>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</si>
  <si>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</si>
  <si>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</si>
  <si>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</si>
  <si>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</si>
  <si>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</si>
  <si>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</si>
  <si>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</si>
  <si>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</si>
  <si>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</si>
  <si>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</si>
  <si>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</si>
  <si>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</si>
  <si>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</si>
  <si>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</si>
  <si>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</si>
  <si>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</si>
  <si>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</si>
  <si>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</si>
  <si>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</si>
  <si>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</si>
  <si>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</si>
  <si>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</si>
  <si>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</si>
  <si>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</si>
  <si>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</si>
  <si>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</si>
  <si>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</si>
  <si>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</si>
  <si>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</si>
  <si>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</si>
  <si>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</si>
  <si>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</si>
  <si>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</si>
  <si>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</si>
  <si>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</si>
  <si>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</si>
  <si>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</si>
  <si>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</si>
  <si>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</si>
  <si>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</si>
  <si>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</si>
  <si>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</si>
  <si>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</si>
  <si>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</si>
  <si>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</si>
  <si>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</si>
  <si>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</si>
  <si>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</si>
  <si>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</si>
  <si>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</si>
  <si>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</si>
  <si>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</si>
  <si>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</si>
  <si>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</si>
  <si>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</si>
  <si>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</si>
  <si>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</si>
  <si>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</si>
  <si>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</si>
  <si>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</si>
  <si>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</si>
  <si>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</si>
  <si>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</si>
  <si>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心神喪失者等医療観察法指定入院医療機関整備等</t>
  </si>
  <si>
    <t>社会・援護局障害保健福祉部</t>
  </si>
  <si>
    <t>友利 久哉</t>
  </si>
  <si>
    <t>平成１７年度</t>
  </si>
  <si>
    <t>終了予定なし</t>
  </si>
  <si>
    <t>精神・障害保健課医療観察法医療体制整備推進室</t>
  </si>
  <si>
    <t>　心神喪失等の状態で重大な他害行為を行った者の医療及び観察等に関する法律（平成15年法律第110号）第102条</t>
  </si>
  <si>
    <t>　心神喪失者等医療観察法指定入院医療機関施設・設備整備費の国庫負担について（平成31年3月29日厚生労働省発障0329第5号）等</t>
  </si>
  <si>
    <t>　心神喪失等の状態で重大な他害行為を行った者の医療及び観察等に関する法律（以下「医療観察法」という。）に基づく裁判所の入院通院の決定を受けた者（以下「入院対象者」という。）を入院させる病棟を整備し、当該病棟において入院対象者に対し継続的かつ適切な医療を行うことによって、その病状の改善及びこれに同様の行為の再発の防止を図り、もってその社会復帰を促進すること。</t>
  </si>
  <si>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医療観察病棟開設準備経費など）に必要な経費を負担する（負担率１０／１０）。</t>
  </si>
  <si>
    <t>-</t>
  </si>
  <si>
    <t>心神喪失者等医療観察法指定入院医療機関運営費負担金</t>
  </si>
  <si>
    <t>心神喪失者等医療観察法指定入院医療機関設備整備費負担金</t>
  </si>
  <si>
    <t>－</t>
  </si>
  <si>
    <t>　本事業は医療観察法に基づく裁判所の入院決定を受けた対象者に対し、適切な医療を行うための入院施設の整備及び運営に要する費用を、法律に定めるところにより、国が負担するものであり、定量的な成果目標の設定にはなじまない。</t>
  </si>
  <si>
    <t>　指定入院医療機関を全国で800床程度整備とともに、病床が不足している地域には引き続き整備を進める。</t>
  </si>
  <si>
    <t>　整備済み病床数</t>
  </si>
  <si>
    <t>床</t>
  </si>
  <si>
    <t>施設設備整備実施施設数等</t>
  </si>
  <si>
    <t>施設</t>
  </si>
  <si>
    <t>運営費負担金交付施設数</t>
  </si>
  <si>
    <t>X／Y
Ｘ：施設設備整備費負担金の支出額（前年度からの繰越し分を含む）
Ｙ：施設整備実施施設数</t>
    <phoneticPr fontId="5"/>
  </si>
  <si>
    <t>百万円</t>
  </si>
  <si>
    <t>X/Y</t>
    <phoneticPr fontId="5"/>
  </si>
  <si>
    <t>223/8</t>
  </si>
  <si>
    <t>310/6</t>
  </si>
  <si>
    <t>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</si>
  <si>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</si>
  <si>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514</t>
  </si>
  <si>
    <t>467</t>
  </si>
  <si>
    <t>411</t>
  </si>
  <si>
    <t>770</t>
  </si>
  <si>
    <t>768</t>
  </si>
  <si>
    <t>750</t>
  </si>
  <si>
    <t>747</t>
  </si>
  <si>
    <t>744</t>
  </si>
  <si>
    <t>○</t>
  </si>
  <si>
    <t>厚労</t>
  </si>
  <si>
    <t>-</t>
    <phoneticPr fontId="5"/>
  </si>
  <si>
    <t>心神喪失者等医療観察法指定入院医療機関施設整備費負担金</t>
    <phoneticPr fontId="5"/>
  </si>
  <si>
    <t>　指定入院医療機関の医療観察病棟を適切に整備・運営することを目標としているが、代替目標の整備病床数については、概ね当初の目標数に到達している。ただし、病床が不足している地域においては、引き続き病棟の整備を行う必要がある。</t>
  </si>
  <si>
    <t>　指定入院医療機関の設置及び運営は、社会のニーズを反映した事業である。</t>
  </si>
  <si>
    <t>　医療観察法において、指定入院医療機関の設置及び運営に要する費用は国が負担することとされている。</t>
  </si>
  <si>
    <t>　指定入院医療機関の設置及び運営は、医療観察法の目的達成に資するものであり、優先度が高い。</t>
  </si>
  <si>
    <t>‐</t>
  </si>
  <si>
    <t>無</t>
  </si>
  <si>
    <t>　負担事業者が事業を実施するに当たっては、入札等を行い事業費の削減に努めている。</t>
  </si>
  <si>
    <t>　事業計画等を審査し、事業目的達成のために必要な経費に限って支出している。</t>
  </si>
  <si>
    <t>　不測の事態による整備の遅れや、あらかじめ見込むことが困難な事由による計画の変更が生じたものである。</t>
  </si>
  <si>
    <t>　定量的な目標設定にはなじまないが、代替指標の実績については、代替目標に見合ったものである。</t>
  </si>
  <si>
    <t>　不用率が大きいものの、事業実施施設数は概ね見込みどおりの実績となっている。</t>
  </si>
  <si>
    <t>　指定入院医療機関において、医療観察法に基づき、対象者に対する適切な医療が実施されている。</t>
  </si>
  <si>
    <t>　医療観察法に基づく裁判所の入院又は通院の決定を受けた対象者に対し、医療観察法第81条第1項により、国はその精神障害の特性に応じ、円滑な社会復帰を促進するために必要な医療を提供することとされ、第102条により、当該医療を実施する指定入院医療機関の整備・運営にかかる経費（主として開設当初に要する費用）については国が負担することとされている。
　本事業は、設置主体である自治体等の整備計画を基に医療機関の整備状況を勘案し、計画的に予算計上しているところである。
　不用率は大きいが、これは不測の事態による整備の遅れや、あらかじめ見込むことが困難な事由による計画の変更が生じた影響によるものである。</t>
    <rPh sb="235" eb="236">
      <t>オオ</t>
    </rPh>
    <rPh sb="286" eb="288">
      <t>エイキョウ</t>
    </rPh>
    <phoneticPr fontId="5"/>
  </si>
  <si>
    <t>　指定入院医療機関の整備病床数は当初の目標数に到達しているところであるが、地域偏在等の課題があることから、引き続き、近年の執行実績等を踏まえ、適正な予算措置を講じていくものとする。
　また、執行率向上に向けて、指定入院医療機関の設置者である地方公共団体等と連絡を密にし、整備計画に応じた適正な予算措置を講じていくものとする。</t>
    <rPh sb="95" eb="98">
      <t>シッコウリツ</t>
    </rPh>
    <rPh sb="98" eb="100">
      <t>コウジョウ</t>
    </rPh>
    <rPh sb="101" eb="102">
      <t>ム</t>
    </rPh>
    <rPh sb="105" eb="107">
      <t>シテイ</t>
    </rPh>
    <rPh sb="107" eb="109">
      <t>ニュウイン</t>
    </rPh>
    <rPh sb="109" eb="111">
      <t>イリョウ</t>
    </rPh>
    <rPh sb="111" eb="113">
      <t>キカン</t>
    </rPh>
    <rPh sb="114" eb="117">
      <t>セッチシャ</t>
    </rPh>
    <rPh sb="120" eb="122">
      <t>チホウ</t>
    </rPh>
    <rPh sb="122" eb="124">
      <t>コウキョウ</t>
    </rPh>
    <rPh sb="124" eb="126">
      <t>ダンタイ</t>
    </rPh>
    <rPh sb="126" eb="127">
      <t>トウ</t>
    </rPh>
    <rPh sb="128" eb="130">
      <t>レンラク</t>
    </rPh>
    <rPh sb="131" eb="132">
      <t>ミツ</t>
    </rPh>
    <rPh sb="135" eb="137">
      <t>セイビ</t>
    </rPh>
    <rPh sb="137" eb="139">
      <t>ケイカク</t>
    </rPh>
    <rPh sb="140" eb="141">
      <t>オウ</t>
    </rPh>
    <phoneticPr fontId="5"/>
  </si>
  <si>
    <t>国立大学法人北海道大学</t>
    <rPh sb="0" eb="2">
      <t>コクリツ</t>
    </rPh>
    <rPh sb="2" eb="4">
      <t>ダイガク</t>
    </rPh>
    <rPh sb="4" eb="6">
      <t>ホウジン</t>
    </rPh>
    <rPh sb="6" eb="9">
      <t>ホッカイドウ</t>
    </rPh>
    <rPh sb="9" eb="11">
      <t>ダイガク</t>
    </rPh>
    <phoneticPr fontId="5"/>
  </si>
  <si>
    <t>国立研究開発法人国立精神・神経医療研究センター</t>
  </si>
  <si>
    <t>]</t>
    <phoneticPr fontId="5"/>
  </si>
  <si>
    <t>花巻病院ほかの運営費</t>
    <rPh sb="0" eb="2">
      <t>ハナマキ</t>
    </rPh>
    <rPh sb="2" eb="4">
      <t>ビョウイン</t>
    </rPh>
    <rPh sb="7" eb="10">
      <t>ウンエイヒ</t>
    </rPh>
    <phoneticPr fontId="5"/>
  </si>
  <si>
    <t>施設整備費</t>
    <rPh sb="0" eb="2">
      <t>シセツ</t>
    </rPh>
    <rPh sb="2" eb="5">
      <t>セイビヒ</t>
    </rPh>
    <phoneticPr fontId="5"/>
  </si>
  <si>
    <t>運営費</t>
  </si>
  <si>
    <t>C.独立行政法人国立病院機構</t>
    <phoneticPr fontId="5"/>
  </si>
  <si>
    <t>A.国立研究開発法人国立精神・神経医療研究センター</t>
    <phoneticPr fontId="5"/>
  </si>
  <si>
    <t>新病棟開設準備</t>
    <rPh sb="0" eb="7">
      <t>シンビョウトウカイセツジュンビ</t>
    </rPh>
    <phoneticPr fontId="5"/>
  </si>
  <si>
    <t>補助金等交付</t>
  </si>
  <si>
    <t>独立行政法人国立病院機構</t>
    <rPh sb="0" eb="2">
      <t>ドクリツ</t>
    </rPh>
    <rPh sb="2" eb="4">
      <t>ギョウセイ</t>
    </rPh>
    <rPh sb="4" eb="6">
      <t>ホウジン</t>
    </rPh>
    <rPh sb="6" eb="8">
      <t>コクリツ</t>
    </rPh>
    <rPh sb="8" eb="10">
      <t>ビョウイン</t>
    </rPh>
    <rPh sb="10" eb="12">
      <t>キコウ</t>
    </rPh>
    <phoneticPr fontId="5"/>
  </si>
  <si>
    <t>花巻病院ほかの運営事業</t>
    <phoneticPr fontId="5"/>
  </si>
  <si>
    <t>運営事業</t>
  </si>
  <si>
    <t>国立大学法人北海道大学</t>
    <phoneticPr fontId="5"/>
  </si>
  <si>
    <t>島根県</t>
    <rPh sb="0" eb="3">
      <t>シマネケン</t>
    </rPh>
    <phoneticPr fontId="2"/>
  </si>
  <si>
    <t>地方独立行政法人
岡山県精神科医療センター</t>
    <rPh sb="0" eb="2">
      <t>チホウ</t>
    </rPh>
    <rPh sb="2" eb="4">
      <t>ドクリツ</t>
    </rPh>
    <rPh sb="4" eb="6">
      <t>ギョウセイ</t>
    </rPh>
    <rPh sb="6" eb="8">
      <t>ホウジン</t>
    </rPh>
    <rPh sb="9" eb="12">
      <t>オカヤマケン</t>
    </rPh>
    <rPh sb="12" eb="15">
      <t>セイシンカ</t>
    </rPh>
    <rPh sb="15" eb="17">
      <t>イリョウ</t>
    </rPh>
    <phoneticPr fontId="2"/>
  </si>
  <si>
    <t>鹿児島県</t>
    <rPh sb="0" eb="4">
      <t>カゴシマケン</t>
    </rPh>
    <phoneticPr fontId="2"/>
  </si>
  <si>
    <t>長崎県病院企業団</t>
    <rPh sb="0" eb="3">
      <t>ナガサキケン</t>
    </rPh>
    <rPh sb="3" eb="5">
      <t>ビョウイン</t>
    </rPh>
    <rPh sb="5" eb="8">
      <t>キギョウダン</t>
    </rPh>
    <phoneticPr fontId="2"/>
  </si>
  <si>
    <t>東京都</t>
    <rPh sb="0" eb="3">
      <t>トウキョウト</t>
    </rPh>
    <phoneticPr fontId="2"/>
  </si>
  <si>
    <t>地方独立行政法人大阪府立病院機構</t>
    <rPh sb="0" eb="2">
      <t>チホウ</t>
    </rPh>
    <rPh sb="2" eb="4">
      <t>ドクリツ</t>
    </rPh>
    <rPh sb="4" eb="6">
      <t>ギョウセイ</t>
    </rPh>
    <rPh sb="6" eb="8">
      <t>ホウジン</t>
    </rPh>
    <rPh sb="8" eb="10">
      <t>オオサカ</t>
    </rPh>
    <rPh sb="10" eb="12">
      <t>フリツ</t>
    </rPh>
    <rPh sb="12" eb="14">
      <t>ビョウイン</t>
    </rPh>
    <rPh sb="14" eb="16">
      <t>キコウ</t>
    </rPh>
    <phoneticPr fontId="2"/>
  </si>
  <si>
    <t>地方独立行政法人神奈川県立病院機構</t>
    <rPh sb="0" eb="2">
      <t>チホウ</t>
    </rPh>
    <rPh sb="2" eb="4">
      <t>ドクリツ</t>
    </rPh>
    <rPh sb="4" eb="6">
      <t>ギョウセイ</t>
    </rPh>
    <rPh sb="6" eb="8">
      <t>ホウジン</t>
    </rPh>
    <rPh sb="8" eb="11">
      <t>カナガワ</t>
    </rPh>
    <rPh sb="11" eb="13">
      <t>ケンリツ</t>
    </rPh>
    <rPh sb="13" eb="15">
      <t>ビョウイン</t>
    </rPh>
    <rPh sb="15" eb="17">
      <t>キコウ</t>
    </rPh>
    <phoneticPr fontId="2"/>
  </si>
  <si>
    <t>国立大学法人北海道大学の新病棟開設準備経費</t>
    <rPh sb="0" eb="2">
      <t>コクリツ</t>
    </rPh>
    <rPh sb="2" eb="4">
      <t>ダイガク</t>
    </rPh>
    <rPh sb="4" eb="6">
      <t>ホウジン</t>
    </rPh>
    <rPh sb="6" eb="9">
      <t>ホッカイドウ</t>
    </rPh>
    <rPh sb="9" eb="11">
      <t>ダイガク</t>
    </rPh>
    <rPh sb="12" eb="14">
      <t>シンビョウ</t>
    </rPh>
    <rPh sb="14" eb="15">
      <t>トウ</t>
    </rPh>
    <rPh sb="15" eb="17">
      <t>カイセツ</t>
    </rPh>
    <rPh sb="17" eb="19">
      <t>ジュンビ</t>
    </rPh>
    <rPh sb="19" eb="21">
      <t>ケイヒ</t>
    </rPh>
    <phoneticPr fontId="5"/>
  </si>
  <si>
    <t>京都府</t>
    <rPh sb="0" eb="2">
      <t>キョウト</t>
    </rPh>
    <rPh sb="2" eb="3">
      <t>フ</t>
    </rPh>
    <phoneticPr fontId="5"/>
  </si>
  <si>
    <t>福島県</t>
    <rPh sb="0" eb="3">
      <t>フクシマケン</t>
    </rPh>
    <phoneticPr fontId="5"/>
  </si>
  <si>
    <t>463/４</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</si>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</sst>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178838</xdr:colOff>
      <xdr:row>750</xdr:row>
      <xdr:rowOff>223253</xdr:rowOff>
    </xdr:from>
    <xdr:to>
      <xdr:col>37</xdr:col>
      <xdr:colOff>59532</xdr:colOff>
      <xdr:row>751</xdr:row>
      <xdr:rowOff>299879</xdr:rowOff>
    </xdr:to>
    <xdr:sp macro="" textlink="">
      <xdr:nvSpPr>
        <xdr:cNvPr id="2" name="大かっこ 1"/>
        <xdr:cNvSpPr/>
      </xdr:nvSpPr>
      <xdr:spPr>
        <a:xfrm>
          <a:off x="3979313" y="44295428"/>
          <a:ext cx="3481144" cy="429051"/>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都道府県・特定独立行政法人に対する交付決定</a:t>
          </a:r>
        </a:p>
      </xdr:txBody>
    </xdr:sp>
    <xdr:clientData/>
  </xdr:twoCellAnchor>
  <xdr:twoCellAnchor>
    <xdr:from>
      <xdr:col>28</xdr:col>
      <xdr:colOff>5954</xdr:colOff>
      <xdr:row>751</xdr:row>
      <xdr:rowOff>343759</xdr:rowOff>
    </xdr:from>
    <xdr:to>
      <xdr:col>28</xdr:col>
      <xdr:colOff>10410</xdr:colOff>
      <xdr:row>753</xdr:row>
      <xdr:rowOff>310049</xdr:rowOff>
    </xdr:to>
    <xdr:cxnSp macro="">
      <xdr:nvCxnSpPr>
        <xdr:cNvPr id="3" name="直線矢印コネクタ 2"/>
        <xdr:cNvCxnSpPr>
          <a:endCxn id="13" idx="0"/>
        </xdr:cNvCxnSpPr>
      </xdr:nvCxnSpPr>
      <xdr:spPr>
        <a:xfrm flipH="1">
          <a:off x="5606654" y="44768359"/>
          <a:ext cx="4456" cy="67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185609</xdr:colOff>
      <xdr:row>752</xdr:row>
      <xdr:rowOff>268972</xdr:rowOff>
    </xdr:from>
    <xdr:to>
      <xdr:col>43</xdr:col>
      <xdr:colOff>29218</xdr:colOff>
      <xdr:row>752</xdr:row>
      <xdr:rowOff>293748</xdr:rowOff>
    </xdr:to>
    <xdr:cxnSp macro="">
      <xdr:nvCxnSpPr>
        <xdr:cNvPr id="4" name="直線コネクタ 3"/>
        <xdr:cNvCxnSpPr/>
      </xdr:nvCxnSpPr>
      <xdr:spPr>
        <a:xfrm>
          <a:off x="2985959" y="45045997"/>
          <a:ext cx="5644334" cy="247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121165</xdr:colOff>
      <xdr:row>749</xdr:row>
      <xdr:rowOff>0</xdr:rowOff>
    </xdr:from>
    <xdr:to>
      <xdr:col>37</xdr:col>
      <xdr:colOff>77916</xdr:colOff>
      <xdr:row>750</xdr:row>
      <xdr:rowOff>41077</xdr:rowOff>
    </xdr:to>
    <xdr:sp macro="" textlink="">
      <xdr:nvSpPr>
        <xdr:cNvPr id="5" name="テキスト ボックス 4"/>
        <xdr:cNvSpPr txBox="1"/>
      </xdr:nvSpPr>
      <xdr:spPr>
        <a:xfrm>
          <a:off x="3921640" y="43719750"/>
          <a:ext cx="3557201" cy="39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r>
            <a:rPr kumimoji="1" lang="en-US" altLang="ja-JP" sz="1100"/>
            <a:t>:</a:t>
          </a:r>
          <a:r>
            <a:rPr kumimoji="1" lang="en-US" altLang="ja-JP" sz="1100" baseline="0"/>
            <a:t> </a:t>
          </a:r>
          <a:r>
            <a:rPr kumimoji="1" lang="ja-JP" altLang="en-US" sz="1100" baseline="0"/>
            <a:t>７１４</a:t>
          </a:r>
          <a:r>
            <a:rPr kumimoji="1" lang="ja-JP" altLang="en-US" sz="1100"/>
            <a:t>百万円</a:t>
          </a:r>
        </a:p>
      </xdr:txBody>
    </xdr:sp>
    <xdr:clientData/>
  </xdr:twoCellAnchor>
  <xdr:twoCellAnchor>
    <xdr:from>
      <xdr:col>11</xdr:col>
      <xdr:colOff>47624</xdr:colOff>
      <xdr:row>753</xdr:row>
      <xdr:rowOff>346484</xdr:rowOff>
    </xdr:from>
    <xdr:to>
      <xdr:col>19</xdr:col>
      <xdr:colOff>11905</xdr:colOff>
      <xdr:row>754</xdr:row>
      <xdr:rowOff>300116</xdr:rowOff>
    </xdr:to>
    <xdr:sp macro="" textlink="">
      <xdr:nvSpPr>
        <xdr:cNvPr id="6" name="テキスト ボックス 5"/>
        <xdr:cNvSpPr txBox="1"/>
      </xdr:nvSpPr>
      <xdr:spPr>
        <a:xfrm>
          <a:off x="2247899" y="45475934"/>
          <a:ext cx="1564481"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50027</xdr:colOff>
      <xdr:row>754</xdr:row>
      <xdr:rowOff>300115</xdr:rowOff>
    </xdr:from>
    <xdr:to>
      <xdr:col>19</xdr:col>
      <xdr:colOff>105031</xdr:colOff>
      <xdr:row>756</xdr:row>
      <xdr:rowOff>163657</xdr:rowOff>
    </xdr:to>
    <xdr:sp macro="" textlink="">
      <xdr:nvSpPr>
        <xdr:cNvPr id="7" name="テキスト ボックス 6"/>
        <xdr:cNvSpPr txBox="1"/>
      </xdr:nvSpPr>
      <xdr:spPr>
        <a:xfrm>
          <a:off x="2050277" y="45781990"/>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Ａ．自治体等（４）</a:t>
          </a:r>
        </a:p>
        <a:p>
          <a:pPr algn="ctr"/>
          <a:r>
            <a:rPr kumimoji="1" lang="ja-JP" altLang="en-US" sz="1100"/>
            <a:t>５２０百万円</a:t>
          </a:r>
        </a:p>
      </xdr:txBody>
    </xdr:sp>
    <xdr:clientData/>
  </xdr:twoCellAnchor>
  <xdr:twoCellAnchor>
    <xdr:from>
      <xdr:col>22</xdr:col>
      <xdr:colOff>104776</xdr:colOff>
      <xdr:row>754</xdr:row>
      <xdr:rowOff>307403</xdr:rowOff>
    </xdr:from>
    <xdr:to>
      <xdr:col>34</xdr:col>
      <xdr:colOff>38100</xdr:colOff>
      <xdr:row>756</xdr:row>
      <xdr:rowOff>170945</xdr:rowOff>
    </xdr:to>
    <xdr:sp macro="" textlink="">
      <xdr:nvSpPr>
        <xdr:cNvPr id="8" name="テキスト ボックス 7"/>
        <xdr:cNvSpPr txBox="1"/>
      </xdr:nvSpPr>
      <xdr:spPr>
        <a:xfrm>
          <a:off x="4505326" y="45789278"/>
          <a:ext cx="2333624"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Ｂ．自治体等</a:t>
          </a:r>
        </a:p>
        <a:p>
          <a:pPr algn="ctr"/>
          <a:r>
            <a:rPr kumimoji="1" lang="ja-JP" altLang="en-US" sz="1100"/>
            <a:t>令和２年度は執行実績なし</a:t>
          </a:r>
        </a:p>
      </xdr:txBody>
    </xdr:sp>
    <xdr:clientData/>
  </xdr:twoCellAnchor>
  <xdr:twoCellAnchor>
    <xdr:from>
      <xdr:col>38</xdr:col>
      <xdr:colOff>66639</xdr:colOff>
      <xdr:row>754</xdr:row>
      <xdr:rowOff>332179</xdr:rowOff>
    </xdr:from>
    <xdr:to>
      <xdr:col>47</xdr:col>
      <xdr:colOff>121643</xdr:colOff>
      <xdr:row>756</xdr:row>
      <xdr:rowOff>195721</xdr:rowOff>
    </xdr:to>
    <xdr:sp macro="" textlink="">
      <xdr:nvSpPr>
        <xdr:cNvPr id="9" name="テキスト ボックス 8"/>
        <xdr:cNvSpPr txBox="1"/>
      </xdr:nvSpPr>
      <xdr:spPr>
        <a:xfrm>
          <a:off x="7667589" y="45814054"/>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Ｃ．自治体等（２１）</a:t>
          </a:r>
        </a:p>
        <a:p>
          <a:pPr algn="ctr"/>
          <a:r>
            <a:rPr kumimoji="1" lang="ja-JP" altLang="en-US" sz="1100"/>
            <a:t>１９４百万円</a:t>
          </a:r>
        </a:p>
      </xdr:txBody>
    </xdr:sp>
    <xdr:clientData/>
  </xdr:twoCellAnchor>
  <xdr:twoCellAnchor>
    <xdr:from>
      <xdr:col>22</xdr:col>
      <xdr:colOff>28574</xdr:colOff>
      <xdr:row>756</xdr:row>
      <xdr:rowOff>345836</xdr:rowOff>
    </xdr:from>
    <xdr:to>
      <xdr:col>35</xdr:col>
      <xdr:colOff>28574</xdr:colOff>
      <xdr:row>758</xdr:row>
      <xdr:rowOff>234763</xdr:rowOff>
    </xdr:to>
    <xdr:sp macro="" textlink="">
      <xdr:nvSpPr>
        <xdr:cNvPr id="10" name="大かっこ 9"/>
        <xdr:cNvSpPr/>
      </xdr:nvSpPr>
      <xdr:spPr>
        <a:xfrm>
          <a:off x="4429124" y="46532561"/>
          <a:ext cx="2600325" cy="593777"/>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医療観察病棟に必要な医療機器、</a:t>
          </a:r>
          <a:endParaRPr lang="en-US" altLang="ja-JP"/>
        </a:p>
        <a:p>
          <a:pPr algn="l"/>
          <a:r>
            <a:rPr lang="ja-JP" altLang="en-US"/>
            <a:t>医療用器具などの設備整備</a:t>
          </a:r>
        </a:p>
      </xdr:txBody>
    </xdr:sp>
    <xdr:clientData/>
  </xdr:twoCellAnchor>
  <xdr:twoCellAnchor>
    <xdr:from>
      <xdr:col>9</xdr:col>
      <xdr:colOff>12872</xdr:colOff>
      <xdr:row>756</xdr:row>
      <xdr:rowOff>339634</xdr:rowOff>
    </xdr:from>
    <xdr:to>
      <xdr:col>20</xdr:col>
      <xdr:colOff>171217</xdr:colOff>
      <xdr:row>758</xdr:row>
      <xdr:rowOff>237104</xdr:rowOff>
    </xdr:to>
    <xdr:sp macro="" textlink="">
      <xdr:nvSpPr>
        <xdr:cNvPr id="11" name="大かっこ 10"/>
        <xdr:cNvSpPr/>
      </xdr:nvSpPr>
      <xdr:spPr>
        <a:xfrm>
          <a:off x="1813097" y="46526359"/>
          <a:ext cx="2358620" cy="602320"/>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新病棟、改修病棟の施設整備</a:t>
          </a:r>
          <a:endParaRPr lang="en-US" altLang="ja-JP"/>
        </a:p>
        <a:p>
          <a:pPr algn="l"/>
          <a:r>
            <a:rPr lang="ja-JP" altLang="en-US"/>
            <a:t>大規模修繕</a:t>
          </a:r>
        </a:p>
      </xdr:txBody>
    </xdr:sp>
    <xdr:clientData/>
  </xdr:twoCellAnchor>
  <xdr:twoCellAnchor>
    <xdr:from>
      <xdr:col>36</xdr:col>
      <xdr:colOff>131941</xdr:colOff>
      <xdr:row>757</xdr:row>
      <xdr:rowOff>3613</xdr:rowOff>
    </xdr:from>
    <xdr:to>
      <xdr:col>48</xdr:col>
      <xdr:colOff>90261</xdr:colOff>
      <xdr:row>758</xdr:row>
      <xdr:rowOff>234763</xdr:rowOff>
    </xdr:to>
    <xdr:sp macro="" textlink="">
      <xdr:nvSpPr>
        <xdr:cNvPr id="12" name="大かっこ 11"/>
        <xdr:cNvSpPr/>
      </xdr:nvSpPr>
      <xdr:spPr>
        <a:xfrm>
          <a:off x="7332841" y="46542763"/>
          <a:ext cx="2358620" cy="58357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a:t>　医療観察病棟運営経費、医療観察病棟開設準備経費など</a:t>
          </a:r>
        </a:p>
      </xdr:txBody>
    </xdr:sp>
    <xdr:clientData/>
  </xdr:twoCellAnchor>
  <xdr:twoCellAnchor>
    <xdr:from>
      <xdr:col>23</xdr:col>
      <xdr:colOff>119063</xdr:colOff>
      <xdr:row>753</xdr:row>
      <xdr:rowOff>310049</xdr:rowOff>
    </xdr:from>
    <xdr:to>
      <xdr:col>32</xdr:col>
      <xdr:colOff>95251</xdr:colOff>
      <xdr:row>754</xdr:row>
      <xdr:rowOff>263681</xdr:rowOff>
    </xdr:to>
    <xdr:sp macro="" textlink="">
      <xdr:nvSpPr>
        <xdr:cNvPr id="13" name="テキスト ボックス 12"/>
        <xdr:cNvSpPr txBox="1"/>
      </xdr:nvSpPr>
      <xdr:spPr>
        <a:xfrm>
          <a:off x="4719638" y="45439499"/>
          <a:ext cx="1776413"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83344</xdr:colOff>
      <xdr:row>753</xdr:row>
      <xdr:rowOff>324622</xdr:rowOff>
    </xdr:from>
    <xdr:to>
      <xdr:col>46</xdr:col>
      <xdr:colOff>154781</xdr:colOff>
      <xdr:row>754</xdr:row>
      <xdr:rowOff>278254</xdr:rowOff>
    </xdr:to>
    <xdr:sp macro="" textlink="">
      <xdr:nvSpPr>
        <xdr:cNvPr id="14" name="テキスト ボックス 13"/>
        <xdr:cNvSpPr txBox="1"/>
      </xdr:nvSpPr>
      <xdr:spPr>
        <a:xfrm>
          <a:off x="7884319" y="45454072"/>
          <a:ext cx="1471612"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43</xdr:col>
      <xdr:colOff>0</xdr:colOff>
      <xdr:row>752</xdr:row>
      <xdr:rowOff>285750</xdr:rowOff>
    </xdr:from>
    <xdr:to>
      <xdr:col>43</xdr:col>
      <xdr:colOff>8067</xdr:colOff>
      <xdr:row>753</xdr:row>
      <xdr:rowOff>246669</xdr:rowOff>
    </xdr:to>
    <xdr:cxnSp macro="">
      <xdr:nvCxnSpPr>
        <xdr:cNvPr id="15" name="直線矢印コネクタ 14"/>
        <xdr:cNvCxnSpPr/>
      </xdr:nvCxnSpPr>
      <xdr:spPr>
        <a:xfrm>
          <a:off x="8601075" y="45062775"/>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752</xdr:row>
      <xdr:rowOff>276225</xdr:rowOff>
    </xdr:from>
    <xdr:to>
      <xdr:col>14</xdr:col>
      <xdr:colOff>198567</xdr:colOff>
      <xdr:row>753</xdr:row>
      <xdr:rowOff>237144</xdr:rowOff>
    </xdr:to>
    <xdr:cxnSp macro="">
      <xdr:nvCxnSpPr>
        <xdr:cNvPr id="16" name="直線矢印コネクタ 15"/>
        <xdr:cNvCxnSpPr/>
      </xdr:nvCxnSpPr>
      <xdr:spPr>
        <a:xfrm>
          <a:off x="2990850" y="45053250"/>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748</v>
      </c>
      <c r="AK2" s="945"/>
      <c r="AL2" s="945"/>
      <c r="AM2" s="945"/>
      <c r="AN2" s="98" t="s">
        <v>406</v>
      </c>
      <c r="AO2" s="945">
        <v>20</v>
      </c>
      <c r="AP2" s="945"/>
      <c r="AQ2" s="945"/>
      <c r="AR2" s="99" t="s">
        <v>709</v>
      </c>
      <c r="AS2" s="951">
        <v>847</v>
      </c>
      <c r="AT2" s="951"/>
      <c r="AU2" s="951"/>
      <c r="AV2" s="98" t="str">
        <f>IF(AW2="","","-")</f>
        <v/>
      </c>
      <c r="AW2" s="911"/>
      <c r="AX2" s="911"/>
    </row>
    <row r="3" spans="1:50" ht="21" customHeight="1" thickBot="1" x14ac:dyDescent="0.2">
      <c r="A3" s="866" t="s">
        <v>702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714</v>
      </c>
      <c r="H5" s="839"/>
      <c r="I5" s="839"/>
      <c r="J5" s="839"/>
      <c r="K5" s="839"/>
      <c r="L5" s="839"/>
      <c r="M5" s="840" t="s">
        <v>66</v>
      </c>
      <c r="N5" s="841"/>
      <c r="O5" s="841"/>
      <c r="P5" s="841"/>
      <c r="Q5" s="841"/>
      <c r="R5" s="842"/>
      <c r="S5" s="843" t="s">
        <v>715</v>
      </c>
      <c r="T5" s="839"/>
      <c r="U5" s="839"/>
      <c r="V5" s="839"/>
      <c r="W5" s="839"/>
      <c r="X5" s="844"/>
      <c r="Y5" s="697" t="s">
        <v>3</v>
      </c>
      <c r="Z5" s="543"/>
      <c r="AA5" s="543"/>
      <c r="AB5" s="543"/>
      <c r="AC5" s="543"/>
      <c r="AD5" s="544"/>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23" t="s">
        <v>389</v>
      </c>
      <c r="Z7" s="440"/>
      <c r="AA7" s="440"/>
      <c r="AB7" s="440"/>
      <c r="AC7" s="440"/>
      <c r="AD7" s="924"/>
      <c r="AE7" s="912" t="s">
        <v>718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46" t="str">
        <f>入力規則等!A27</f>
        <v>障害者施策</v>
      </c>
      <c r="H8" s="719"/>
      <c r="I8" s="719"/>
      <c r="J8" s="719"/>
      <c r="K8" s="719"/>
      <c r="L8" s="719"/>
      <c r="M8" s="719"/>
      <c r="N8" s="719"/>
      <c r="O8" s="719"/>
      <c r="P8" s="719"/>
      <c r="Q8" s="719"/>
      <c r="R8" s="719"/>
      <c r="S8" s="719"/>
      <c r="T8" s="719"/>
      <c r="U8" s="719"/>
      <c r="V8" s="719"/>
      <c r="W8" s="719"/>
      <c r="X8" s="947"/>
      <c r="Y8" s="845" t="s">
        <v>257</v>
      </c>
      <c r="Z8" s="846"/>
      <c r="AA8" s="846"/>
      <c r="AB8" s="846"/>
      <c r="AC8" s="846"/>
      <c r="AD8" s="847"/>
      <c r="AE8" s="718" t="str">
        <f>入力規則等!K13</f>
        <v>社会保障、公共事業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719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1270</v>
      </c>
      <c r="Q13" s="657"/>
      <c r="R13" s="657"/>
      <c r="S13" s="657"/>
      <c r="T13" s="657"/>
      <c r="U13" s="657"/>
      <c r="V13" s="658"/>
      <c r="W13" s="656">
        <v>919</v>
      </c>
      <c r="X13" s="657"/>
      <c r="Y13" s="657"/>
      <c r="Z13" s="657"/>
      <c r="AA13" s="657"/>
      <c r="AB13" s="657"/>
      <c r="AC13" s="658"/>
      <c r="AD13" s="656">
        <v>1166</v>
      </c>
      <c r="AE13" s="657"/>
      <c r="AF13" s="657"/>
      <c r="AG13" s="657"/>
      <c r="AH13" s="657"/>
      <c r="AI13" s="657"/>
      <c r="AJ13" s="658"/>
      <c r="AK13" s="656">
        <v>1222</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721</v>
      </c>
      <c r="X14" s="657"/>
      <c r="Y14" s="657"/>
      <c r="Z14" s="657"/>
      <c r="AA14" s="657"/>
      <c r="AB14" s="657"/>
      <c r="AC14" s="658"/>
      <c r="AD14" s="656" t="s">
        <v>721</v>
      </c>
      <c r="AE14" s="657"/>
      <c r="AF14" s="657"/>
      <c r="AG14" s="657"/>
      <c r="AH14" s="657"/>
      <c r="AI14" s="657"/>
      <c r="AJ14" s="658"/>
      <c r="AK14" s="656" t="s">
        <v>749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v>120</v>
      </c>
      <c r="X15" s="657"/>
      <c r="Y15" s="657"/>
      <c r="Z15" s="657"/>
      <c r="AA15" s="657"/>
      <c r="AB15" s="657"/>
      <c r="AC15" s="658"/>
      <c r="AD15" s="656">
        <v>445</v>
      </c>
      <c r="AE15" s="657"/>
      <c r="AF15" s="657"/>
      <c r="AG15" s="657"/>
      <c r="AH15" s="657"/>
      <c r="AI15" s="657"/>
      <c r="AJ15" s="658"/>
      <c r="AK15" s="656">
        <v>864</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v>-120</v>
      </c>
      <c r="Q16" s="657"/>
      <c r="R16" s="657"/>
      <c r="S16" s="657"/>
      <c r="T16" s="657"/>
      <c r="U16" s="657"/>
      <c r="V16" s="658"/>
      <c r="W16" s="656">
        <v>-445</v>
      </c>
      <c r="X16" s="657"/>
      <c r="Y16" s="657"/>
      <c r="Z16" s="657"/>
      <c r="AA16" s="657"/>
      <c r="AB16" s="657"/>
      <c r="AC16" s="658"/>
      <c r="AD16" s="656">
        <v>-864</v>
      </c>
      <c r="AE16" s="657"/>
      <c r="AF16" s="657"/>
      <c r="AG16" s="657"/>
      <c r="AH16" s="657"/>
      <c r="AI16" s="657"/>
      <c r="AJ16" s="658"/>
      <c r="AK16" s="656" t="s">
        <v>749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721</v>
      </c>
      <c r="X17" s="657"/>
      <c r="Y17" s="657"/>
      <c r="Z17" s="657"/>
      <c r="AA17" s="657"/>
      <c r="AB17" s="657"/>
      <c r="AC17" s="658"/>
      <c r="AD17" s="656" t="s">
        <v>721</v>
      </c>
      <c r="AE17" s="657"/>
      <c r="AF17" s="657"/>
      <c r="AG17" s="657"/>
      <c r="AH17" s="657"/>
      <c r="AI17" s="657"/>
      <c r="AJ17" s="658"/>
      <c r="AK17" s="656" t="s">
        <v>749</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1150</v>
      </c>
      <c r="Q18" s="878"/>
      <c r="R18" s="878"/>
      <c r="S18" s="878"/>
      <c r="T18" s="878"/>
      <c r="U18" s="878"/>
      <c r="V18" s="879"/>
      <c r="W18" s="877">
        <f>SUM(W13:AC17)</f>
        <v>594</v>
      </c>
      <c r="X18" s="878"/>
      <c r="Y18" s="878"/>
      <c r="Z18" s="878"/>
      <c r="AA18" s="878"/>
      <c r="AB18" s="878"/>
      <c r="AC18" s="879"/>
      <c r="AD18" s="877">
        <f>SUM(AD13:AJ17)</f>
        <v>747</v>
      </c>
      <c r="AE18" s="878"/>
      <c r="AF18" s="878"/>
      <c r="AG18" s="878"/>
      <c r="AH18" s="878"/>
      <c r="AI18" s="878"/>
      <c r="AJ18" s="879"/>
      <c r="AK18" s="877">
        <f>SUM(AK13:AQ17)</f>
        <v>2086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481</v>
      </c>
      <c r="Q19" s="657"/>
      <c r="R19" s="657"/>
      <c r="S19" s="657"/>
      <c r="T19" s="657"/>
      <c r="U19" s="657"/>
      <c r="V19" s="658"/>
      <c r="W19" s="656">
        <v>489</v>
      </c>
      <c r="X19" s="657"/>
      <c r="Y19" s="657"/>
      <c r="Z19" s="657"/>
      <c r="AA19" s="657"/>
      <c r="AB19" s="657"/>
      <c r="AC19" s="658"/>
      <c r="AD19" s="656">
        <v>714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6">
        <f>IF(P18=0, "-", SUM(P19)/P18)</f>
        <v>0.41826086956521741</v>
      </c>
      <c r="Q20" s="316"/>
      <c r="R20" s="316"/>
      <c r="S20" s="316"/>
      <c r="T20" s="316"/>
      <c r="U20" s="316"/>
      <c r="V20" s="316"/>
      <c r="W20" s="316">
        <f t="shared" ref="W20" si="0">IF(W18=0, "-", SUM(W19)/W18)</f>
        <v>0.8232323232323232</v>
      </c>
      <c r="X20" s="316"/>
      <c r="Y20" s="316"/>
      <c r="Z20" s="316"/>
      <c r="AA20" s="316"/>
      <c r="AB20" s="316"/>
      <c r="AC20" s="316"/>
      <c r="AD20" s="316">
        <f t="shared" ref="AD20" si="1">IF(AD18=0, "-", SUM(AD19)/AD18)</f>
        <v>0.95582329317269077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7"/>
      <c r="G21" s="314" t="s">
        <v>353</v>
      </c>
      <c r="H21" s="315"/>
      <c r="I21" s="315"/>
      <c r="J21" s="315"/>
      <c r="K21" s="315"/>
      <c r="L21" s="315"/>
      <c r="M21" s="315"/>
      <c r="N21" s="315"/>
      <c r="O21" s="315"/>
      <c r="P21" s="316">
        <f>IF(P19=0, "-", SUM(P19)/SUM(P13,P14))</f>
        <v>0.37874015748031498</v>
      </c>
      <c r="Q21" s="316"/>
      <c r="R21" s="316"/>
      <c r="S21" s="316"/>
      <c r="T21" s="316"/>
      <c r="U21" s="316"/>
      <c r="V21" s="316"/>
      <c r="W21" s="316">
        <f t="shared" ref="W21" si="2">IF(W19=0, "-", SUM(W19)/SUM(W13,W14))</f>
        <v>0.53210010881392822</v>
      </c>
      <c r="X21" s="316"/>
      <c r="Y21" s="316"/>
      <c r="Z21" s="316"/>
      <c r="AA21" s="316"/>
      <c r="AB21" s="316"/>
      <c r="AC21" s="316"/>
      <c r="AD21" s="316">
        <f t="shared" ref="AD21" si="3">IF(AD19=0, "-", SUM(AD19)/SUM(AD13,AD14))</f>
        <v>0.6123499142367067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707</v>
      </c>
      <c r="B22" s="974"/>
      <c r="C22" s="974"/>
      <c r="D22" s="974"/>
      <c r="E22" s="974"/>
      <c r="F22" s="975"/>
      <c r="G22" s="969" t="s">
        <v>332</v>
      </c>
      <c r="H22" s="222"/>
      <c r="I22" s="222"/>
      <c r="J22" s="222"/>
      <c r="K22" s="222"/>
      <c r="L22" s="222"/>
      <c r="M22" s="222"/>
      <c r="N22" s="222"/>
      <c r="O22" s="223"/>
      <c r="P22" s="934" t="s">
        <v>705</v>
      </c>
      <c r="Q22" s="222"/>
      <c r="R22" s="222"/>
      <c r="S22" s="222"/>
      <c r="T22" s="222"/>
      <c r="U22" s="222"/>
      <c r="V22" s="223"/>
      <c r="W22" s="934" t="s">
        <v>706</v>
      </c>
      <c r="X22" s="222"/>
      <c r="Y22" s="222"/>
      <c r="Z22" s="222"/>
      <c r="AA22" s="222"/>
      <c r="AB22" s="222"/>
      <c r="AC22" s="223"/>
      <c r="AD22" s="934" t="s">
        <v>331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50.25" customHeight="1" x14ac:dyDescent="0.15">
      <c r="A23" s="976"/>
      <c r="B23" s="977"/>
      <c r="C23" s="977"/>
      <c r="D23" s="977"/>
      <c r="E23" s="977"/>
      <c r="F23" s="978"/>
      <c r="G23" s="970" t="s">
        <v>750</v>
      </c>
      <c r="H23" s="971"/>
      <c r="I23" s="971"/>
      <c r="J23" s="971"/>
      <c r="K23" s="971"/>
      <c r="L23" s="971"/>
      <c r="M23" s="971"/>
      <c r="N23" s="971"/>
      <c r="O23" s="972"/>
      <c r="P23" s="920">
        <v>686</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43.5" customHeight="1" x14ac:dyDescent="0.15">
      <c r="A24" s="976"/>
      <c r="B24" s="977"/>
      <c r="C24" s="977"/>
      <c r="D24" s="977"/>
      <c r="E24" s="977"/>
      <c r="F24" s="978"/>
      <c r="G24" s="936" t="s">
        <v>722</v>
      </c>
      <c r="H24" s="937"/>
      <c r="I24" s="937"/>
      <c r="J24" s="937"/>
      <c r="K24" s="937"/>
      <c r="L24" s="937"/>
      <c r="M24" s="937"/>
      <c r="N24" s="937"/>
      <c r="O24" s="938"/>
      <c r="P24" s="656">
        <v>508</v>
      </c>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40.5" customHeight="1" x14ac:dyDescent="0.15">
      <c r="A25" s="976"/>
      <c r="B25" s="977"/>
      <c r="C25" s="977"/>
      <c r="D25" s="977"/>
      <c r="E25" s="977"/>
      <c r="F25" s="978"/>
      <c r="G25" s="936" t="s">
        <v>723</v>
      </c>
      <c r="H25" s="937"/>
      <c r="I25" s="937"/>
      <c r="J25" s="937"/>
      <c r="K25" s="937"/>
      <c r="L25" s="937"/>
      <c r="M25" s="937"/>
      <c r="N25" s="937"/>
      <c r="O25" s="938"/>
      <c r="P25" s="656">
        <v>28</v>
      </c>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336</v>
      </c>
      <c r="H28" s="940"/>
      <c r="I28" s="940"/>
      <c r="J28" s="940"/>
      <c r="K28" s="940"/>
      <c r="L28" s="940"/>
      <c r="M28" s="940"/>
      <c r="N28" s="940"/>
      <c r="O28" s="941"/>
      <c r="P28" s="877">
        <f>P29-SUM(P23:P27)</f>
        <v>0</v>
      </c>
      <c r="Q28" s="878"/>
      <c r="R28" s="878"/>
      <c r="S28" s="878"/>
      <c r="T28" s="878"/>
      <c r="U28" s="878"/>
      <c r="V28" s="879"/>
      <c r="W28" s="877">
        <f>W29-SUM(W23:W27)</f>
        <v>0</v>
      </c>
      <c r="X28" s="878"/>
      <c r="Y28" s="878"/>
      <c r="Z28" s="878"/>
      <c r="AA28" s="878"/>
      <c r="AB28" s="878"/>
      <c r="AC28" s="87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333</v>
      </c>
      <c r="H29" s="943"/>
      <c r="I29" s="943"/>
      <c r="J29" s="943"/>
      <c r="K29" s="943"/>
      <c r="L29" s="943"/>
      <c r="M29" s="943"/>
      <c r="N29" s="943"/>
      <c r="O29" s="944"/>
      <c r="P29" s="656">
        <f>AK13</f>
        <v>1222</v>
      </c>
      <c r="Q29" s="657"/>
      <c r="R29" s="657"/>
      <c r="S29" s="657"/>
      <c r="T29" s="657"/>
      <c r="U29" s="657"/>
      <c r="V29" s="658"/>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hidden="1" customHeight="1" x14ac:dyDescent="0.15">
      <c r="A30" s="860" t="s">
        <v>348</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390</v>
      </c>
      <c r="AF30" s="858"/>
      <c r="AG30" s="858"/>
      <c r="AH30" s="859"/>
      <c r="AI30" s="915" t="s">
        <v>412</v>
      </c>
      <c r="AJ30" s="915"/>
      <c r="AK30" s="915"/>
      <c r="AL30" s="857"/>
      <c r="AM30" s="915" t="s">
        <v>509</v>
      </c>
      <c r="AN30" s="915"/>
      <c r="AO30" s="915"/>
      <c r="AP30" s="857"/>
      <c r="AQ30" s="766" t="s">
        <v>232</v>
      </c>
      <c r="AR30" s="767"/>
      <c r="AS30" s="767"/>
      <c r="AT30" s="768"/>
      <c r="AU30" s="773" t="s">
        <v>134</v>
      </c>
      <c r="AV30" s="773"/>
      <c r="AW30" s="773"/>
      <c r="AX30" s="917"/>
    </row>
    <row r="31" spans="1:50" ht="18.75" hidden="1"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0" t="s">
        <v>721</v>
      </c>
      <c r="AR31" s="201"/>
      <c r="AS31" s="136" t="s">
        <v>233</v>
      </c>
      <c r="AT31" s="137"/>
      <c r="AU31" s="200" t="s">
        <v>721</v>
      </c>
      <c r="AV31" s="200"/>
      <c r="AW31" s="393" t="s">
        <v>179</v>
      </c>
      <c r="AX31" s="394"/>
    </row>
    <row r="32" spans="1:50" ht="23.25" hidden="1" customHeight="1" x14ac:dyDescent="0.15">
      <c r="A32" s="398"/>
      <c r="B32" s="396"/>
      <c r="C32" s="396"/>
      <c r="D32" s="396"/>
      <c r="E32" s="396"/>
      <c r="F32" s="397"/>
      <c r="G32" s="564" t="s">
        <v>724</v>
      </c>
      <c r="H32" s="565"/>
      <c r="I32" s="565"/>
      <c r="J32" s="565"/>
      <c r="K32" s="565"/>
      <c r="L32" s="565"/>
      <c r="M32" s="565"/>
      <c r="N32" s="565"/>
      <c r="O32" s="566"/>
      <c r="P32" s="108" t="s">
        <v>721</v>
      </c>
      <c r="Q32" s="108"/>
      <c r="R32" s="108"/>
      <c r="S32" s="108"/>
      <c r="T32" s="108"/>
      <c r="U32" s="108"/>
      <c r="V32" s="108"/>
      <c r="W32" s="108"/>
      <c r="X32" s="109"/>
      <c r="Y32" s="471" t="s">
        <v>12</v>
      </c>
      <c r="Z32" s="531"/>
      <c r="AA32" s="532"/>
      <c r="AB32" s="461" t="s">
        <v>724</v>
      </c>
      <c r="AC32" s="461"/>
      <c r="AD32" s="461"/>
      <c r="AE32" s="218" t="s">
        <v>721</v>
      </c>
      <c r="AF32" s="219"/>
      <c r="AG32" s="219"/>
      <c r="AH32" s="219"/>
      <c r="AI32" s="218" t="s">
        <v>721</v>
      </c>
      <c r="AJ32" s="219"/>
      <c r="AK32" s="219"/>
      <c r="AL32" s="219"/>
      <c r="AM32" s="218"/>
      <c r="AN32" s="219"/>
      <c r="AO32" s="219"/>
      <c r="AP32" s="219"/>
      <c r="AQ32" s="336" t="s">
        <v>721</v>
      </c>
      <c r="AR32" s="208"/>
      <c r="AS32" s="208"/>
      <c r="AT32" s="337"/>
      <c r="AU32" s="219" t="s">
        <v>721</v>
      </c>
      <c r="AV32" s="219"/>
      <c r="AW32" s="219"/>
      <c r="AX32" s="221"/>
    </row>
    <row r="33" spans="1:51" ht="23.25" hidden="1"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724</v>
      </c>
      <c r="AC33" s="523"/>
      <c r="AD33" s="523"/>
      <c r="AE33" s="218" t="s">
        <v>721</v>
      </c>
      <c r="AF33" s="219"/>
      <c r="AG33" s="219"/>
      <c r="AH33" s="219"/>
      <c r="AI33" s="218" t="s">
        <v>721</v>
      </c>
      <c r="AJ33" s="219"/>
      <c r="AK33" s="219"/>
      <c r="AL33" s="219"/>
      <c r="AM33" s="218"/>
      <c r="AN33" s="219"/>
      <c r="AO33" s="219"/>
      <c r="AP33" s="219"/>
      <c r="AQ33" s="336" t="s">
        <v>721</v>
      </c>
      <c r="AR33" s="208"/>
      <c r="AS33" s="208"/>
      <c r="AT33" s="337"/>
      <c r="AU33" s="219" t="s">
        <v>721</v>
      </c>
      <c r="AV33" s="219"/>
      <c r="AW33" s="219"/>
      <c r="AX33" s="221"/>
    </row>
    <row r="34" spans="1:51" ht="23.25" hidden="1"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721</v>
      </c>
      <c r="AF34" s="219"/>
      <c r="AG34" s="219"/>
      <c r="AH34" s="219"/>
      <c r="AI34" s="218" t="s">
        <v>721</v>
      </c>
      <c r="AJ34" s="219"/>
      <c r="AK34" s="219"/>
      <c r="AL34" s="219"/>
      <c r="AM34" s="218"/>
      <c r="AN34" s="219"/>
      <c r="AO34" s="219"/>
      <c r="AP34" s="219"/>
      <c r="AQ34" s="336" t="s">
        <v>721</v>
      </c>
      <c r="AR34" s="208"/>
      <c r="AS34" s="208"/>
      <c r="AT34" s="337"/>
      <c r="AU34" s="219" t="s">
        <v>721</v>
      </c>
      <c r="AV34" s="219"/>
      <c r="AW34" s="219"/>
      <c r="AX34" s="221"/>
    </row>
    <row r="35" spans="1:51" ht="23.25" hidden="1"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348</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390</v>
      </c>
      <c r="AF37" s="247"/>
      <c r="AG37" s="247"/>
      <c r="AH37" s="247"/>
      <c r="AI37" s="247" t="s">
        <v>412</v>
      </c>
      <c r="AJ37" s="247"/>
      <c r="AK37" s="247"/>
      <c r="AL37" s="247"/>
      <c r="AM37" s="247" t="s">
        <v>509</v>
      </c>
      <c r="AN37" s="247"/>
      <c r="AO37" s="247"/>
      <c r="AP37" s="247"/>
      <c r="AQ37" s="154" t="s">
        <v>232</v>
      </c>
      <c r="AR37" s="155"/>
      <c r="AS37" s="155"/>
      <c r="AT37" s="156"/>
      <c r="AU37" s="412" t="s">
        <v>134</v>
      </c>
      <c r="AV37" s="412"/>
      <c r="AW37" s="412"/>
      <c r="AX37" s="910"/>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348</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390</v>
      </c>
      <c r="AF44" s="247"/>
      <c r="AG44" s="247"/>
      <c r="AH44" s="247"/>
      <c r="AI44" s="247" t="s">
        <v>412</v>
      </c>
      <c r="AJ44" s="247"/>
      <c r="AK44" s="247"/>
      <c r="AL44" s="247"/>
      <c r="AM44" s="247" t="s">
        <v>509</v>
      </c>
      <c r="AN44" s="247"/>
      <c r="AO44" s="247"/>
      <c r="AP44" s="247"/>
      <c r="AQ44" s="154" t="s">
        <v>232</v>
      </c>
      <c r="AR44" s="155"/>
      <c r="AS44" s="155"/>
      <c r="AT44" s="156"/>
      <c r="AU44" s="412" t="s">
        <v>134</v>
      </c>
      <c r="AV44" s="412"/>
      <c r="AW44" s="412"/>
      <c r="AX44" s="910"/>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349</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344</v>
      </c>
      <c r="X65" s="488"/>
      <c r="Y65" s="491"/>
      <c r="Z65" s="491"/>
      <c r="AA65" s="49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354</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349</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587"/>
      <c r="I78" s="588"/>
      <c r="J78" s="588"/>
      <c r="K78" s="588"/>
      <c r="L78" s="588"/>
      <c r="M78" s="588"/>
      <c r="N78" s="588"/>
      <c r="O78" s="589"/>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343</v>
      </c>
      <c r="AP79" s="274"/>
      <c r="AQ79" s="274"/>
      <c r="AR79" s="76" t="s">
        <v>341</v>
      </c>
      <c r="AS79" s="273"/>
      <c r="AT79" s="274"/>
      <c r="AU79" s="274"/>
      <c r="AV79" s="274"/>
      <c r="AW79" s="274"/>
      <c r="AX79" s="968"/>
      <c r="AY79">
        <f>COUNTIF($AR$79,"☑")</f>
        <v>0</v>
      </c>
    </row>
    <row r="80" spans="1:51" ht="18.75" customHeight="1" x14ac:dyDescent="0.15">
      <c r="A80" s="863" t="s">
        <v>147</v>
      </c>
      <c r="B80" s="524" t="s">
        <v>340</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64"/>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64"/>
      <c r="B82" s="527"/>
      <c r="C82" s="425"/>
      <c r="D82" s="425"/>
      <c r="E82" s="425"/>
      <c r="F82" s="426"/>
      <c r="G82" s="675" t="s">
        <v>725</v>
      </c>
      <c r="H82" s="675"/>
      <c r="I82" s="675"/>
      <c r="J82" s="675"/>
      <c r="K82" s="675"/>
      <c r="L82" s="675"/>
      <c r="M82" s="675"/>
      <c r="N82" s="675"/>
      <c r="O82" s="675"/>
      <c r="P82" s="675"/>
      <c r="Q82" s="675"/>
      <c r="R82" s="675"/>
      <c r="S82" s="675"/>
      <c r="T82" s="675"/>
      <c r="U82" s="675"/>
      <c r="V82" s="675"/>
      <c r="W82" s="675"/>
      <c r="X82" s="675"/>
      <c r="Y82" s="675"/>
      <c r="Z82" s="675"/>
      <c r="AA82" s="676"/>
      <c r="AB82" s="883" t="s">
        <v>751</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c r="AY82">
        <f t="shared" ref="AY82:AY89" si="10">$AY$80</f>
        <v>1</v>
      </c>
    </row>
    <row r="83" spans="1:60" ht="22.5" customHeight="1" x14ac:dyDescent="0.15">
      <c r="A83" s="864"/>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c r="AY83">
        <f t="shared" si="10"/>
        <v>1</v>
      </c>
    </row>
    <row r="84" spans="1:60" ht="19.5" customHeight="1" x14ac:dyDescent="0.15">
      <c r="A84" s="864"/>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8"/>
      <c r="AY84">
        <f t="shared" si="10"/>
        <v>1</v>
      </c>
    </row>
    <row r="85" spans="1:60" ht="18.75" customHeight="1" x14ac:dyDescent="0.15">
      <c r="A85" s="864"/>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3" t="s">
        <v>134</v>
      </c>
      <c r="AV85" s="533"/>
      <c r="AW85" s="533"/>
      <c r="AX85" s="534"/>
      <c r="AY85">
        <f t="shared" si="10"/>
        <v>1</v>
      </c>
      <c r="AZ85" s="10"/>
      <c r="BA85" s="10"/>
      <c r="BB85" s="10"/>
      <c r="BC85" s="10"/>
    </row>
    <row r="86" spans="1:60" ht="18.75" customHeight="1" x14ac:dyDescent="0.15">
      <c r="A86" s="864"/>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t="s">
        <v>721</v>
      </c>
      <c r="AR86" s="200"/>
      <c r="AS86" s="136" t="s">
        <v>233</v>
      </c>
      <c r="AT86" s="137"/>
      <c r="AU86" s="200">
        <v>8</v>
      </c>
      <c r="AV86" s="200"/>
      <c r="AW86" s="393" t="s">
        <v>179</v>
      </c>
      <c r="AX86" s="394"/>
      <c r="AY86">
        <f t="shared" si="10"/>
        <v>1</v>
      </c>
      <c r="AZ86" s="10"/>
      <c r="BA86" s="10"/>
      <c r="BB86" s="10"/>
      <c r="BC86" s="10"/>
      <c r="BD86" s="10"/>
      <c r="BE86" s="10"/>
      <c r="BF86" s="10"/>
      <c r="BG86" s="10"/>
      <c r="BH86" s="10"/>
    </row>
    <row r="87" spans="1:60" ht="23.25" customHeight="1" x14ac:dyDescent="0.15">
      <c r="A87" s="864"/>
      <c r="B87" s="425"/>
      <c r="C87" s="425"/>
      <c r="D87" s="425"/>
      <c r="E87" s="425"/>
      <c r="F87" s="426"/>
      <c r="G87" s="107" t="s">
        <v>726</v>
      </c>
      <c r="H87" s="108"/>
      <c r="I87" s="108"/>
      <c r="J87" s="108"/>
      <c r="K87" s="108"/>
      <c r="L87" s="108"/>
      <c r="M87" s="108"/>
      <c r="N87" s="108"/>
      <c r="O87" s="109"/>
      <c r="P87" s="108" t="s">
        <v>727</v>
      </c>
      <c r="Q87" s="514"/>
      <c r="R87" s="514"/>
      <c r="S87" s="514"/>
      <c r="T87" s="514"/>
      <c r="U87" s="514"/>
      <c r="V87" s="514"/>
      <c r="W87" s="514"/>
      <c r="X87" s="515"/>
      <c r="Y87" s="561" t="s">
        <v>62</v>
      </c>
      <c r="Z87" s="562"/>
      <c r="AA87" s="563"/>
      <c r="AB87" s="461" t="s">
        <v>728</v>
      </c>
      <c r="AC87" s="461"/>
      <c r="AD87" s="461"/>
      <c r="AE87" s="218">
        <v>833</v>
      </c>
      <c r="AF87" s="219"/>
      <c r="AG87" s="219"/>
      <c r="AH87" s="219"/>
      <c r="AI87" s="218">
        <v>833</v>
      </c>
      <c r="AJ87" s="219"/>
      <c r="AK87" s="219"/>
      <c r="AL87" s="219"/>
      <c r="AM87" s="218">
        <v>833</v>
      </c>
      <c r="AN87" s="219"/>
      <c r="AO87" s="219"/>
      <c r="AP87" s="219"/>
      <c r="AQ87" s="336" t="s">
        <v>721</v>
      </c>
      <c r="AR87" s="208"/>
      <c r="AS87" s="208"/>
      <c r="AT87" s="337"/>
      <c r="AU87" s="219" t="s">
        <v>721</v>
      </c>
      <c r="AV87" s="219"/>
      <c r="AW87" s="219"/>
      <c r="AX87" s="221"/>
      <c r="AY87">
        <f t="shared" si="10"/>
        <v>1</v>
      </c>
    </row>
    <row r="88" spans="1:60" ht="23.25" customHeight="1" x14ac:dyDescent="0.15">
      <c r="A88" s="864"/>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t="s">
        <v>728</v>
      </c>
      <c r="AC88" s="523"/>
      <c r="AD88" s="523"/>
      <c r="AE88" s="218">
        <v>833</v>
      </c>
      <c r="AF88" s="219"/>
      <c r="AG88" s="219"/>
      <c r="AH88" s="219"/>
      <c r="AI88" s="218">
        <v>833</v>
      </c>
      <c r="AJ88" s="219"/>
      <c r="AK88" s="219"/>
      <c r="AL88" s="219"/>
      <c r="AM88" s="218">
        <v>833</v>
      </c>
      <c r="AN88" s="219"/>
      <c r="AO88" s="219"/>
      <c r="AP88" s="219"/>
      <c r="AQ88" s="336" t="s">
        <v>721</v>
      </c>
      <c r="AR88" s="208"/>
      <c r="AS88" s="208"/>
      <c r="AT88" s="337"/>
      <c r="AU88" s="219">
        <v>879</v>
      </c>
      <c r="AV88" s="219"/>
      <c r="AW88" s="219"/>
      <c r="AX88" s="221"/>
      <c r="AY88">
        <f t="shared" si="10"/>
        <v>1</v>
      </c>
      <c r="AZ88" s="10"/>
      <c r="BA88" s="10"/>
      <c r="BB88" s="10"/>
      <c r="BC88" s="10"/>
    </row>
    <row r="89" spans="1:60" ht="23.25" customHeight="1" x14ac:dyDescent="0.15">
      <c r="A89" s="864"/>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v>100</v>
      </c>
      <c r="AF89" s="226"/>
      <c r="AG89" s="226"/>
      <c r="AH89" s="226"/>
      <c r="AI89" s="225">
        <v>100</v>
      </c>
      <c r="AJ89" s="226"/>
      <c r="AK89" s="226"/>
      <c r="AL89" s="226"/>
      <c r="AM89" s="225">
        <v>100</v>
      </c>
      <c r="AN89" s="226"/>
      <c r="AO89" s="226"/>
      <c r="AP89" s="226"/>
      <c r="AQ89" s="336" t="s">
        <v>721</v>
      </c>
      <c r="AR89" s="208"/>
      <c r="AS89" s="208"/>
      <c r="AT89" s="337"/>
      <c r="AU89" s="219" t="s">
        <v>721</v>
      </c>
      <c r="AV89" s="219"/>
      <c r="AW89" s="219"/>
      <c r="AX89" s="221"/>
      <c r="AY89">
        <f t="shared" si="10"/>
        <v>1</v>
      </c>
      <c r="AZ89" s="10"/>
      <c r="BA89" s="10"/>
      <c r="BB89" s="10"/>
      <c r="BC89" s="10"/>
      <c r="BD89" s="10"/>
      <c r="BE89" s="10"/>
      <c r="BF89" s="10"/>
      <c r="BG89" s="10"/>
      <c r="BH89" s="10"/>
    </row>
    <row r="90" spans="1:60" ht="18.75" customHeight="1" x14ac:dyDescent="0.15">
      <c r="A90" s="864"/>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3" t="s">
        <v>134</v>
      </c>
      <c r="AV90" s="533"/>
      <c r="AW90" s="533"/>
      <c r="AX90" s="534"/>
      <c r="AY90">
        <f>COUNTA($G$92)</f>
        <v>0</v>
      </c>
    </row>
    <row r="91" spans="1:60" ht="18.75" customHeight="1" x14ac:dyDescent="0.15">
      <c r="A91" s="864"/>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customHeight="1" x14ac:dyDescent="0.15">
      <c r="A92" s="864"/>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customHeight="1" x14ac:dyDescent="0.15">
      <c r="A93" s="864"/>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customHeight="1" x14ac:dyDescent="0.15">
      <c r="A94" s="864"/>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customHeight="1" x14ac:dyDescent="0.15">
      <c r="A95" s="864"/>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customHeight="1" x14ac:dyDescent="0.15">
      <c r="A96" s="864"/>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customHeight="1" x14ac:dyDescent="0.15">
      <c r="A97" s="864"/>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customHeight="1" x14ac:dyDescent="0.15">
      <c r="A98" s="864"/>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customHeight="1" thickBot="1" x14ac:dyDescent="0.2">
      <c r="A99" s="865"/>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390</v>
      </c>
      <c r="AF100" s="540"/>
      <c r="AG100" s="540"/>
      <c r="AH100" s="541"/>
      <c r="AI100" s="539" t="s">
        <v>412</v>
      </c>
      <c r="AJ100" s="540"/>
      <c r="AK100" s="540"/>
      <c r="AL100" s="541"/>
      <c r="AM100" s="539" t="s">
        <v>509</v>
      </c>
      <c r="AN100" s="540"/>
      <c r="AO100" s="540"/>
      <c r="AP100" s="541"/>
      <c r="AQ100" s="317" t="s">
        <v>417</v>
      </c>
      <c r="AR100" s="318"/>
      <c r="AS100" s="318"/>
      <c r="AT100" s="319"/>
      <c r="AU100" s="317" t="s">
        <v>541</v>
      </c>
      <c r="AV100" s="318"/>
      <c r="AW100" s="318"/>
      <c r="AX100" s="320"/>
    </row>
    <row r="101" spans="1:60" ht="23.25" customHeight="1" x14ac:dyDescent="0.15">
      <c r="A101" s="419"/>
      <c r="B101" s="420"/>
      <c r="C101" s="420"/>
      <c r="D101" s="420"/>
      <c r="E101" s="420"/>
      <c r="F101" s="421"/>
      <c r="G101" s="108" t="s">
        <v>729</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730</v>
      </c>
      <c r="AC101" s="461"/>
      <c r="AD101" s="461"/>
      <c r="AE101" s="282">
        <v>8</v>
      </c>
      <c r="AF101" s="282"/>
      <c r="AG101" s="282"/>
      <c r="AH101" s="282"/>
      <c r="AI101" s="282">
        <v>6</v>
      </c>
      <c r="AJ101" s="282"/>
      <c r="AK101" s="282"/>
      <c r="AL101" s="282"/>
      <c r="AM101" s="282">
        <v>4</v>
      </c>
      <c r="AN101" s="282"/>
      <c r="AO101" s="282"/>
      <c r="AP101" s="282"/>
      <c r="AQ101" s="282" t="s">
        <v>749</v>
      </c>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730</v>
      </c>
      <c r="AC102" s="461"/>
      <c r="AD102" s="461"/>
      <c r="AE102" s="282">
        <v>8</v>
      </c>
      <c r="AF102" s="282"/>
      <c r="AG102" s="282"/>
      <c r="AH102" s="282"/>
      <c r="AI102" s="282">
        <v>6</v>
      </c>
      <c r="AJ102" s="282"/>
      <c r="AK102" s="282"/>
      <c r="AL102" s="282"/>
      <c r="AM102" s="282">
        <v>4</v>
      </c>
      <c r="AN102" s="282"/>
      <c r="AO102" s="282"/>
      <c r="AP102" s="282"/>
      <c r="AQ102" s="282">
        <v>3</v>
      </c>
      <c r="AR102" s="282"/>
      <c r="AS102" s="282"/>
      <c r="AT102" s="282"/>
      <c r="AU102" s="225"/>
      <c r="AV102" s="226"/>
      <c r="AW102" s="226"/>
      <c r="AX102" s="321"/>
    </row>
    <row r="103" spans="1:60" ht="31.5"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9"/>
      <c r="B104" s="420"/>
      <c r="C104" s="420"/>
      <c r="D104" s="420"/>
      <c r="E104" s="420"/>
      <c r="F104" s="421"/>
      <c r="G104" s="108" t="s">
        <v>731</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730</v>
      </c>
      <c r="AC104" s="546"/>
      <c r="AD104" s="547"/>
      <c r="AE104" s="282">
        <v>33</v>
      </c>
      <c r="AF104" s="282"/>
      <c r="AG104" s="282"/>
      <c r="AH104" s="282"/>
      <c r="AI104" s="282">
        <v>34</v>
      </c>
      <c r="AJ104" s="282"/>
      <c r="AK104" s="282"/>
      <c r="AL104" s="282"/>
      <c r="AM104" s="282">
        <v>34</v>
      </c>
      <c r="AN104" s="282"/>
      <c r="AO104" s="282"/>
      <c r="AP104" s="282"/>
      <c r="AQ104" s="282" t="s">
        <v>749</v>
      </c>
      <c r="AR104" s="282"/>
      <c r="AS104" s="282"/>
      <c r="AT104" s="282"/>
      <c r="AU104" s="282"/>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730</v>
      </c>
      <c r="AC105" s="469"/>
      <c r="AD105" s="470"/>
      <c r="AE105" s="282">
        <v>33</v>
      </c>
      <c r="AF105" s="282"/>
      <c r="AG105" s="282"/>
      <c r="AH105" s="282"/>
      <c r="AI105" s="282">
        <v>34</v>
      </c>
      <c r="AJ105" s="282"/>
      <c r="AK105" s="282"/>
      <c r="AL105" s="282"/>
      <c r="AM105" s="282">
        <v>34</v>
      </c>
      <c r="AN105" s="282"/>
      <c r="AO105" s="282"/>
      <c r="AP105" s="282"/>
      <c r="AQ105" s="282">
        <v>34</v>
      </c>
      <c r="AR105" s="282"/>
      <c r="AS105" s="282"/>
      <c r="AT105" s="282"/>
      <c r="AU105" s="282"/>
      <c r="AV105" s="282"/>
      <c r="AW105" s="282"/>
      <c r="AX105" s="283"/>
      <c r="AY105">
        <f>$AY$103</f>
        <v>1</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hidden="1"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732</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733</v>
      </c>
      <c r="AC116" s="463"/>
      <c r="AD116" s="464"/>
      <c r="AE116" s="282">
        <v>28</v>
      </c>
      <c r="AF116" s="282"/>
      <c r="AG116" s="282"/>
      <c r="AH116" s="282"/>
      <c r="AI116" s="282">
        <v>52</v>
      </c>
      <c r="AJ116" s="282"/>
      <c r="AK116" s="282"/>
      <c r="AL116" s="282"/>
      <c r="AM116" s="282">
        <v>116</v>
      </c>
      <c r="AN116" s="282"/>
      <c r="AO116" s="282"/>
      <c r="AP116" s="282"/>
      <c r="AQ116" s="218"/>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734</v>
      </c>
      <c r="AC117" s="473"/>
      <c r="AD117" s="474"/>
      <c r="AE117" s="551" t="s">
        <v>735</v>
      </c>
      <c r="AF117" s="551"/>
      <c r="AG117" s="551"/>
      <c r="AH117" s="551"/>
      <c r="AI117" s="551" t="s">
        <v>736</v>
      </c>
      <c r="AJ117" s="551"/>
      <c r="AK117" s="551"/>
      <c r="AL117" s="551"/>
      <c r="AM117" s="551" t="s">
        <v>789</v>
      </c>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749</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749</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2"/>
      <c r="E430" s="175" t="s">
        <v>399</v>
      </c>
      <c r="F430" s="897"/>
      <c r="G430" s="898" t="s">
        <v>252</v>
      </c>
      <c r="H430" s="126"/>
      <c r="I430" s="126"/>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749</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749</v>
      </c>
      <c r="AN434" s="208"/>
      <c r="AO434" s="208"/>
      <c r="AP434" s="337"/>
      <c r="AQ434" s="336" t="s">
        <v>721</v>
      </c>
      <c r="AR434" s="208"/>
      <c r="AS434" s="208"/>
      <c r="AT434" s="337"/>
      <c r="AU434" s="208" t="s">
        <v>721</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721</v>
      </c>
      <c r="AF435" s="208"/>
      <c r="AG435" s="208"/>
      <c r="AH435" s="337"/>
      <c r="AI435" s="336" t="s">
        <v>721</v>
      </c>
      <c r="AJ435" s="208"/>
      <c r="AK435" s="208"/>
      <c r="AL435" s="208"/>
      <c r="AM435" s="336" t="s">
        <v>749</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1</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721</v>
      </c>
      <c r="AF477" s="201"/>
      <c r="AG477" s="136" t="s">
        <v>233</v>
      </c>
      <c r="AH477" s="137"/>
      <c r="AI477" s="335"/>
      <c r="AJ477" s="335"/>
      <c r="AK477" s="335"/>
      <c r="AL477" s="157"/>
      <c r="AM477" s="335"/>
      <c r="AN477" s="335"/>
      <c r="AO477" s="335"/>
      <c r="AP477" s="157"/>
      <c r="AQ477" s="250" t="s">
        <v>721</v>
      </c>
      <c r="AR477" s="201"/>
      <c r="AS477" s="136" t="s">
        <v>233</v>
      </c>
      <c r="AT477" s="137"/>
      <c r="AU477" s="201" t="s">
        <v>721</v>
      </c>
      <c r="AV477" s="201"/>
      <c r="AW477" s="136" t="s">
        <v>179</v>
      </c>
      <c r="AX477" s="196"/>
      <c r="AY477">
        <f>$AY$476</f>
        <v>1</v>
      </c>
    </row>
    <row r="478" spans="1:51" ht="23.25" hidden="1" customHeight="1" x14ac:dyDescent="0.15">
      <c r="A478" s="190"/>
      <c r="B478" s="187"/>
      <c r="C478" s="181"/>
      <c r="D478" s="187"/>
      <c r="E478" s="338"/>
      <c r="F478" s="339"/>
      <c r="G478" s="107" t="s">
        <v>721</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721</v>
      </c>
      <c r="AC478" s="214"/>
      <c r="AD478" s="214"/>
      <c r="AE478" s="336" t="s">
        <v>721</v>
      </c>
      <c r="AF478" s="208"/>
      <c r="AG478" s="208"/>
      <c r="AH478" s="208"/>
      <c r="AI478" s="336" t="s">
        <v>721</v>
      </c>
      <c r="AJ478" s="208"/>
      <c r="AK478" s="208"/>
      <c r="AL478" s="208"/>
      <c r="AM478" s="336"/>
      <c r="AN478" s="208"/>
      <c r="AO478" s="208"/>
      <c r="AP478" s="337"/>
      <c r="AQ478" s="336" t="s">
        <v>721</v>
      </c>
      <c r="AR478" s="208"/>
      <c r="AS478" s="208"/>
      <c r="AT478" s="337"/>
      <c r="AU478" s="208" t="s">
        <v>721</v>
      </c>
      <c r="AV478" s="208"/>
      <c r="AW478" s="208"/>
      <c r="AX478" s="209"/>
      <c r="AY478">
        <f t="shared" ref="AY478:AY480" si="72">$AY$476</f>
        <v>1</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721</v>
      </c>
      <c r="AC479" s="206"/>
      <c r="AD479" s="206"/>
      <c r="AE479" s="336" t="s">
        <v>721</v>
      </c>
      <c r="AF479" s="208"/>
      <c r="AG479" s="208"/>
      <c r="AH479" s="337"/>
      <c r="AI479" s="336" t="s">
        <v>721</v>
      </c>
      <c r="AJ479" s="208"/>
      <c r="AK479" s="208"/>
      <c r="AL479" s="208"/>
      <c r="AM479" s="336"/>
      <c r="AN479" s="208"/>
      <c r="AO479" s="208"/>
      <c r="AP479" s="337"/>
      <c r="AQ479" s="336" t="s">
        <v>721</v>
      </c>
      <c r="AR479" s="208"/>
      <c r="AS479" s="208"/>
      <c r="AT479" s="337"/>
      <c r="AU479" s="208" t="s">
        <v>721</v>
      </c>
      <c r="AV479" s="208"/>
      <c r="AW479" s="208"/>
      <c r="AX479" s="209"/>
      <c r="AY479">
        <f t="shared" si="72"/>
        <v>1</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t="s">
        <v>721</v>
      </c>
      <c r="AF480" s="208"/>
      <c r="AG480" s="208"/>
      <c r="AH480" s="337"/>
      <c r="AI480" s="336" t="s">
        <v>721</v>
      </c>
      <c r="AJ480" s="208"/>
      <c r="AK480" s="208"/>
      <c r="AL480" s="208"/>
      <c r="AM480" s="336"/>
      <c r="AN480" s="208"/>
      <c r="AO480" s="208"/>
      <c r="AP480" s="337"/>
      <c r="AQ480" s="336" t="s">
        <v>721</v>
      </c>
      <c r="AR480" s="208"/>
      <c r="AS480" s="208"/>
      <c r="AT480" s="337"/>
      <c r="AU480" s="208" t="s">
        <v>721</v>
      </c>
      <c r="AV480" s="208"/>
      <c r="AW480" s="208"/>
      <c r="AX480" s="209"/>
      <c r="AY480">
        <f t="shared" si="72"/>
        <v>1</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8" t="s">
        <v>252</v>
      </c>
      <c r="H484" s="126"/>
      <c r="I484" s="12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8" t="s">
        <v>252</v>
      </c>
      <c r="H538" s="126"/>
      <c r="I538" s="12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8" t="s">
        <v>252</v>
      </c>
      <c r="H592" s="126"/>
      <c r="I592" s="12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8" t="s">
        <v>252</v>
      </c>
      <c r="H646" s="126"/>
      <c r="I646" s="12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7" customHeight="1" x14ac:dyDescent="0.15">
      <c r="A702" s="869" t="s">
        <v>140</v>
      </c>
      <c r="B702" s="870"/>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747</v>
      </c>
      <c r="AE702" s="342"/>
      <c r="AF702" s="342"/>
      <c r="AG702" s="380" t="s">
        <v>752</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747</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3"/>
      <c r="B704" s="874"/>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747</v>
      </c>
      <c r="AE704" s="782"/>
      <c r="AF704" s="782"/>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755</v>
      </c>
      <c r="AE705" s="714"/>
      <c r="AF705" s="714"/>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756</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756</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747</v>
      </c>
      <c r="AE708" s="604"/>
      <c r="AF708" s="604"/>
      <c r="AG708" s="741" t="s">
        <v>753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747</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755</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747</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755</v>
      </c>
      <c r="AE712" s="782"/>
      <c r="AF712" s="782"/>
      <c r="AG712" s="806" t="s">
        <v>406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8" t="s">
        <v>346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747</v>
      </c>
      <c r="AE713" s="323"/>
      <c r="AF713" s="662"/>
      <c r="AG713" s="104" t="s">
        <v>759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755</v>
      </c>
      <c r="AE714" s="804"/>
      <c r="AF714" s="805"/>
      <c r="AG714" s="735" t="s">
        <v>749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747</v>
      </c>
      <c r="AE715" s="604"/>
      <c r="AF715" s="655"/>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755</v>
      </c>
      <c r="AE716" s="626"/>
      <c r="AF716" s="626"/>
      <c r="AG716" s="104" t="s">
        <v>721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747</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747</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755</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7"/>
      <c r="B720" s="778"/>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1.75" customHeight="1" x14ac:dyDescent="0.15">
      <c r="A726" s="639" t="s">
        <v>48</v>
      </c>
      <c r="B726" s="798"/>
      <c r="C726" s="811" t="s">
        <v>53</v>
      </c>
      <c r="D726" s="836"/>
      <c r="E726" s="836"/>
      <c r="F726" s="837"/>
      <c r="G726" s="577" t="s">
        <v>763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7.2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8.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672</v>
      </c>
      <c r="B737" s="211"/>
      <c r="C737" s="211"/>
      <c r="D737" s="212"/>
      <c r="E737" s="955" t="s">
        <v>739</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397</v>
      </c>
      <c r="B738" s="361"/>
      <c r="C738" s="361"/>
      <c r="D738" s="361"/>
      <c r="E738" s="955" t="s">
        <v>740</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396</v>
      </c>
      <c r="B739" s="361"/>
      <c r="C739" s="361"/>
      <c r="D739" s="361"/>
      <c r="E739" s="955" t="s">
        <v>741</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395</v>
      </c>
      <c r="B740" s="361"/>
      <c r="C740" s="361"/>
      <c r="D740" s="361"/>
      <c r="E740" s="955" t="s">
        <v>742</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394</v>
      </c>
      <c r="B741" s="361"/>
      <c r="C741" s="361"/>
      <c r="D741" s="361"/>
      <c r="E741" s="955" t="s">
        <v>743</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393</v>
      </c>
      <c r="B742" s="361"/>
      <c r="C742" s="361"/>
      <c r="D742" s="361"/>
      <c r="E742" s="955" t="s">
        <v>744</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392</v>
      </c>
      <c r="B743" s="361"/>
      <c r="C743" s="361"/>
      <c r="D743" s="361"/>
      <c r="E743" s="955" t="s">
        <v>744</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391</v>
      </c>
      <c r="B744" s="361"/>
      <c r="C744" s="361"/>
      <c r="D744" s="361"/>
      <c r="E744" s="955" t="s">
        <v>745</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390</v>
      </c>
      <c r="B745" s="361"/>
      <c r="C745" s="361"/>
      <c r="D745" s="361"/>
      <c r="E745" s="992" t="s">
        <v>746</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545</v>
      </c>
      <c r="B746" s="361"/>
      <c r="C746" s="361"/>
      <c r="D746" s="361"/>
      <c r="E746" s="961" t="s">
        <v>710</v>
      </c>
      <c r="F746" s="959"/>
      <c r="G746" s="959"/>
      <c r="H746" s="100" t="str">
        <f>IF(E746="","","-")</f>
        <v>-</v>
      </c>
      <c r="I746" s="959"/>
      <c r="J746" s="959"/>
      <c r="K746" s="100" t="str">
        <f>IF(I746="","","-")</f>
        <v/>
      </c>
      <c r="L746" s="960">
        <v>754</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509</v>
      </c>
      <c r="B747" s="361"/>
      <c r="C747" s="361"/>
      <c r="D747" s="361"/>
      <c r="E747" s="961" t="s">
        <v>710</v>
      </c>
      <c r="F747" s="959"/>
      <c r="G747" s="959"/>
      <c r="H747" s="100" t="str">
        <f>IF(E747="","","-")</f>
        <v>-</v>
      </c>
      <c r="I747" s="959"/>
      <c r="J747" s="959"/>
      <c r="K747" s="100" t="str">
        <f>IF(I747="","","-")</f>
        <v/>
      </c>
      <c r="L747" s="960">
        <v>773</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5.7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 customHeight="1" x14ac:dyDescent="0.15">
      <c r="A787" s="627" t="s">
        <v>386</v>
      </c>
      <c r="B787" s="628"/>
      <c r="C787" s="628"/>
      <c r="D787" s="628"/>
      <c r="E787" s="628"/>
      <c r="F787" s="629"/>
      <c r="G787" s="594" t="s">
        <v>772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51.75" customHeight="1" x14ac:dyDescent="0.15">
      <c r="A789" s="630"/>
      <c r="B789" s="631"/>
      <c r="C789" s="631"/>
      <c r="D789" s="631"/>
      <c r="E789" s="631"/>
      <c r="F789" s="632"/>
      <c r="G789" s="669" t="s">
        <v>769</v>
      </c>
      <c r="H789" s="670"/>
      <c r="I789" s="670"/>
      <c r="J789" s="670"/>
      <c r="K789" s="671"/>
      <c r="L789" s="831" t="s">
        <v>786</v>
      </c>
      <c r="M789" s="832"/>
      <c r="N789" s="832"/>
      <c r="O789" s="832"/>
      <c r="P789" s="832"/>
      <c r="Q789" s="832"/>
      <c r="R789" s="832"/>
      <c r="S789" s="832"/>
      <c r="T789" s="832"/>
      <c r="U789" s="832"/>
      <c r="V789" s="832"/>
      <c r="W789" s="832"/>
      <c r="X789" s="833"/>
      <c r="Y789" s="383">
        <v>441</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441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customHeight="1" x14ac:dyDescent="0.15">
      <c r="A800" s="630"/>
      <c r="B800" s="631"/>
      <c r="C800" s="631"/>
      <c r="D800" s="631"/>
      <c r="E800" s="631"/>
      <c r="F800" s="632"/>
      <c r="G800" s="594" t="s">
        <v>771</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1</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1</v>
      </c>
    </row>
    <row r="802" spans="1:51" ht="24.75" customHeight="1" x14ac:dyDescent="0.15">
      <c r="A802" s="630"/>
      <c r="B802" s="631"/>
      <c r="C802" s="631"/>
      <c r="D802" s="631"/>
      <c r="E802" s="631"/>
      <c r="F802" s="632"/>
      <c r="G802" s="669" t="s">
        <v>770</v>
      </c>
      <c r="H802" s="670"/>
      <c r="I802" s="670"/>
      <c r="J802" s="670"/>
      <c r="K802" s="671"/>
      <c r="L802" s="831" t="s">
        <v>768</v>
      </c>
      <c r="M802" s="832"/>
      <c r="N802" s="832"/>
      <c r="O802" s="832"/>
      <c r="P802" s="832"/>
      <c r="Q802" s="832"/>
      <c r="R802" s="832"/>
      <c r="S802" s="832"/>
      <c r="T802" s="832"/>
      <c r="U802" s="832"/>
      <c r="V802" s="832"/>
      <c r="W802" s="832"/>
      <c r="X802" s="833"/>
      <c r="Y802" s="383">
        <v>194</v>
      </c>
      <c r="Z802" s="384"/>
      <c r="AA802" s="384"/>
      <c r="AB802" s="801"/>
      <c r="AC802" s="669"/>
      <c r="AD802" s="670"/>
      <c r="AE802" s="670"/>
      <c r="AF802" s="670"/>
      <c r="AG802" s="671"/>
      <c r="AH802" s="831"/>
      <c r="AI802" s="832"/>
      <c r="AJ802" s="832"/>
      <c r="AK802" s="832"/>
      <c r="AL802" s="832"/>
      <c r="AM802" s="832"/>
      <c r="AN802" s="832"/>
      <c r="AO802" s="832"/>
      <c r="AP802" s="832"/>
      <c r="AQ802" s="832"/>
      <c r="AR802" s="832"/>
      <c r="AS802" s="832"/>
      <c r="AT802" s="833"/>
      <c r="AU802" s="383"/>
      <c r="AV802" s="384"/>
      <c r="AW802" s="384"/>
      <c r="AX802" s="385"/>
      <c r="AY802">
        <f t="shared" ref="AY802:AY812" si="115">$AY$800</f>
        <v>1</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1</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1</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1</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1</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1</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1</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1</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1</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1</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194</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30"/>
      <c r="B813" s="631"/>
      <c r="C813" s="631"/>
      <c r="D813" s="631"/>
      <c r="E813" s="631"/>
      <c r="F813" s="632"/>
      <c r="G813" s="594" t="s">
        <v>319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320</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831"/>
      <c r="M815" s="832"/>
      <c r="N815" s="832"/>
      <c r="O815" s="832"/>
      <c r="P815" s="832"/>
      <c r="Q815" s="832"/>
      <c r="R815" s="832"/>
      <c r="S815" s="832"/>
      <c r="T815" s="832"/>
      <c r="U815" s="832"/>
      <c r="V815" s="832"/>
      <c r="W815" s="832"/>
      <c r="X815" s="833"/>
      <c r="Y815" s="383"/>
      <c r="Z815" s="384"/>
      <c r="AA815" s="384"/>
      <c r="AB815" s="801"/>
      <c r="AC815" s="669"/>
      <c r="AD815" s="670"/>
      <c r="AE815" s="670"/>
      <c r="AF815" s="670"/>
      <c r="AG815" s="671"/>
      <c r="AH815" s="831"/>
      <c r="AI815" s="832"/>
      <c r="AJ815" s="832"/>
      <c r="AK815" s="832"/>
      <c r="AL815" s="832"/>
      <c r="AM815" s="832"/>
      <c r="AN815" s="832"/>
      <c r="AO815" s="832"/>
      <c r="AP815" s="832"/>
      <c r="AQ815" s="832"/>
      <c r="AR815" s="832"/>
      <c r="AS815" s="832"/>
      <c r="AT815" s="833"/>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831"/>
      <c r="M828" s="832"/>
      <c r="N828" s="832"/>
      <c r="O828" s="832"/>
      <c r="P828" s="832"/>
      <c r="Q828" s="832"/>
      <c r="R828" s="832"/>
      <c r="S828" s="832"/>
      <c r="T828" s="832"/>
      <c r="U828" s="832"/>
      <c r="V828" s="832"/>
      <c r="W828" s="832"/>
      <c r="X828" s="833"/>
      <c r="Y828" s="383"/>
      <c r="Z828" s="384"/>
      <c r="AA828" s="384"/>
      <c r="AB828" s="801"/>
      <c r="AC828" s="669"/>
      <c r="AD828" s="670"/>
      <c r="AE828" s="670"/>
      <c r="AF828" s="670"/>
      <c r="AG828" s="671"/>
      <c r="AH828" s="831"/>
      <c r="AI828" s="832"/>
      <c r="AJ828" s="832"/>
      <c r="AK828" s="832"/>
      <c r="AL828" s="832"/>
      <c r="AM828" s="832"/>
      <c r="AN828" s="832"/>
      <c r="AO828" s="832"/>
      <c r="AP828" s="832"/>
      <c r="AQ828" s="832"/>
      <c r="AR828" s="832"/>
      <c r="AS828" s="832"/>
      <c r="AT828" s="833"/>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9.75" customHeight="1" x14ac:dyDescent="0.15">
      <c r="A845" s="371">
        <v>1</v>
      </c>
      <c r="B845" s="371">
        <v>1</v>
      </c>
      <c r="C845" s="358" t="s">
        <v>765</v>
      </c>
      <c r="D845" s="343"/>
      <c r="E845" s="343"/>
      <c r="F845" s="343"/>
      <c r="G845" s="343"/>
      <c r="H845" s="343"/>
      <c r="I845" s="343"/>
      <c r="J845" s="344">
        <v>6430005004014</v>
      </c>
      <c r="K845" s="345"/>
      <c r="L845" s="345"/>
      <c r="M845" s="345"/>
      <c r="N845" s="345"/>
      <c r="O845" s="345"/>
      <c r="P845" s="368" t="s">
        <v>773</v>
      </c>
      <c r="Q845" s="368"/>
      <c r="R845" s="368"/>
      <c r="S845" s="368"/>
      <c r="T845" s="368"/>
      <c r="U845" s="368"/>
      <c r="V845" s="368"/>
      <c r="W845" s="368"/>
      <c r="X845" s="368"/>
      <c r="Y845" s="347">
        <v>441</v>
      </c>
      <c r="Z845" s="348"/>
      <c r="AA845" s="348"/>
      <c r="AB845" s="349"/>
      <c r="AC845" s="350" t="s">
        <v>774</v>
      </c>
      <c r="AD845" s="351"/>
      <c r="AE845" s="351"/>
      <c r="AF845" s="351"/>
      <c r="AG845" s="351"/>
      <c r="AH845" s="366" t="s">
        <v>749</v>
      </c>
      <c r="AI845" s="367"/>
      <c r="AJ845" s="367"/>
      <c r="AK845" s="367"/>
      <c r="AL845" s="354" t="s">
        <v>749</v>
      </c>
      <c r="AM845" s="355"/>
      <c r="AN845" s="355"/>
      <c r="AO845" s="356"/>
      <c r="AP845" s="357" t="s">
        <v>749</v>
      </c>
      <c r="AQ845" s="357"/>
      <c r="AR845" s="357"/>
      <c r="AS845" s="357"/>
      <c r="AT845" s="357"/>
      <c r="AU845" s="357"/>
      <c r="AV845" s="357"/>
      <c r="AW845" s="357"/>
      <c r="AX845" s="357"/>
    </row>
    <row r="846" spans="1:51" ht="40.5" customHeight="1" x14ac:dyDescent="0.15">
      <c r="A846" s="371">
        <v>2</v>
      </c>
      <c r="B846" s="371">
        <v>1</v>
      </c>
      <c r="C846" s="358" t="s">
        <v>788</v>
      </c>
      <c r="D846" s="343"/>
      <c r="E846" s="343"/>
      <c r="F846" s="343"/>
      <c r="G846" s="343"/>
      <c r="H846" s="343"/>
      <c r="I846" s="343"/>
      <c r="J846" s="344">
        <v>7000020070009</v>
      </c>
      <c r="K846" s="345"/>
      <c r="L846" s="345"/>
      <c r="M846" s="345"/>
      <c r="N846" s="345"/>
      <c r="O846" s="345"/>
      <c r="P846" s="368" t="s">
        <v>773</v>
      </c>
      <c r="Q846" s="368"/>
      <c r="R846" s="368"/>
      <c r="S846" s="368"/>
      <c r="T846" s="368"/>
      <c r="U846" s="368"/>
      <c r="V846" s="368"/>
      <c r="W846" s="368"/>
      <c r="X846" s="368"/>
      <c r="Y846" s="347">
        <v>57</v>
      </c>
      <c r="Z846" s="348"/>
      <c r="AA846" s="348"/>
      <c r="AB846" s="349"/>
      <c r="AC846" s="350" t="s">
        <v>774</v>
      </c>
      <c r="AD846" s="351"/>
      <c r="AE846" s="351"/>
      <c r="AF846" s="351"/>
      <c r="AG846" s="351"/>
      <c r="AH846" s="366" t="s">
        <v>749</v>
      </c>
      <c r="AI846" s="367"/>
      <c r="AJ846" s="367"/>
      <c r="AK846" s="367"/>
      <c r="AL846" s="354" t="s">
        <v>749</v>
      </c>
      <c r="AM846" s="355"/>
      <c r="AN846" s="355"/>
      <c r="AO846" s="356"/>
      <c r="AP846" s="357" t="s">
        <v>749</v>
      </c>
      <c r="AQ846" s="357"/>
      <c r="AR846" s="357"/>
      <c r="AS846" s="357"/>
      <c r="AT846" s="357"/>
      <c r="AU846" s="357"/>
      <c r="AV846" s="357"/>
      <c r="AW846" s="357"/>
      <c r="AX846" s="357"/>
      <c r="AY846">
        <f>COUNTA($C$846)</f>
        <v>1</v>
      </c>
    </row>
    <row r="847" spans="1:51" ht="40.5" customHeight="1" x14ac:dyDescent="0.15">
      <c r="A847" s="371">
        <v>3</v>
      </c>
      <c r="B847" s="371">
        <v>1</v>
      </c>
      <c r="C847" s="358" t="s">
        <v>766</v>
      </c>
      <c r="D847" s="343"/>
      <c r="E847" s="343"/>
      <c r="F847" s="343"/>
      <c r="G847" s="343"/>
      <c r="H847" s="343"/>
      <c r="I847" s="343"/>
      <c r="J847" s="344">
        <v>6012705001563</v>
      </c>
      <c r="K847" s="345"/>
      <c r="L847" s="345"/>
      <c r="M847" s="345"/>
      <c r="N847" s="345"/>
      <c r="O847" s="345"/>
      <c r="P847" s="368" t="s">
        <v>773</v>
      </c>
      <c r="Q847" s="368"/>
      <c r="R847" s="368"/>
      <c r="S847" s="368"/>
      <c r="T847" s="368"/>
      <c r="U847" s="368"/>
      <c r="V847" s="368"/>
      <c r="W847" s="368"/>
      <c r="X847" s="368"/>
      <c r="Y847" s="347">
        <v>18</v>
      </c>
      <c r="Z847" s="348"/>
      <c r="AA847" s="348"/>
      <c r="AB847" s="349"/>
      <c r="AC847" s="350" t="s">
        <v>774</v>
      </c>
      <c r="AD847" s="351"/>
      <c r="AE847" s="351"/>
      <c r="AF847" s="351"/>
      <c r="AG847" s="351"/>
      <c r="AH847" s="352" t="s">
        <v>749</v>
      </c>
      <c r="AI847" s="353"/>
      <c r="AJ847" s="353"/>
      <c r="AK847" s="353"/>
      <c r="AL847" s="354" t="s">
        <v>749</v>
      </c>
      <c r="AM847" s="355"/>
      <c r="AN847" s="355"/>
      <c r="AO847" s="356"/>
      <c r="AP847" s="357" t="s">
        <v>749</v>
      </c>
      <c r="AQ847" s="357"/>
      <c r="AR847" s="357"/>
      <c r="AS847" s="357"/>
      <c r="AT847" s="357"/>
      <c r="AU847" s="357"/>
      <c r="AV847" s="357"/>
      <c r="AW847" s="357"/>
      <c r="AX847" s="357"/>
      <c r="AY847">
        <f>COUNTA($C$847)</f>
        <v>1</v>
      </c>
    </row>
    <row r="848" spans="1:51" ht="30" customHeight="1" x14ac:dyDescent="0.15">
      <c r="A848" s="371">
        <v>4</v>
      </c>
      <c r="B848" s="371">
        <v>1</v>
      </c>
      <c r="C848" s="358" t="s">
        <v>787</v>
      </c>
      <c r="D848" s="343"/>
      <c r="E848" s="343"/>
      <c r="F848" s="343"/>
      <c r="G848" s="343"/>
      <c r="H848" s="343"/>
      <c r="I848" s="343"/>
      <c r="J848" s="344">
        <v>2000020260002</v>
      </c>
      <c r="K848" s="345"/>
      <c r="L848" s="345"/>
      <c r="M848" s="345"/>
      <c r="N848" s="345"/>
      <c r="O848" s="345"/>
      <c r="P848" s="368" t="s">
        <v>773</v>
      </c>
      <c r="Q848" s="368"/>
      <c r="R848" s="368"/>
      <c r="S848" s="368"/>
      <c r="T848" s="368"/>
      <c r="U848" s="368"/>
      <c r="V848" s="368"/>
      <c r="W848" s="368"/>
      <c r="X848" s="368"/>
      <c r="Y848" s="347">
        <v>4</v>
      </c>
      <c r="Z848" s="348"/>
      <c r="AA848" s="348"/>
      <c r="AB848" s="349"/>
      <c r="AC848" s="350" t="s">
        <v>774</v>
      </c>
      <c r="AD848" s="351"/>
      <c r="AE848" s="351"/>
      <c r="AF848" s="351"/>
      <c r="AG848" s="351"/>
      <c r="AH848" s="352" t="s">
        <v>790</v>
      </c>
      <c r="AI848" s="353"/>
      <c r="AJ848" s="353"/>
      <c r="AK848" s="353"/>
      <c r="AL848" s="354" t="s">
        <v>790</v>
      </c>
      <c r="AM848" s="355"/>
      <c r="AN848" s="355"/>
      <c r="AO848" s="356"/>
      <c r="AP848" s="357" t="s">
        <v>790</v>
      </c>
      <c r="AQ848" s="357"/>
      <c r="AR848" s="357"/>
      <c r="AS848" s="357"/>
      <c r="AT848" s="357"/>
      <c r="AU848" s="357"/>
      <c r="AV848" s="357"/>
      <c r="AW848" s="357"/>
      <c r="AX848" s="357"/>
      <c r="AY848">
        <f>COUNTA($C$848)</f>
        <v>1</v>
      </c>
    </row>
    <row r="849" spans="1:51" ht="30" hidden="1" customHeight="1" x14ac:dyDescent="0.15">
      <c r="A849" s="371">
        <v>5</v>
      </c>
      <c r="B849" s="37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1">
        <v>6</v>
      </c>
      <c r="B850" s="37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1">
        <v>7</v>
      </c>
      <c r="B851" s="37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1">
        <v>8</v>
      </c>
      <c r="B852" s="3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1">
        <v>9</v>
      </c>
      <c r="B853" s="3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1">
        <v>10</v>
      </c>
      <c r="B854" s="3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1">
        <v>11</v>
      </c>
      <c r="B855" s="3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1">
        <v>12</v>
      </c>
      <c r="B856" s="3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1">
        <v>13</v>
      </c>
      <c r="B857" s="3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1">
        <v>14</v>
      </c>
      <c r="B858" s="3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1">
        <v>15</v>
      </c>
      <c r="B859" s="37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1">
        <v>16</v>
      </c>
      <c r="B860" s="37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1">
        <v>17</v>
      </c>
      <c r="B861" s="37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1">
        <v>18</v>
      </c>
      <c r="B862" s="3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1">
        <v>19</v>
      </c>
      <c r="B863" s="3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1">
        <v>20</v>
      </c>
      <c r="B864" s="3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1">
        <v>21</v>
      </c>
      <c r="B865" s="3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1">
        <v>22</v>
      </c>
      <c r="B866" s="3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1">
        <v>23</v>
      </c>
      <c r="B867" s="3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1">
        <v>24</v>
      </c>
      <c r="B868" s="3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1">
        <v>25</v>
      </c>
      <c r="B869" s="3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1">
        <v>26</v>
      </c>
      <c r="B870" s="3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1">
        <v>27</v>
      </c>
      <c r="B871" s="3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1">
        <v>28</v>
      </c>
      <c r="B872" s="3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1">
        <v>29</v>
      </c>
      <c r="B873" s="3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1">
        <v>30</v>
      </c>
      <c r="B874" s="3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1">
        <v>1</v>
      </c>
      <c r="B878" s="371">
        <v>1</v>
      </c>
      <c r="C878" s="358" t="s">
        <v>749</v>
      </c>
      <c r="D878" s="343"/>
      <c r="E878" s="343"/>
      <c r="F878" s="343"/>
      <c r="G878" s="343"/>
      <c r="H878" s="343"/>
      <c r="I878" s="343"/>
      <c r="J878" s="344" t="s">
        <v>749</v>
      </c>
      <c r="K878" s="345"/>
      <c r="L878" s="345"/>
      <c r="M878" s="345"/>
      <c r="N878" s="345"/>
      <c r="O878" s="345"/>
      <c r="P878" s="359" t="s">
        <v>749</v>
      </c>
      <c r="Q878" s="346"/>
      <c r="R878" s="346"/>
      <c r="S878" s="346"/>
      <c r="T878" s="346"/>
      <c r="U878" s="346"/>
      <c r="V878" s="346"/>
      <c r="W878" s="346"/>
      <c r="X878" s="346"/>
      <c r="Y878" s="347" t="s">
        <v>749</v>
      </c>
      <c r="Z878" s="348"/>
      <c r="AA878" s="348"/>
      <c r="AB878" s="349"/>
      <c r="AC878" s="350"/>
      <c r="AD878" s="351"/>
      <c r="AE878" s="351"/>
      <c r="AF878" s="351"/>
      <c r="AG878" s="351"/>
      <c r="AH878" s="366" t="s">
        <v>749</v>
      </c>
      <c r="AI878" s="367"/>
      <c r="AJ878" s="367"/>
      <c r="AK878" s="367"/>
      <c r="AL878" s="354" t="s">
        <v>749</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1">
        <v>2</v>
      </c>
      <c r="B879" s="37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1">
        <v>3</v>
      </c>
      <c r="B880" s="371">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1">
        <v>4</v>
      </c>
      <c r="B881" s="371">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1">
        <v>5</v>
      </c>
      <c r="B882" s="3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1">
        <v>6</v>
      </c>
      <c r="B883" s="3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1">
        <v>7</v>
      </c>
      <c r="B884" s="3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t="s">
        <v>767</v>
      </c>
      <c r="AQ884" s="357"/>
      <c r="AR884" s="357"/>
      <c r="AS884" s="357"/>
      <c r="AT884" s="357"/>
      <c r="AU884" s="357"/>
      <c r="AV884" s="357"/>
      <c r="AW884" s="357"/>
      <c r="AX884" s="357"/>
      <c r="AY884">
        <f>COUNTA($C$884)</f>
        <v>0</v>
      </c>
    </row>
    <row r="885" spans="1:51" ht="30" hidden="1" customHeight="1" x14ac:dyDescent="0.15">
      <c r="A885" s="371">
        <v>8</v>
      </c>
      <c r="B885" s="3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1">
        <v>9</v>
      </c>
      <c r="B886" s="3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1">
        <v>10</v>
      </c>
      <c r="B887" s="3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1">
        <v>11</v>
      </c>
      <c r="B888" s="3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1">
        <v>12</v>
      </c>
      <c r="B889" s="3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1">
        <v>13</v>
      </c>
      <c r="B890" s="3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1">
        <v>14</v>
      </c>
      <c r="B891" s="3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1">
        <v>15</v>
      </c>
      <c r="B892" s="37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1">
        <v>16</v>
      </c>
      <c r="B893" s="37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1">
        <v>17</v>
      </c>
      <c r="B894" s="37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1">
        <v>18</v>
      </c>
      <c r="B895" s="3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1">
        <v>19</v>
      </c>
      <c r="B896" s="3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1">
        <v>20</v>
      </c>
      <c r="B897" s="3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1">
        <v>21</v>
      </c>
      <c r="B898" s="3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1">
        <v>22</v>
      </c>
      <c r="B899" s="3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1">
        <v>23</v>
      </c>
      <c r="B900" s="3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1">
        <v>24</v>
      </c>
      <c r="B901" s="3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1">
        <v>25</v>
      </c>
      <c r="B902" s="3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1">
        <v>26</v>
      </c>
      <c r="B903" s="3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1">
        <v>27</v>
      </c>
      <c r="B904" s="3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1">
        <v>28</v>
      </c>
      <c r="B905" s="3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1">
        <v>29</v>
      </c>
      <c r="B906" s="3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1">
        <v>30</v>
      </c>
      <c r="B907" s="3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1">
        <v>1</v>
      </c>
      <c r="B911" s="371">
        <v>1</v>
      </c>
      <c r="C911" s="343" t="s">
        <v>775</v>
      </c>
      <c r="D911" s="343"/>
      <c r="E911" s="343"/>
      <c r="F911" s="343"/>
      <c r="G911" s="343"/>
      <c r="H911" s="343"/>
      <c r="I911" s="343"/>
      <c r="J911" s="344">
        <v>1013205001281</v>
      </c>
      <c r="K911" s="345"/>
      <c r="L911" s="345"/>
      <c r="M911" s="345"/>
      <c r="N911" s="345"/>
      <c r="O911" s="345"/>
      <c r="P911" s="909" t="s">
        <v>776</v>
      </c>
      <c r="Q911" s="368"/>
      <c r="R911" s="368"/>
      <c r="S911" s="368"/>
      <c r="T911" s="368"/>
      <c r="U911" s="368"/>
      <c r="V911" s="368"/>
      <c r="W911" s="368"/>
      <c r="X911" s="368"/>
      <c r="Y911" s="347">
        <v>102</v>
      </c>
      <c r="Z911" s="348"/>
      <c r="AA911" s="348"/>
      <c r="AB911" s="349"/>
      <c r="AC911" s="350" t="s">
        <v>774</v>
      </c>
      <c r="AD911" s="351"/>
      <c r="AE911" s="351"/>
      <c r="AF911" s="351"/>
      <c r="AG911" s="351"/>
      <c r="AH911" s="366" t="s">
        <v>749</v>
      </c>
      <c r="AI911" s="367"/>
      <c r="AJ911" s="367"/>
      <c r="AK911" s="367"/>
      <c r="AL911" s="366" t="s">
        <v>749</v>
      </c>
      <c r="AM911" s="367"/>
      <c r="AN911" s="367"/>
      <c r="AO911" s="367"/>
      <c r="AP911" s="357" t="s">
        <v>749</v>
      </c>
      <c r="AQ911" s="357"/>
      <c r="AR911" s="357"/>
      <c r="AS911" s="357"/>
      <c r="AT911" s="357"/>
      <c r="AU911" s="357"/>
      <c r="AV911" s="357"/>
      <c r="AW911" s="357"/>
      <c r="AX911" s="357"/>
      <c r="AY911">
        <f t="shared" si="119"/>
        <v>1</v>
      </c>
    </row>
    <row r="912" spans="1:51" ht="42" customHeight="1" x14ac:dyDescent="0.15">
      <c r="A912" s="371">
        <v>2</v>
      </c>
      <c r="B912" s="371">
        <v>1</v>
      </c>
      <c r="C912" s="343" t="s">
        <v>766</v>
      </c>
      <c r="D912" s="343"/>
      <c r="E912" s="343"/>
      <c r="F912" s="343"/>
      <c r="G912" s="343"/>
      <c r="H912" s="343"/>
      <c r="I912" s="343"/>
      <c r="J912" s="344">
        <v>6012705001563</v>
      </c>
      <c r="K912" s="345"/>
      <c r="L912" s="345"/>
      <c r="M912" s="345"/>
      <c r="N912" s="345"/>
      <c r="O912" s="345"/>
      <c r="P912" s="368" t="s">
        <v>777</v>
      </c>
      <c r="Q912" s="368"/>
      <c r="R912" s="368"/>
      <c r="S912" s="368"/>
      <c r="T912" s="368"/>
      <c r="U912" s="368"/>
      <c r="V912" s="368"/>
      <c r="W912" s="368"/>
      <c r="X912" s="368"/>
      <c r="Y912" s="347">
        <v>30</v>
      </c>
      <c r="Z912" s="348"/>
      <c r="AA912" s="348"/>
      <c r="AB912" s="349"/>
      <c r="AC912" s="350" t="s">
        <v>774</v>
      </c>
      <c r="AD912" s="351"/>
      <c r="AE912" s="351"/>
      <c r="AF912" s="351"/>
      <c r="AG912" s="351"/>
      <c r="AH912" s="366" t="s">
        <v>749</v>
      </c>
      <c r="AI912" s="367"/>
      <c r="AJ912" s="367"/>
      <c r="AK912" s="367"/>
      <c r="AL912" s="366" t="s">
        <v>749</v>
      </c>
      <c r="AM912" s="367"/>
      <c r="AN912" s="367"/>
      <c r="AO912" s="367"/>
      <c r="AP912" s="357" t="s">
        <v>749</v>
      </c>
      <c r="AQ912" s="357"/>
      <c r="AR912" s="357"/>
      <c r="AS912" s="357"/>
      <c r="AT912" s="357"/>
      <c r="AU912" s="357"/>
      <c r="AV912" s="357"/>
      <c r="AW912" s="357"/>
      <c r="AX912" s="357"/>
      <c r="AY912">
        <f>COUNTA($C$912)</f>
        <v>1</v>
      </c>
    </row>
    <row r="913" spans="1:51" ht="30" customHeight="1" x14ac:dyDescent="0.15">
      <c r="A913" s="371">
        <v>3</v>
      </c>
      <c r="B913" s="371">
        <v>1</v>
      </c>
      <c r="C913" s="358" t="s">
        <v>778</v>
      </c>
      <c r="D913" s="343"/>
      <c r="E913" s="343"/>
      <c r="F913" s="343"/>
      <c r="G913" s="343"/>
      <c r="H913" s="343"/>
      <c r="I913" s="343"/>
      <c r="J913" s="344">
        <v>6430005004014</v>
      </c>
      <c r="K913" s="345"/>
      <c r="L913" s="345"/>
      <c r="M913" s="345"/>
      <c r="N913" s="345"/>
      <c r="O913" s="345"/>
      <c r="P913" s="368" t="s">
        <v>777</v>
      </c>
      <c r="Q913" s="368"/>
      <c r="R913" s="368"/>
      <c r="S913" s="368"/>
      <c r="T913" s="368"/>
      <c r="U913" s="368"/>
      <c r="V913" s="368"/>
      <c r="W913" s="368"/>
      <c r="X913" s="368"/>
      <c r="Y913" s="347">
        <v>7</v>
      </c>
      <c r="Z913" s="348"/>
      <c r="AA913" s="348"/>
      <c r="AB913" s="349"/>
      <c r="AC913" s="350" t="s">
        <v>774</v>
      </c>
      <c r="AD913" s="351"/>
      <c r="AE913" s="351"/>
      <c r="AF913" s="351"/>
      <c r="AG913" s="351"/>
      <c r="AH913" s="366" t="s">
        <v>749</v>
      </c>
      <c r="AI913" s="367"/>
      <c r="AJ913" s="367"/>
      <c r="AK913" s="367"/>
      <c r="AL913" s="366" t="s">
        <v>749</v>
      </c>
      <c r="AM913" s="367"/>
      <c r="AN913" s="367"/>
      <c r="AO913" s="367"/>
      <c r="AP913" s="357" t="s">
        <v>749</v>
      </c>
      <c r="AQ913" s="357"/>
      <c r="AR913" s="357"/>
      <c r="AS913" s="357"/>
      <c r="AT913" s="357"/>
      <c r="AU913" s="357"/>
      <c r="AV913" s="357"/>
      <c r="AW913" s="357"/>
      <c r="AX913" s="357"/>
      <c r="AY913">
        <f>COUNTA($C$913)</f>
        <v>1</v>
      </c>
    </row>
    <row r="914" spans="1:51" ht="30" customHeight="1" x14ac:dyDescent="0.15">
      <c r="A914" s="371">
        <v>4</v>
      </c>
      <c r="B914" s="371">
        <v>1</v>
      </c>
      <c r="C914" s="358" t="s">
        <v>779</v>
      </c>
      <c r="D914" s="343"/>
      <c r="E914" s="343"/>
      <c r="F914" s="343"/>
      <c r="G914" s="343"/>
      <c r="H914" s="343"/>
      <c r="I914" s="343"/>
      <c r="J914" s="344">
        <v>1000020320005</v>
      </c>
      <c r="K914" s="345"/>
      <c r="L914" s="345"/>
      <c r="M914" s="345"/>
      <c r="N914" s="345"/>
      <c r="O914" s="345"/>
      <c r="P914" s="368" t="s">
        <v>777</v>
      </c>
      <c r="Q914" s="368"/>
      <c r="R914" s="368"/>
      <c r="S914" s="368"/>
      <c r="T914" s="368"/>
      <c r="U914" s="368"/>
      <c r="V914" s="368"/>
      <c r="W914" s="368"/>
      <c r="X914" s="368"/>
      <c r="Y914" s="347">
        <v>5</v>
      </c>
      <c r="Z914" s="348"/>
      <c r="AA914" s="348"/>
      <c r="AB914" s="349"/>
      <c r="AC914" s="350" t="s">
        <v>774</v>
      </c>
      <c r="AD914" s="351"/>
      <c r="AE914" s="351"/>
      <c r="AF914" s="351"/>
      <c r="AG914" s="351"/>
      <c r="AH914" s="366" t="s">
        <v>749</v>
      </c>
      <c r="AI914" s="367"/>
      <c r="AJ914" s="367"/>
      <c r="AK914" s="367"/>
      <c r="AL914" s="366" t="s">
        <v>749</v>
      </c>
      <c r="AM914" s="367"/>
      <c r="AN914" s="367"/>
      <c r="AO914" s="367"/>
      <c r="AP914" s="357" t="s">
        <v>749</v>
      </c>
      <c r="AQ914" s="357"/>
      <c r="AR914" s="357"/>
      <c r="AS914" s="357"/>
      <c r="AT914" s="357"/>
      <c r="AU914" s="357"/>
      <c r="AV914" s="357"/>
      <c r="AW914" s="357"/>
      <c r="AX914" s="357"/>
      <c r="AY914">
        <f>COUNTA($C$914)</f>
        <v>1</v>
      </c>
    </row>
    <row r="915" spans="1:51" ht="47.25" customHeight="1" x14ac:dyDescent="0.15">
      <c r="A915" s="371">
        <v>5</v>
      </c>
      <c r="B915" s="371">
        <v>1</v>
      </c>
      <c r="C915" s="343" t="s">
        <v>780</v>
      </c>
      <c r="D915" s="343"/>
      <c r="E915" s="343"/>
      <c r="F915" s="343"/>
      <c r="G915" s="343"/>
      <c r="H915" s="343"/>
      <c r="I915" s="343"/>
      <c r="J915" s="344">
        <v>6260005003009</v>
      </c>
      <c r="K915" s="345"/>
      <c r="L915" s="345"/>
      <c r="M915" s="345"/>
      <c r="N915" s="345"/>
      <c r="O915" s="345"/>
      <c r="P915" s="368" t="s">
        <v>777</v>
      </c>
      <c r="Q915" s="368"/>
      <c r="R915" s="368"/>
      <c r="S915" s="368"/>
      <c r="T915" s="368"/>
      <c r="U915" s="368"/>
      <c r="V915" s="368"/>
      <c r="W915" s="368"/>
      <c r="X915" s="368"/>
      <c r="Y915" s="347">
        <v>5</v>
      </c>
      <c r="Z915" s="348"/>
      <c r="AA915" s="348"/>
      <c r="AB915" s="349"/>
      <c r="AC915" s="350" t="s">
        <v>774</v>
      </c>
      <c r="AD915" s="351"/>
      <c r="AE915" s="351"/>
      <c r="AF915" s="351"/>
      <c r="AG915" s="351"/>
      <c r="AH915" s="366" t="s">
        <v>749</v>
      </c>
      <c r="AI915" s="367"/>
      <c r="AJ915" s="367"/>
      <c r="AK915" s="367"/>
      <c r="AL915" s="366" t="s">
        <v>749</v>
      </c>
      <c r="AM915" s="367"/>
      <c r="AN915" s="367"/>
      <c r="AO915" s="367"/>
      <c r="AP915" s="357" t="s">
        <v>749</v>
      </c>
      <c r="AQ915" s="357"/>
      <c r="AR915" s="357"/>
      <c r="AS915" s="357"/>
      <c r="AT915" s="357"/>
      <c r="AU915" s="357"/>
      <c r="AV915" s="357"/>
      <c r="AW915" s="357"/>
      <c r="AX915" s="357"/>
      <c r="AY915">
        <f>COUNTA($C$915)</f>
        <v>1</v>
      </c>
    </row>
    <row r="916" spans="1:51" ht="30" customHeight="1" x14ac:dyDescent="0.15">
      <c r="A916" s="371">
        <v>6</v>
      </c>
      <c r="B916" s="371">
        <v>1</v>
      </c>
      <c r="C916" s="343" t="s">
        <v>781</v>
      </c>
      <c r="D916" s="343"/>
      <c r="E916" s="343"/>
      <c r="F916" s="343"/>
      <c r="G916" s="343"/>
      <c r="H916" s="343"/>
      <c r="I916" s="343"/>
      <c r="J916" s="344">
        <v>8000020460001</v>
      </c>
      <c r="K916" s="345"/>
      <c r="L916" s="345"/>
      <c r="M916" s="345"/>
      <c r="N916" s="345"/>
      <c r="O916" s="345"/>
      <c r="P916" s="368" t="s">
        <v>777</v>
      </c>
      <c r="Q916" s="368"/>
      <c r="R916" s="368"/>
      <c r="S916" s="368"/>
      <c r="T916" s="368"/>
      <c r="U916" s="368"/>
      <c r="V916" s="368"/>
      <c r="W916" s="368"/>
      <c r="X916" s="368"/>
      <c r="Y916" s="347">
        <v>4</v>
      </c>
      <c r="Z916" s="348"/>
      <c r="AA916" s="348"/>
      <c r="AB916" s="349"/>
      <c r="AC916" s="350" t="s">
        <v>774</v>
      </c>
      <c r="AD916" s="351"/>
      <c r="AE916" s="351"/>
      <c r="AF916" s="351"/>
      <c r="AG916" s="351"/>
      <c r="AH916" s="366" t="s">
        <v>749</v>
      </c>
      <c r="AI916" s="367"/>
      <c r="AJ916" s="367"/>
      <c r="AK916" s="367"/>
      <c r="AL916" s="366" t="s">
        <v>749</v>
      </c>
      <c r="AM916" s="367"/>
      <c r="AN916" s="367"/>
      <c r="AO916" s="367"/>
      <c r="AP916" s="357" t="s">
        <v>749</v>
      </c>
      <c r="AQ916" s="357"/>
      <c r="AR916" s="357"/>
      <c r="AS916" s="357"/>
      <c r="AT916" s="357"/>
      <c r="AU916" s="357"/>
      <c r="AV916" s="357"/>
      <c r="AW916" s="357"/>
      <c r="AX916" s="357"/>
      <c r="AY916">
        <f>COUNTA($C$916)</f>
        <v>1</v>
      </c>
    </row>
    <row r="917" spans="1:51" ht="30" customHeight="1" x14ac:dyDescent="0.15">
      <c r="A917" s="371">
        <v>7</v>
      </c>
      <c r="B917" s="371">
        <v>1</v>
      </c>
      <c r="C917" s="343" t="s">
        <v>782</v>
      </c>
      <c r="D917" s="343"/>
      <c r="E917" s="343"/>
      <c r="F917" s="343"/>
      <c r="G917" s="343"/>
      <c r="H917" s="343"/>
      <c r="I917" s="343"/>
      <c r="J917" s="344">
        <v>3000020428779</v>
      </c>
      <c r="K917" s="345"/>
      <c r="L917" s="345"/>
      <c r="M917" s="345"/>
      <c r="N917" s="345"/>
      <c r="O917" s="345"/>
      <c r="P917" s="368" t="s">
        <v>777</v>
      </c>
      <c r="Q917" s="368"/>
      <c r="R917" s="368"/>
      <c r="S917" s="368"/>
      <c r="T917" s="368"/>
      <c r="U917" s="368"/>
      <c r="V917" s="368"/>
      <c r="W917" s="368"/>
      <c r="X917" s="368"/>
      <c r="Y917" s="347">
        <v>4</v>
      </c>
      <c r="Z917" s="348"/>
      <c r="AA917" s="348"/>
      <c r="AB917" s="349"/>
      <c r="AC917" s="350" t="s">
        <v>774</v>
      </c>
      <c r="AD917" s="351"/>
      <c r="AE917" s="351"/>
      <c r="AF917" s="351"/>
      <c r="AG917" s="351"/>
      <c r="AH917" s="366" t="s">
        <v>749</v>
      </c>
      <c r="AI917" s="367"/>
      <c r="AJ917" s="367"/>
      <c r="AK917" s="367"/>
      <c r="AL917" s="366" t="s">
        <v>749</v>
      </c>
      <c r="AM917" s="367"/>
      <c r="AN917" s="367"/>
      <c r="AO917" s="367"/>
      <c r="AP917" s="357" t="s">
        <v>749</v>
      </c>
      <c r="AQ917" s="357"/>
      <c r="AR917" s="357"/>
      <c r="AS917" s="357"/>
      <c r="AT917" s="357"/>
      <c r="AU917" s="357"/>
      <c r="AV917" s="357"/>
      <c r="AW917" s="357"/>
      <c r="AX917" s="357"/>
      <c r="AY917">
        <f>COUNTA($C$917)</f>
        <v>1</v>
      </c>
    </row>
    <row r="918" spans="1:51" ht="30" customHeight="1" x14ac:dyDescent="0.15">
      <c r="A918" s="371">
        <v>8</v>
      </c>
      <c r="B918" s="371">
        <v>1</v>
      </c>
      <c r="C918" s="343" t="s">
        <v>783</v>
      </c>
      <c r="D918" s="343"/>
      <c r="E918" s="343"/>
      <c r="F918" s="343"/>
      <c r="G918" s="343"/>
      <c r="H918" s="343"/>
      <c r="I918" s="343"/>
      <c r="J918" s="344">
        <v>8000020130001</v>
      </c>
      <c r="K918" s="345"/>
      <c r="L918" s="345"/>
      <c r="M918" s="345"/>
      <c r="N918" s="345"/>
      <c r="O918" s="345"/>
      <c r="P918" s="368" t="s">
        <v>777</v>
      </c>
      <c r="Q918" s="368"/>
      <c r="R918" s="368"/>
      <c r="S918" s="368"/>
      <c r="T918" s="368"/>
      <c r="U918" s="368"/>
      <c r="V918" s="368"/>
      <c r="W918" s="368"/>
      <c r="X918" s="368"/>
      <c r="Y918" s="347">
        <v>3</v>
      </c>
      <c r="Z918" s="348"/>
      <c r="AA918" s="348"/>
      <c r="AB918" s="349"/>
      <c r="AC918" s="350" t="s">
        <v>774</v>
      </c>
      <c r="AD918" s="351"/>
      <c r="AE918" s="351"/>
      <c r="AF918" s="351"/>
      <c r="AG918" s="351"/>
      <c r="AH918" s="366" t="s">
        <v>749</v>
      </c>
      <c r="AI918" s="367"/>
      <c r="AJ918" s="367"/>
      <c r="AK918" s="367"/>
      <c r="AL918" s="366" t="s">
        <v>749</v>
      </c>
      <c r="AM918" s="367"/>
      <c r="AN918" s="367"/>
      <c r="AO918" s="367"/>
      <c r="AP918" s="357" t="s">
        <v>749</v>
      </c>
      <c r="AQ918" s="357"/>
      <c r="AR918" s="357"/>
      <c r="AS918" s="357"/>
      <c r="AT918" s="357"/>
      <c r="AU918" s="357"/>
      <c r="AV918" s="357"/>
      <c r="AW918" s="357"/>
      <c r="AX918" s="357"/>
      <c r="AY918">
        <f>COUNTA($C$918)</f>
        <v>1</v>
      </c>
    </row>
    <row r="919" spans="1:51" ht="30" customHeight="1" x14ac:dyDescent="0.15">
      <c r="A919" s="371">
        <v>9</v>
      </c>
      <c r="B919" s="371">
        <v>1</v>
      </c>
      <c r="C919" s="343" t="s">
        <v>784</v>
      </c>
      <c r="D919" s="343"/>
      <c r="E919" s="343"/>
      <c r="F919" s="343"/>
      <c r="G919" s="343"/>
      <c r="H919" s="343"/>
      <c r="I919" s="343"/>
      <c r="J919" s="344">
        <v>6120005010076</v>
      </c>
      <c r="K919" s="345"/>
      <c r="L919" s="345"/>
      <c r="M919" s="345"/>
      <c r="N919" s="345"/>
      <c r="O919" s="345"/>
      <c r="P919" s="368" t="s">
        <v>777</v>
      </c>
      <c r="Q919" s="368"/>
      <c r="R919" s="368"/>
      <c r="S919" s="368"/>
      <c r="T919" s="368"/>
      <c r="U919" s="368"/>
      <c r="V919" s="368"/>
      <c r="W919" s="368"/>
      <c r="X919" s="368"/>
      <c r="Y919" s="347">
        <v>3</v>
      </c>
      <c r="Z919" s="348"/>
      <c r="AA919" s="348"/>
      <c r="AB919" s="349"/>
      <c r="AC919" s="350" t="s">
        <v>774</v>
      </c>
      <c r="AD919" s="351"/>
      <c r="AE919" s="351"/>
      <c r="AF919" s="351"/>
      <c r="AG919" s="351"/>
      <c r="AH919" s="366" t="s">
        <v>749</v>
      </c>
      <c r="AI919" s="367"/>
      <c r="AJ919" s="367"/>
      <c r="AK919" s="367"/>
      <c r="AL919" s="366" t="s">
        <v>749</v>
      </c>
      <c r="AM919" s="367"/>
      <c r="AN919" s="367"/>
      <c r="AO919" s="367"/>
      <c r="AP919" s="357" t="s">
        <v>749</v>
      </c>
      <c r="AQ919" s="357"/>
      <c r="AR919" s="357"/>
      <c r="AS919" s="357"/>
      <c r="AT919" s="357"/>
      <c r="AU919" s="357"/>
      <c r="AV919" s="357"/>
      <c r="AW919" s="357"/>
      <c r="AX919" s="357"/>
      <c r="AY919">
        <f>COUNTA($C$919)</f>
        <v>1</v>
      </c>
    </row>
    <row r="920" spans="1:51" ht="30" customHeight="1" x14ac:dyDescent="0.15">
      <c r="A920" s="371">
        <v>10</v>
      </c>
      <c r="B920" s="371">
        <v>1</v>
      </c>
      <c r="C920" s="343" t="s">
        <v>785</v>
      </c>
      <c r="D920" s="343"/>
      <c r="E920" s="343"/>
      <c r="F920" s="343"/>
      <c r="G920" s="343"/>
      <c r="H920" s="343"/>
      <c r="I920" s="343"/>
      <c r="J920" s="344">
        <v>8020005009218</v>
      </c>
      <c r="K920" s="345"/>
      <c r="L920" s="345"/>
      <c r="M920" s="345"/>
      <c r="N920" s="345"/>
      <c r="O920" s="345"/>
      <c r="P920" s="368" t="s">
        <v>777</v>
      </c>
      <c r="Q920" s="368"/>
      <c r="R920" s="368"/>
      <c r="S920" s="368"/>
      <c r="T920" s="368"/>
      <c r="U920" s="368"/>
      <c r="V920" s="368"/>
      <c r="W920" s="368"/>
      <c r="X920" s="368"/>
      <c r="Y920" s="347">
        <v>3</v>
      </c>
      <c r="Z920" s="348"/>
      <c r="AA920" s="348"/>
      <c r="AB920" s="349"/>
      <c r="AC920" s="350" t="s">
        <v>774</v>
      </c>
      <c r="AD920" s="351"/>
      <c r="AE920" s="351"/>
      <c r="AF920" s="351"/>
      <c r="AG920" s="351"/>
      <c r="AH920" s="366" t="s">
        <v>749</v>
      </c>
      <c r="AI920" s="367"/>
      <c r="AJ920" s="367"/>
      <c r="AK920" s="367"/>
      <c r="AL920" s="366" t="s">
        <v>749</v>
      </c>
      <c r="AM920" s="367"/>
      <c r="AN920" s="367"/>
      <c r="AO920" s="367"/>
      <c r="AP920" s="357" t="s">
        <v>749</v>
      </c>
      <c r="AQ920" s="357"/>
      <c r="AR920" s="357"/>
      <c r="AS920" s="357"/>
      <c r="AT920" s="357"/>
      <c r="AU920" s="357"/>
      <c r="AV920" s="357"/>
      <c r="AW920" s="357"/>
      <c r="AX920" s="357"/>
      <c r="AY920">
        <f>COUNTA($C$920)</f>
        <v>1</v>
      </c>
    </row>
    <row r="921" spans="1:51" ht="30" hidden="1" customHeight="1" x14ac:dyDescent="0.15">
      <c r="A921" s="371">
        <v>11</v>
      </c>
      <c r="B921" s="3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1">
        <v>12</v>
      </c>
      <c r="B922" s="3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1">
        <v>13</v>
      </c>
      <c r="B923" s="3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1">
        <v>14</v>
      </c>
      <c r="B924" s="3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1">
        <v>15</v>
      </c>
      <c r="B925" s="37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1">
        <v>16</v>
      </c>
      <c r="B926" s="37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1">
        <v>17</v>
      </c>
      <c r="B927" s="37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1">
        <v>18</v>
      </c>
      <c r="B928" s="37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1">
        <v>19</v>
      </c>
      <c r="B929" s="3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1">
        <v>20</v>
      </c>
      <c r="B930" s="3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1">
        <v>21</v>
      </c>
      <c r="B931" s="3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1">
        <v>22</v>
      </c>
      <c r="B932" s="3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1">
        <v>23</v>
      </c>
      <c r="B933" s="3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1">
        <v>24</v>
      </c>
      <c r="B934" s="3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1">
        <v>25</v>
      </c>
      <c r="B935" s="3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1">
        <v>26</v>
      </c>
      <c r="B936" s="3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1">
        <v>27</v>
      </c>
      <c r="B937" s="3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1">
        <v>28</v>
      </c>
      <c r="B938" s="3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1">
        <v>29</v>
      </c>
      <c r="B939" s="3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1">
        <v>30</v>
      </c>
      <c r="B940" s="3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1">
        <v>1</v>
      </c>
      <c r="B944" s="3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1">
        <v>2</v>
      </c>
      <c r="B945" s="3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1">
        <v>3</v>
      </c>
      <c r="B946" s="37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1">
        <v>4</v>
      </c>
      <c r="B947" s="37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1">
        <v>5</v>
      </c>
      <c r="B948" s="3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1">
        <v>6</v>
      </c>
      <c r="B949" s="3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1">
        <v>7</v>
      </c>
      <c r="B950" s="3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1">
        <v>8</v>
      </c>
      <c r="B951" s="3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1">
        <v>9</v>
      </c>
      <c r="B952" s="3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1">
        <v>10</v>
      </c>
      <c r="B953" s="3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1">
        <v>11</v>
      </c>
      <c r="B954" s="3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1">
        <v>12</v>
      </c>
      <c r="B955" s="3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1">
        <v>13</v>
      </c>
      <c r="B956" s="3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1">
        <v>14</v>
      </c>
      <c r="B957" s="3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1">
        <v>15</v>
      </c>
      <c r="B958" s="37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1">
        <v>16</v>
      </c>
      <c r="B959" s="37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1">
        <v>17</v>
      </c>
      <c r="B960" s="37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1">
        <v>18</v>
      </c>
      <c r="B961" s="3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1">
        <v>19</v>
      </c>
      <c r="B962" s="3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1">
        <v>20</v>
      </c>
      <c r="B963" s="3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1">
        <v>21</v>
      </c>
      <c r="B964" s="3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1">
        <v>22</v>
      </c>
      <c r="B965" s="3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1">
        <v>23</v>
      </c>
      <c r="B966" s="3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1">
        <v>24</v>
      </c>
      <c r="B967" s="3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1">
        <v>25</v>
      </c>
      <c r="B968" s="3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1">
        <v>26</v>
      </c>
      <c r="B969" s="3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1">
        <v>27</v>
      </c>
      <c r="B970" s="3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1">
        <v>28</v>
      </c>
      <c r="B971" s="3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1">
        <v>29</v>
      </c>
      <c r="B972" s="3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1">
        <v>30</v>
      </c>
      <c r="B973" s="3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1">
        <v>1</v>
      </c>
      <c r="B977" s="3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1">
        <v>2</v>
      </c>
      <c r="B978" s="3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1">
        <v>3</v>
      </c>
      <c r="B979" s="371">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1">
        <v>4</v>
      </c>
      <c r="B980" s="371">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1">
        <v>5</v>
      </c>
      <c r="B981" s="3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1">
        <v>6</v>
      </c>
      <c r="B982" s="3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1">
        <v>7</v>
      </c>
      <c r="B983" s="3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1">
        <v>8</v>
      </c>
      <c r="B984" s="3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1">
        <v>9</v>
      </c>
      <c r="B985" s="3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1">
        <v>10</v>
      </c>
      <c r="B986" s="3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1">
        <v>11</v>
      </c>
      <c r="B987" s="3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1">
        <v>12</v>
      </c>
      <c r="B988" s="3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1">
        <v>13</v>
      </c>
      <c r="B989" s="3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1">
        <v>14</v>
      </c>
      <c r="B990" s="3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1">
        <v>15</v>
      </c>
      <c r="B991" s="37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1">
        <v>16</v>
      </c>
      <c r="B992" s="37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1">
        <v>17</v>
      </c>
      <c r="B993" s="37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1">
        <v>18</v>
      </c>
      <c r="B994" s="3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1">
        <v>19</v>
      </c>
      <c r="B995" s="3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1">
        <v>20</v>
      </c>
      <c r="B996" s="3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1">
        <v>21</v>
      </c>
      <c r="B997" s="3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1">
        <v>22</v>
      </c>
      <c r="B998" s="3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1">
        <v>23</v>
      </c>
      <c r="B999" s="3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1">
        <v>24</v>
      </c>
      <c r="B1000" s="3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1">
        <v>25</v>
      </c>
      <c r="B1001" s="3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1">
        <v>26</v>
      </c>
      <c r="B1002" s="3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1">
        <v>27</v>
      </c>
      <c r="B1003" s="3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1">
        <v>28</v>
      </c>
      <c r="B1004" s="3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1">
        <v>29</v>
      </c>
      <c r="B1005" s="3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1">
        <v>30</v>
      </c>
      <c r="B1006" s="3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1">
        <v>1</v>
      </c>
      <c r="B1010" s="3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1">
        <v>2</v>
      </c>
      <c r="B1011" s="3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1">
        <v>3</v>
      </c>
      <c r="B1012" s="371">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1">
        <v>4</v>
      </c>
      <c r="B1013" s="371">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1">
        <v>5</v>
      </c>
      <c r="B1014" s="3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1">
        <v>6</v>
      </c>
      <c r="B1015" s="3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1">
        <v>7</v>
      </c>
      <c r="B1016" s="3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1">
        <v>8</v>
      </c>
      <c r="B1017" s="3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1">
        <v>9</v>
      </c>
      <c r="B1018" s="3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1">
        <v>10</v>
      </c>
      <c r="B1019" s="3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1">
        <v>11</v>
      </c>
      <c r="B1020" s="3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1">
        <v>12</v>
      </c>
      <c r="B1021" s="3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1">
        <v>13</v>
      </c>
      <c r="B1022" s="3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1">
        <v>14</v>
      </c>
      <c r="B1023" s="3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1">
        <v>15</v>
      </c>
      <c r="B1024" s="37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1">
        <v>16</v>
      </c>
      <c r="B1025" s="37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1">
        <v>17</v>
      </c>
      <c r="B1026" s="37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1">
        <v>18</v>
      </c>
      <c r="B1027" s="3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1">
        <v>19</v>
      </c>
      <c r="B1028" s="3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1">
        <v>20</v>
      </c>
      <c r="B1029" s="3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1">
        <v>21</v>
      </c>
      <c r="B1030" s="3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1">
        <v>22</v>
      </c>
      <c r="B1031" s="3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1">
        <v>23</v>
      </c>
      <c r="B1032" s="3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1">
        <v>24</v>
      </c>
      <c r="B1033" s="3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1">
        <v>25</v>
      </c>
      <c r="B1034" s="3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1">
        <v>26</v>
      </c>
      <c r="B1035" s="3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1">
        <v>27</v>
      </c>
      <c r="B1036" s="3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1">
        <v>28</v>
      </c>
      <c r="B1037" s="3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1">
        <v>29</v>
      </c>
      <c r="B1038" s="3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1">
        <v>30</v>
      </c>
      <c r="B1039" s="3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1">
        <v>1</v>
      </c>
      <c r="B1043" s="3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1">
        <v>2</v>
      </c>
      <c r="B1044" s="3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1">
        <v>3</v>
      </c>
      <c r="B1045" s="37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1">
        <v>4</v>
      </c>
      <c r="B1046" s="37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1">
        <v>5</v>
      </c>
      <c r="B1047" s="3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1">
        <v>6</v>
      </c>
      <c r="B1048" s="3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1">
        <v>7</v>
      </c>
      <c r="B1049" s="3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1">
        <v>8</v>
      </c>
      <c r="B1050" s="3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1">
        <v>9</v>
      </c>
      <c r="B1051" s="3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1">
        <v>10</v>
      </c>
      <c r="B1052" s="3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1">
        <v>11</v>
      </c>
      <c r="B1053" s="3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1">
        <v>12</v>
      </c>
      <c r="B1054" s="3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1">
        <v>13</v>
      </c>
      <c r="B1055" s="3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1">
        <v>14</v>
      </c>
      <c r="B1056" s="3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1">
        <v>15</v>
      </c>
      <c r="B1057" s="37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1">
        <v>16</v>
      </c>
      <c r="B1058" s="37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1">
        <v>17</v>
      </c>
      <c r="B1059" s="37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1">
        <v>18</v>
      </c>
      <c r="B1060" s="3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1">
        <v>19</v>
      </c>
      <c r="B1061" s="3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1">
        <v>20</v>
      </c>
      <c r="B1062" s="3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1">
        <v>21</v>
      </c>
      <c r="B1063" s="3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1">
        <v>22</v>
      </c>
      <c r="B1064" s="3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1">
        <v>23</v>
      </c>
      <c r="B1065" s="3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1">
        <v>24</v>
      </c>
      <c r="B1066" s="3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1">
        <v>25</v>
      </c>
      <c r="B1067" s="3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1">
        <v>26</v>
      </c>
      <c r="B1068" s="3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1">
        <v>27</v>
      </c>
      <c r="B1069" s="3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1">
        <v>28</v>
      </c>
      <c r="B1070" s="3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1">
        <v>29</v>
      </c>
      <c r="B1071" s="3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1">
        <v>30</v>
      </c>
      <c r="B1072" s="3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1">
        <v>1</v>
      </c>
      <c r="B1076" s="3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1">
        <v>2</v>
      </c>
      <c r="B1077" s="3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1">
        <v>3</v>
      </c>
      <c r="B1078" s="371">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1">
        <v>4</v>
      </c>
      <c r="B1079" s="371">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1">
        <v>5</v>
      </c>
      <c r="B1080" s="3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1">
        <v>6</v>
      </c>
      <c r="B1081" s="3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1">
        <v>7</v>
      </c>
      <c r="B1082" s="3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1">
        <v>8</v>
      </c>
      <c r="B1083" s="3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1">
        <v>9</v>
      </c>
      <c r="B1084" s="3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1">
        <v>10</v>
      </c>
      <c r="B1085" s="3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1">
        <v>11</v>
      </c>
      <c r="B1086" s="3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1">
        <v>12</v>
      </c>
      <c r="B1087" s="3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1">
        <v>13</v>
      </c>
      <c r="B1088" s="3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1">
        <v>14</v>
      </c>
      <c r="B1089" s="3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1">
        <v>15</v>
      </c>
      <c r="B1090" s="37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1">
        <v>16</v>
      </c>
      <c r="B1091" s="37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1">
        <v>17</v>
      </c>
      <c r="B1092" s="37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1">
        <v>18</v>
      </c>
      <c r="B1093" s="3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1">
        <v>19</v>
      </c>
      <c r="B1094" s="3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1">
        <v>20</v>
      </c>
      <c r="B1095" s="3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1">
        <v>21</v>
      </c>
      <c r="B1096" s="3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1">
        <v>22</v>
      </c>
      <c r="B1097" s="3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1">
        <v>23</v>
      </c>
      <c r="B1098" s="3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1">
        <v>24</v>
      </c>
      <c r="B1099" s="3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1">
        <v>25</v>
      </c>
      <c r="B1100" s="3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1">
        <v>26</v>
      </c>
      <c r="B1101" s="3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1">
        <v>27</v>
      </c>
      <c r="B1102" s="3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1">
        <v>28</v>
      </c>
      <c r="B1103" s="3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1">
        <v>29</v>
      </c>
      <c r="B1104" s="3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1">
        <v>30</v>
      </c>
      <c r="B1105" s="3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329</v>
      </c>
      <c r="AQ1109" s="365"/>
      <c r="AR1109" s="365"/>
      <c r="AS1109" s="365"/>
      <c r="AT1109" s="365"/>
      <c r="AU1109" s="365"/>
      <c r="AV1109" s="365"/>
      <c r="AW1109" s="365"/>
      <c r="AX1109" s="365"/>
    </row>
    <row r="1110" spans="1:51" ht="30" customHeight="1" x14ac:dyDescent="0.15">
      <c r="A1110" s="371">
        <v>1</v>
      </c>
      <c r="B1110" s="371">
        <v>1</v>
      </c>
      <c r="C1110" s="369"/>
      <c r="D1110" s="369"/>
      <c r="E1110" s="150" t="s">
        <v>749</v>
      </c>
      <c r="F1110" s="370"/>
      <c r="G1110" s="370"/>
      <c r="H1110" s="370"/>
      <c r="I1110" s="370"/>
      <c r="J1110" s="344" t="s">
        <v>749</v>
      </c>
      <c r="K1110" s="345"/>
      <c r="L1110" s="345"/>
      <c r="M1110" s="345"/>
      <c r="N1110" s="345"/>
      <c r="O1110" s="345"/>
      <c r="P1110" s="346"/>
      <c r="Q1110" s="346"/>
      <c r="R1110" s="346"/>
      <c r="S1110" s="346"/>
      <c r="T1110" s="346"/>
      <c r="U1110" s="346"/>
      <c r="V1110" s="346"/>
      <c r="W1110" s="346"/>
      <c r="X1110" s="346"/>
      <c r="Y1110" s="347" t="s">
        <v>749</v>
      </c>
      <c r="Z1110" s="348"/>
      <c r="AA1110" s="348"/>
      <c r="AB1110" s="349"/>
      <c r="AC1110" s="350"/>
      <c r="AD1110" s="351"/>
      <c r="AE1110" s="351"/>
      <c r="AF1110" s="351"/>
      <c r="AG1110" s="351"/>
      <c r="AH1110" s="352" t="s">
        <v>749</v>
      </c>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1">
        <v>2</v>
      </c>
      <c r="B1111" s="371">
        <v>1</v>
      </c>
      <c r="C1111" s="369"/>
      <c r="D1111" s="369"/>
      <c r="E1111" s="370"/>
      <c r="F1111" s="370"/>
      <c r="G1111" s="370"/>
      <c r="H1111" s="370"/>
      <c r="I1111" s="37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1">
        <v>3</v>
      </c>
      <c r="B1112" s="371">
        <v>1</v>
      </c>
      <c r="C1112" s="369"/>
      <c r="D1112" s="369"/>
      <c r="E1112" s="370"/>
      <c r="F1112" s="370"/>
      <c r="G1112" s="370"/>
      <c r="H1112" s="370"/>
      <c r="I1112" s="37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1">
        <v>4</v>
      </c>
      <c r="B1113" s="371">
        <v>1</v>
      </c>
      <c r="C1113" s="369"/>
      <c r="D1113" s="369"/>
      <c r="E1113" s="370"/>
      <c r="F1113" s="370"/>
      <c r="G1113" s="370"/>
      <c r="H1113" s="370"/>
      <c r="I1113" s="37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1">
        <v>5</v>
      </c>
      <c r="B1114" s="371">
        <v>1</v>
      </c>
      <c r="C1114" s="369"/>
      <c r="D1114" s="369"/>
      <c r="E1114" s="370"/>
      <c r="F1114" s="370"/>
      <c r="G1114" s="370"/>
      <c r="H1114" s="370"/>
      <c r="I1114" s="37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1">
        <v>6</v>
      </c>
      <c r="B1115" s="371">
        <v>1</v>
      </c>
      <c r="C1115" s="369"/>
      <c r="D1115" s="369"/>
      <c r="E1115" s="370"/>
      <c r="F1115" s="370"/>
      <c r="G1115" s="370"/>
      <c r="H1115" s="370"/>
      <c r="I1115" s="37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1">
        <v>7</v>
      </c>
      <c r="B1116" s="371">
        <v>1</v>
      </c>
      <c r="C1116" s="369"/>
      <c r="D1116" s="369"/>
      <c r="E1116" s="370"/>
      <c r="F1116" s="370"/>
      <c r="G1116" s="370"/>
      <c r="H1116" s="370"/>
      <c r="I1116" s="37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t="s">
        <v>749</v>
      </c>
      <c r="AM1116" s="355"/>
      <c r="AN1116" s="355"/>
      <c r="AO1116" s="356"/>
      <c r="AP1116" s="357" t="s">
        <v>749</v>
      </c>
      <c r="AQ1116" s="357"/>
      <c r="AR1116" s="357"/>
      <c r="AS1116" s="357"/>
      <c r="AT1116" s="357"/>
      <c r="AU1116" s="357"/>
      <c r="AV1116" s="357"/>
      <c r="AW1116" s="357"/>
      <c r="AX1116" s="357"/>
      <c r="AY1116">
        <f>COUNTA($E$1116)</f>
        <v>0</v>
      </c>
    </row>
    <row r="1117" spans="1:51" ht="30" hidden="1" customHeight="1" x14ac:dyDescent="0.15">
      <c r="A1117" s="371">
        <v>8</v>
      </c>
      <c r="B1117" s="371">
        <v>1</v>
      </c>
      <c r="C1117" s="369"/>
      <c r="D1117" s="369"/>
      <c r="E1117" s="370"/>
      <c r="F1117" s="370"/>
      <c r="G1117" s="370"/>
      <c r="H1117" s="370"/>
      <c r="I1117" s="37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1">
        <v>9</v>
      </c>
      <c r="B1118" s="371">
        <v>1</v>
      </c>
      <c r="C1118" s="369"/>
      <c r="D1118" s="369"/>
      <c r="E1118" s="370"/>
      <c r="F1118" s="370"/>
      <c r="G1118" s="370"/>
      <c r="H1118" s="370"/>
      <c r="I1118" s="37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1">
        <v>10</v>
      </c>
      <c r="B1119" s="371">
        <v>1</v>
      </c>
      <c r="C1119" s="369"/>
      <c r="D1119" s="369"/>
      <c r="E1119" s="370"/>
      <c r="F1119" s="370"/>
      <c r="G1119" s="370"/>
      <c r="H1119" s="370"/>
      <c r="I1119" s="37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1">
        <v>11</v>
      </c>
      <c r="B1120" s="371">
        <v>1</v>
      </c>
      <c r="C1120" s="369"/>
      <c r="D1120" s="369"/>
      <c r="E1120" s="370"/>
      <c r="F1120" s="370"/>
      <c r="G1120" s="370"/>
      <c r="H1120" s="370"/>
      <c r="I1120" s="37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1">
        <v>12</v>
      </c>
      <c r="B1121" s="371">
        <v>1</v>
      </c>
      <c r="C1121" s="369"/>
      <c r="D1121" s="369"/>
      <c r="E1121" s="370"/>
      <c r="F1121" s="370"/>
      <c r="G1121" s="370"/>
      <c r="H1121" s="370"/>
      <c r="I1121" s="37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1">
        <v>13</v>
      </c>
      <c r="B1122" s="371">
        <v>1</v>
      </c>
      <c r="C1122" s="369"/>
      <c r="D1122" s="369"/>
      <c r="E1122" s="370"/>
      <c r="F1122" s="370"/>
      <c r="G1122" s="370"/>
      <c r="H1122" s="370"/>
      <c r="I1122" s="37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1">
        <v>14</v>
      </c>
      <c r="B1123" s="371">
        <v>1</v>
      </c>
      <c r="C1123" s="369"/>
      <c r="D1123" s="369"/>
      <c r="E1123" s="370"/>
      <c r="F1123" s="370"/>
      <c r="G1123" s="370"/>
      <c r="H1123" s="370"/>
      <c r="I1123" s="37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1">
        <v>15</v>
      </c>
      <c r="B1124" s="371">
        <v>1</v>
      </c>
      <c r="C1124" s="369"/>
      <c r="D1124" s="369"/>
      <c r="E1124" s="370"/>
      <c r="F1124" s="370"/>
      <c r="G1124" s="370"/>
      <c r="H1124" s="370"/>
      <c r="I1124" s="37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1">
        <v>16</v>
      </c>
      <c r="B1125" s="371">
        <v>1</v>
      </c>
      <c r="C1125" s="369"/>
      <c r="D1125" s="369"/>
      <c r="E1125" s="370"/>
      <c r="F1125" s="370"/>
      <c r="G1125" s="370"/>
      <c r="H1125" s="370"/>
      <c r="I1125" s="37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1">
        <v>17</v>
      </c>
      <c r="B1126" s="371">
        <v>1</v>
      </c>
      <c r="C1126" s="369"/>
      <c r="D1126" s="369"/>
      <c r="E1126" s="370"/>
      <c r="F1126" s="370"/>
      <c r="G1126" s="370"/>
      <c r="H1126" s="370"/>
      <c r="I1126" s="37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1">
        <v>18</v>
      </c>
      <c r="B1127" s="371">
        <v>1</v>
      </c>
      <c r="C1127" s="369"/>
      <c r="D1127" s="369"/>
      <c r="E1127" s="150"/>
      <c r="F1127" s="370"/>
      <c r="G1127" s="370"/>
      <c r="H1127" s="370"/>
      <c r="I1127" s="37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1">
        <v>19</v>
      </c>
      <c r="B1128" s="371">
        <v>1</v>
      </c>
      <c r="C1128" s="369"/>
      <c r="D1128" s="369"/>
      <c r="E1128" s="370"/>
      <c r="F1128" s="370"/>
      <c r="G1128" s="370"/>
      <c r="H1128" s="370"/>
      <c r="I1128" s="37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1">
        <v>20</v>
      </c>
      <c r="B1129" s="371">
        <v>1</v>
      </c>
      <c r="C1129" s="369"/>
      <c r="D1129" s="369"/>
      <c r="E1129" s="370"/>
      <c r="F1129" s="370"/>
      <c r="G1129" s="370"/>
      <c r="H1129" s="370"/>
      <c r="I1129" s="37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1">
        <v>21</v>
      </c>
      <c r="B1130" s="371">
        <v>1</v>
      </c>
      <c r="C1130" s="369"/>
      <c r="D1130" s="369"/>
      <c r="E1130" s="370"/>
      <c r="F1130" s="370"/>
      <c r="G1130" s="370"/>
      <c r="H1130" s="370"/>
      <c r="I1130" s="37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1">
        <v>22</v>
      </c>
      <c r="B1131" s="371">
        <v>1</v>
      </c>
      <c r="C1131" s="369"/>
      <c r="D1131" s="369"/>
      <c r="E1131" s="370"/>
      <c r="F1131" s="370"/>
      <c r="G1131" s="370"/>
      <c r="H1131" s="370"/>
      <c r="I1131" s="37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1">
        <v>23</v>
      </c>
      <c r="B1132" s="371">
        <v>1</v>
      </c>
      <c r="C1132" s="369"/>
      <c r="D1132" s="369"/>
      <c r="E1132" s="370"/>
      <c r="F1132" s="370"/>
      <c r="G1132" s="370"/>
      <c r="H1132" s="370"/>
      <c r="I1132" s="37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1">
        <v>24</v>
      </c>
      <c r="B1133" s="371">
        <v>1</v>
      </c>
      <c r="C1133" s="369"/>
      <c r="D1133" s="369"/>
      <c r="E1133" s="370"/>
      <c r="F1133" s="370"/>
      <c r="G1133" s="370"/>
      <c r="H1133" s="370"/>
      <c r="I1133" s="37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1">
        <v>25</v>
      </c>
      <c r="B1134" s="371">
        <v>1</v>
      </c>
      <c r="C1134" s="369"/>
      <c r="D1134" s="369"/>
      <c r="E1134" s="370"/>
      <c r="F1134" s="370"/>
      <c r="G1134" s="370"/>
      <c r="H1134" s="370"/>
      <c r="I1134" s="37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1">
        <v>26</v>
      </c>
      <c r="B1135" s="371">
        <v>1</v>
      </c>
      <c r="C1135" s="369"/>
      <c r="D1135" s="369"/>
      <c r="E1135" s="370"/>
      <c r="F1135" s="370"/>
      <c r="G1135" s="370"/>
      <c r="H1135" s="370"/>
      <c r="I1135" s="37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1">
        <v>27</v>
      </c>
      <c r="B1136" s="371">
        <v>1</v>
      </c>
      <c r="C1136" s="369"/>
      <c r="D1136" s="369"/>
      <c r="E1136" s="370"/>
      <c r="F1136" s="370"/>
      <c r="G1136" s="370"/>
      <c r="H1136" s="370"/>
      <c r="I1136" s="37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1">
        <v>28</v>
      </c>
      <c r="B1137" s="371">
        <v>1</v>
      </c>
      <c r="C1137" s="369"/>
      <c r="D1137" s="369"/>
      <c r="E1137" s="370"/>
      <c r="F1137" s="370"/>
      <c r="G1137" s="370"/>
      <c r="H1137" s="370"/>
      <c r="I1137" s="37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1">
        <v>29</v>
      </c>
      <c r="B1138" s="371">
        <v>1</v>
      </c>
      <c r="C1138" s="369"/>
      <c r="D1138" s="369"/>
      <c r="E1138" s="370"/>
      <c r="F1138" s="370"/>
      <c r="G1138" s="370"/>
      <c r="H1138" s="370"/>
      <c r="I1138" s="37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1">
        <v>30</v>
      </c>
      <c r="B1139" s="371">
        <v>1</v>
      </c>
      <c r="C1139" s="369"/>
      <c r="D1139" s="369"/>
      <c r="E1139" s="370"/>
      <c r="F1139" s="370"/>
      <c r="G1139" s="370"/>
      <c r="H1139" s="370"/>
      <c r="I1139" s="37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7:AO874">
    <cfRule type="expression" dxfId="2499" priority="6633">
      <formula>IF(AND(AL847&gt;=0, RIGHT(TEXT(AL847,"0.#"),1)&lt;&gt;"."),TRUE,FALSE)</formula>
    </cfRule>
    <cfRule type="expression" dxfId="2498" priority="6634">
      <formula>IF(AND(AL847&gt;=0, RIGHT(TEXT(AL847,"0.#"),1)="."),TRUE,FALSE)</formula>
    </cfRule>
    <cfRule type="expression" dxfId="2497" priority="6635">
      <formula>IF(AND(AL847&lt;0, RIGHT(TEXT(AL847,"0.#"),1)&lt;&gt;"."),TRUE,FALSE)</formula>
    </cfRule>
    <cfRule type="expression" dxfId="2496" priority="6636">
      <formula>IF(AND(AL847&lt;0, RIGHT(TEXT(AL847,"0.#"),1)="."),TRUE,FALSE)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9:Y874">
    <cfRule type="expression" dxfId="2425" priority="2961">
      <formula>IF(RIGHT(TEXT(Y849,"0.#"),1)=".",FALSE,TRUE)</formula>
    </cfRule>
    <cfRule type="expression" dxfId="2424" priority="2962">
      <formula>IF(RIGHT(TEXT(Y849,"0.#"),1)=".",TRUE,FALSE)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10:AO1139">
    <cfRule type="expression" dxfId="2395" priority="2867">
      <formula>IF(AND(AL1110&gt;=0, RIGHT(TEXT(AL1110,"0.#"),1)&lt;&gt;"."),TRUE,FALSE)</formula>
    </cfRule>
    <cfRule type="expression" dxfId="2394" priority="2868">
      <formula>IF(AND(AL1110&gt;=0, RIGHT(TEXT(AL1110,"0.#"),1)="."),TRUE,FALSE)</formula>
    </cfRule>
    <cfRule type="expression" dxfId="2393" priority="2869">
      <formula>IF(AND(AL1110&lt;0, RIGHT(TEXT(AL1110,"0.#"),1)&lt;&gt;"."),TRUE,FALSE)</formula>
    </cfRule>
    <cfRule type="expression" dxfId="2392" priority="2870">
      <formula>IF(AND(AL1110&lt;0, RIGHT(TEXT(AL1110,"0.#"),1)="."),TRUE,FALSE)</formula>
    </cfRule>
  </conditionalFormatting>
  <conditionalFormatting sqref="Y1110:Y1139">
    <cfRule type="expression" dxfId="2391" priority="2865">
      <formula>IF(RIGHT(TEXT(Y1110,"0.#"),1)=".",FALSE,TRUE)</formula>
    </cfRule>
    <cfRule type="expression" dxfId="2390" priority="2866">
      <formula>IF(RIGHT(TEXT(Y1110,"0.#"),1)=".",TRUE,FALSE)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45:AO846">
    <cfRule type="expression" dxfId="2381" priority="2819">
      <formula>IF(AND(AL845&gt;=0, RIGHT(TEXT(AL845,"0.#"),1)&lt;&gt;"."),TRUE,FALSE)</formula>
    </cfRule>
    <cfRule type="expression" dxfId="2380" priority="2820">
      <formula>IF(AND(AL845&gt;=0, RIGHT(TEXT(AL845,"0.#"),1)="."),TRUE,FALSE)</formula>
    </cfRule>
    <cfRule type="expression" dxfId="2379" priority="2821">
      <formula>IF(AND(AL845&lt;0, RIGHT(TEXT(AL845,"0.#"),1)&lt;&gt;"."),TRUE,FALSE)</formula>
    </cfRule>
    <cfRule type="expression" dxfId="2378" priority="2822">
      <formula>IF(AND(AL845&lt;0, RIGHT(TEXT(AL845,"0.#"),1)="."),TRUE,FALSE)</formula>
    </cfRule>
  </conditionalFormatting>
  <conditionalFormatting sqref="Y845">
    <cfRule type="expression" dxfId="2377" priority="2817">
      <formula>IF(RIGHT(TEXT(Y845,"0.#"),1)=".",FALSE,TRUE)</formula>
    </cfRule>
    <cfRule type="expression" dxfId="2376" priority="2818">
      <formula>IF(RIGHT(TEXT(Y845,"0.#"),1)=".",TRUE,FALSE)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80:Y907">
    <cfRule type="expression" dxfId="2059" priority="2077">
      <formula>IF(RIGHT(TEXT(Y880,"0.#"),1)=".",FALSE,TRUE)</formula>
    </cfRule>
    <cfRule type="expression" dxfId="2058" priority="2078">
      <formula>IF(RIGHT(TEXT(Y880,"0.#"),1)=".",TRUE,FALSE)</formula>
    </cfRule>
  </conditionalFormatting>
  <conditionalFormatting sqref="Y878:Y879">
    <cfRule type="expression" dxfId="2057" priority="2071">
      <formula>IF(RIGHT(TEXT(Y878,"0.#"),1)=".",FALSE,TRUE)</formula>
    </cfRule>
    <cfRule type="expression" dxfId="2056" priority="2072">
      <formula>IF(RIGHT(TEXT(Y878,"0.#"),1)=".",TRUE,FALSE)</formula>
    </cfRule>
  </conditionalFormatting>
  <conditionalFormatting sqref="Y913:Y940">
    <cfRule type="expression" dxfId="2055" priority="2065">
      <formula>IF(RIGHT(TEXT(Y913,"0.#"),1)=".",FALSE,TRUE)</formula>
    </cfRule>
    <cfRule type="expression" dxfId="2054" priority="2066">
      <formula>IF(RIGHT(TEXT(Y913,"0.#"),1)=".",TRUE,FALSE)</formula>
    </cfRule>
  </conditionalFormatting>
  <conditionalFormatting sqref="Y911:Y912">
    <cfRule type="expression" dxfId="2053" priority="2059">
      <formula>IF(RIGHT(TEXT(Y911,"0.#"),1)=".",FALSE,TRUE)</formula>
    </cfRule>
    <cfRule type="expression" dxfId="2052" priority="2060">
      <formula>IF(RIGHT(TEXT(Y911,"0.#"),1)=".",TRUE,FALSE)</formula>
    </cfRule>
  </conditionalFormatting>
  <conditionalFormatting sqref="Y946:Y973">
    <cfRule type="expression" dxfId="2051" priority="2053">
      <formula>IF(RIGHT(TEXT(Y946,"0.#"),1)=".",FALSE,TRUE)</formula>
    </cfRule>
    <cfRule type="expression" dxfId="2050" priority="2054">
      <formula>IF(RIGHT(TEXT(Y946,"0.#"),1)=".",TRUE,FALSE)</formula>
    </cfRule>
  </conditionalFormatting>
  <conditionalFormatting sqref="Y944:Y945">
    <cfRule type="expression" dxfId="2049" priority="2047">
      <formula>IF(RIGHT(TEXT(Y944,"0.#"),1)=".",FALSE,TRUE)</formula>
    </cfRule>
    <cfRule type="expression" dxfId="2048" priority="2048">
      <formula>IF(RIGHT(TEXT(Y944,"0.#"),1)=".",TRUE,FALSE)</formula>
    </cfRule>
  </conditionalFormatting>
  <conditionalFormatting sqref="Y979:Y1006">
    <cfRule type="expression" dxfId="2047" priority="2041">
      <formula>IF(RIGHT(TEXT(Y979,"0.#"),1)=".",FALSE,TRUE)</formula>
    </cfRule>
    <cfRule type="expression" dxfId="2046" priority="2042">
      <formula>IF(RIGHT(TEXT(Y979,"0.#"),1)=".",TRUE,FALSE)</formula>
    </cfRule>
  </conditionalFormatting>
  <conditionalFormatting sqref="Y977:Y978">
    <cfRule type="expression" dxfId="2045" priority="2035">
      <formula>IF(RIGHT(TEXT(Y977,"0.#"),1)=".",FALSE,TRUE)</formula>
    </cfRule>
    <cfRule type="expression" dxfId="2044" priority="2036">
      <formula>IF(RIGHT(TEXT(Y977,"0.#"),1)=".",TRUE,FALSE)</formula>
    </cfRule>
  </conditionalFormatting>
  <conditionalFormatting sqref="Y1012:Y1039">
    <cfRule type="expression" dxfId="2043" priority="2029">
      <formula>IF(RIGHT(TEXT(Y1012,"0.#"),1)=".",FALSE,TRUE)</formula>
    </cfRule>
    <cfRule type="expression" dxfId="2042" priority="2030">
      <formula>IF(RIGHT(TEXT(Y1012,"0.#"),1)=".",TRUE,FALSE)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80:AO907">
    <cfRule type="expression" dxfId="1961" priority="2079">
      <formula>IF(AND(AL880&gt;=0, RIGHT(TEXT(AL880,"0.#"),1)&lt;&gt;"."),TRUE,FALSE)</formula>
    </cfRule>
    <cfRule type="expression" dxfId="1960" priority="2080">
      <formula>IF(AND(AL880&gt;=0, RIGHT(TEXT(AL880,"0.#"),1)="."),TRUE,FALSE)</formula>
    </cfRule>
    <cfRule type="expression" dxfId="1959" priority="2081">
      <formula>IF(AND(AL880&lt;0, RIGHT(TEXT(AL880,"0.#"),1)&lt;&gt;"."),TRUE,FALSE)</formula>
    </cfRule>
    <cfRule type="expression" dxfId="1958" priority="2082">
      <formula>IF(AND(AL880&lt;0, RIGHT(TEXT(AL880,"0.#"),1)="."),TRUE,FALSE)</formula>
    </cfRule>
  </conditionalFormatting>
  <conditionalFormatting sqref="AL878:AO879">
    <cfRule type="expression" dxfId="1957" priority="2073">
      <formula>IF(AND(AL878&gt;=0, RIGHT(TEXT(AL878,"0.#"),1)&lt;&gt;"."),TRUE,FALSE)</formula>
    </cfRule>
    <cfRule type="expression" dxfId="1956" priority="2074">
      <formula>IF(AND(AL878&gt;=0, RIGHT(TEXT(AL878,"0.#"),1)="."),TRUE,FALSE)</formula>
    </cfRule>
    <cfRule type="expression" dxfId="1955" priority="2075">
      <formula>IF(AND(AL878&lt;0, RIGHT(TEXT(AL878,"0.#"),1)&lt;&gt;"."),TRUE,FALSE)</formula>
    </cfRule>
    <cfRule type="expression" dxfId="1954" priority="2076">
      <formula>IF(AND(AL878&lt;0, RIGHT(TEXT(AL878,"0.#"),1)="."),TRUE,FALSE)</formula>
    </cfRule>
  </conditionalFormatting>
  <conditionalFormatting sqref="AL921:AO940">
    <cfRule type="expression" dxfId="1953" priority="2067">
      <formula>IF(AND(AL921&gt;=0, RIGHT(TEXT(AL921,"0.#"),1)&lt;&gt;"."),TRUE,FALSE)</formula>
    </cfRule>
    <cfRule type="expression" dxfId="1952" priority="2068">
      <formula>IF(AND(AL921&gt;=0, RIGHT(TEXT(AL921,"0.#"),1)="."),TRUE,FALSE)</formula>
    </cfRule>
    <cfRule type="expression" dxfId="1951" priority="2069">
      <formula>IF(AND(AL921&lt;0, RIGHT(TEXT(AL921,"0.#"),1)&lt;&gt;"."),TRUE,FALSE)</formula>
    </cfRule>
    <cfRule type="expression" dxfId="1950" priority="2070">
      <formula>IF(AND(AL921&lt;0, RIGHT(TEXT(AL921,"0.#"),1)="."),TRUE,FALSE)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Y847">
    <cfRule type="expression" dxfId="705" priority="7">
      <formula>IF(RIGHT(TEXT(Y847,"0.#"),1)=".",FALSE,TRUE)</formula>
    </cfRule>
    <cfRule type="expression" dxfId="704" priority="8">
      <formula>IF(RIGHT(TEXT(Y847,"0.#"),1)=".",TRUE,FALSE)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Y848">
    <cfRule type="expression" dxfId="701" priority="1">
      <formula>IF(RIGHT(TEXT(Y848,"0.#"),1)=".",FALSE,TRUE)</formula>
    </cfRule>
    <cfRule type="expression" dxfId="700" priority="2">
      <formula>IF(RIGHT(TEXT(Y848,"0.#"),1)=".",TRUE,FALSE)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747</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747</v>
      </c>
      <c r="M6" s="13" t="str">
        <f t="shared" si="2"/>
        <v>公共事業</v>
      </c>
      <c r="N6" s="13" t="str">
        <f t="shared" si="6"/>
        <v>社会保障、公共事業</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社会保障、公共事業</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社会保障、公共事業</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社会保障、公共事業</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社会保障、公共事業</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社会保障、公共事業</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747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社会保障、公共事業</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8" sqref="G28:AX2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1"/>
      <c r="Z2" s="825"/>
      <c r="AA2" s="826"/>
      <c r="AB2" s="1025" t="s">
        <v>11</v>
      </c>
      <c r="AC2" s="1026"/>
      <c r="AD2" s="1027"/>
      <c r="AE2" s="1031" t="s">
        <v>390</v>
      </c>
      <c r="AF2" s="1031"/>
      <c r="AG2" s="1031"/>
      <c r="AH2" s="1031"/>
      <c r="AI2" s="1031" t="s">
        <v>412</v>
      </c>
      <c r="AJ2" s="1031"/>
      <c r="AK2" s="1031"/>
      <c r="AL2" s="557"/>
      <c r="AM2" s="1031" t="s">
        <v>509</v>
      </c>
      <c r="AN2" s="1031"/>
      <c r="AO2" s="1031"/>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2"/>
      <c r="Z3" s="1023"/>
      <c r="AA3" s="1024"/>
      <c r="AB3" s="1028"/>
      <c r="AC3" s="1029"/>
      <c r="AD3" s="1030"/>
      <c r="AE3" s="916"/>
      <c r="AF3" s="916"/>
      <c r="AG3" s="916"/>
      <c r="AH3" s="916"/>
      <c r="AI3" s="916"/>
      <c r="AJ3" s="916"/>
      <c r="AK3" s="916"/>
      <c r="AL3" s="408"/>
      <c r="AM3" s="916"/>
      <c r="AN3" s="916"/>
      <c r="AO3" s="916"/>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8"/>
      <c r="I4" s="998"/>
      <c r="J4" s="998"/>
      <c r="K4" s="998"/>
      <c r="L4" s="998"/>
      <c r="M4" s="998"/>
      <c r="N4" s="998"/>
      <c r="O4" s="999"/>
      <c r="P4" s="108"/>
      <c r="Q4" s="1006"/>
      <c r="R4" s="1006"/>
      <c r="S4" s="1006"/>
      <c r="T4" s="1006"/>
      <c r="U4" s="1006"/>
      <c r="V4" s="1006"/>
      <c r="W4" s="1006"/>
      <c r="X4" s="1007"/>
      <c r="Y4" s="1016" t="s">
        <v>12</v>
      </c>
      <c r="Z4" s="1017"/>
      <c r="AA4" s="1018"/>
      <c r="AB4" s="461"/>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00"/>
      <c r="H5" s="1001"/>
      <c r="I5" s="1001"/>
      <c r="J5" s="1001"/>
      <c r="K5" s="1001"/>
      <c r="L5" s="1001"/>
      <c r="M5" s="1001"/>
      <c r="N5" s="1001"/>
      <c r="O5" s="1002"/>
      <c r="P5" s="1008"/>
      <c r="Q5" s="1008"/>
      <c r="R5" s="1008"/>
      <c r="S5" s="1008"/>
      <c r="T5" s="1008"/>
      <c r="U5" s="1008"/>
      <c r="V5" s="1008"/>
      <c r="W5" s="1008"/>
      <c r="X5" s="1009"/>
      <c r="Y5" s="447" t="s">
        <v>54</v>
      </c>
      <c r="Z5" s="1013"/>
      <c r="AA5" s="1014"/>
      <c r="AB5" s="523"/>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1"/>
      <c r="Z9" s="825"/>
      <c r="AA9" s="826"/>
      <c r="AB9" s="1025" t="s">
        <v>11</v>
      </c>
      <c r="AC9" s="1026"/>
      <c r="AD9" s="1027"/>
      <c r="AE9" s="1031" t="s">
        <v>390</v>
      </c>
      <c r="AF9" s="1031"/>
      <c r="AG9" s="1031"/>
      <c r="AH9" s="1031"/>
      <c r="AI9" s="1031" t="s">
        <v>412</v>
      </c>
      <c r="AJ9" s="1031"/>
      <c r="AK9" s="1031"/>
      <c r="AL9" s="557"/>
      <c r="AM9" s="1031" t="s">
        <v>509</v>
      </c>
      <c r="AN9" s="1031"/>
      <c r="AO9" s="1031"/>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2"/>
      <c r="Z10" s="1023"/>
      <c r="AA10" s="1024"/>
      <c r="AB10" s="1028"/>
      <c r="AC10" s="1029"/>
      <c r="AD10" s="1030"/>
      <c r="AE10" s="916"/>
      <c r="AF10" s="916"/>
      <c r="AG10" s="916"/>
      <c r="AH10" s="916"/>
      <c r="AI10" s="916"/>
      <c r="AJ10" s="916"/>
      <c r="AK10" s="916"/>
      <c r="AL10" s="408"/>
      <c r="AM10" s="916"/>
      <c r="AN10" s="916"/>
      <c r="AO10" s="916"/>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8"/>
      <c r="I11" s="998"/>
      <c r="J11" s="998"/>
      <c r="K11" s="998"/>
      <c r="L11" s="998"/>
      <c r="M11" s="998"/>
      <c r="N11" s="998"/>
      <c r="O11" s="999"/>
      <c r="P11" s="108"/>
      <c r="Q11" s="1006"/>
      <c r="R11" s="1006"/>
      <c r="S11" s="1006"/>
      <c r="T11" s="1006"/>
      <c r="U11" s="1006"/>
      <c r="V11" s="1006"/>
      <c r="W11" s="1006"/>
      <c r="X11" s="1007"/>
      <c r="Y11" s="1016" t="s">
        <v>12</v>
      </c>
      <c r="Z11" s="1017"/>
      <c r="AA11" s="1018"/>
      <c r="AB11" s="461"/>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00"/>
      <c r="H12" s="1001"/>
      <c r="I12" s="1001"/>
      <c r="J12" s="1001"/>
      <c r="K12" s="1001"/>
      <c r="L12" s="1001"/>
      <c r="M12" s="1001"/>
      <c r="N12" s="1001"/>
      <c r="O12" s="1002"/>
      <c r="P12" s="1008"/>
      <c r="Q12" s="1008"/>
      <c r="R12" s="1008"/>
      <c r="S12" s="1008"/>
      <c r="T12" s="1008"/>
      <c r="U12" s="1008"/>
      <c r="V12" s="1008"/>
      <c r="W12" s="1008"/>
      <c r="X12" s="1009"/>
      <c r="Y12" s="447" t="s">
        <v>54</v>
      </c>
      <c r="Z12" s="1013"/>
      <c r="AA12" s="1014"/>
      <c r="AB12" s="523"/>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1"/>
      <c r="Z16" s="825"/>
      <c r="AA16" s="826"/>
      <c r="AB16" s="1025" t="s">
        <v>11</v>
      </c>
      <c r="AC16" s="1026"/>
      <c r="AD16" s="1027"/>
      <c r="AE16" s="1031" t="s">
        <v>390</v>
      </c>
      <c r="AF16" s="1031"/>
      <c r="AG16" s="1031"/>
      <c r="AH16" s="1031"/>
      <c r="AI16" s="1031" t="s">
        <v>412</v>
      </c>
      <c r="AJ16" s="1031"/>
      <c r="AK16" s="1031"/>
      <c r="AL16" s="557"/>
      <c r="AM16" s="1031" t="s">
        <v>509</v>
      </c>
      <c r="AN16" s="1031"/>
      <c r="AO16" s="1031"/>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2"/>
      <c r="Z17" s="1023"/>
      <c r="AA17" s="1024"/>
      <c r="AB17" s="1028"/>
      <c r="AC17" s="1029"/>
      <c r="AD17" s="1030"/>
      <c r="AE17" s="916"/>
      <c r="AF17" s="916"/>
      <c r="AG17" s="916"/>
      <c r="AH17" s="916"/>
      <c r="AI17" s="916"/>
      <c r="AJ17" s="916"/>
      <c r="AK17" s="916"/>
      <c r="AL17" s="408"/>
      <c r="AM17" s="916"/>
      <c r="AN17" s="916"/>
      <c r="AO17" s="916"/>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8"/>
      <c r="I18" s="998"/>
      <c r="J18" s="998"/>
      <c r="K18" s="998"/>
      <c r="L18" s="998"/>
      <c r="M18" s="998"/>
      <c r="N18" s="998"/>
      <c r="O18" s="999"/>
      <c r="P18" s="108"/>
      <c r="Q18" s="1006"/>
      <c r="R18" s="1006"/>
      <c r="S18" s="1006"/>
      <c r="T18" s="1006"/>
      <c r="U18" s="1006"/>
      <c r="V18" s="1006"/>
      <c r="W18" s="1006"/>
      <c r="X18" s="1007"/>
      <c r="Y18" s="1016" t="s">
        <v>12</v>
      </c>
      <c r="Z18" s="1017"/>
      <c r="AA18" s="1018"/>
      <c r="AB18" s="461"/>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00"/>
      <c r="H19" s="1001"/>
      <c r="I19" s="1001"/>
      <c r="J19" s="1001"/>
      <c r="K19" s="1001"/>
      <c r="L19" s="1001"/>
      <c r="M19" s="1001"/>
      <c r="N19" s="1001"/>
      <c r="O19" s="1002"/>
      <c r="P19" s="1008"/>
      <c r="Q19" s="1008"/>
      <c r="R19" s="1008"/>
      <c r="S19" s="1008"/>
      <c r="T19" s="1008"/>
      <c r="U19" s="1008"/>
      <c r="V19" s="1008"/>
      <c r="W19" s="1008"/>
      <c r="X19" s="1009"/>
      <c r="Y19" s="447" t="s">
        <v>54</v>
      </c>
      <c r="Z19" s="1013"/>
      <c r="AA19" s="1014"/>
      <c r="AB19" s="523"/>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1"/>
      <c r="Z23" s="825"/>
      <c r="AA23" s="826"/>
      <c r="AB23" s="1025" t="s">
        <v>11</v>
      </c>
      <c r="AC23" s="1026"/>
      <c r="AD23" s="1027"/>
      <c r="AE23" s="1031" t="s">
        <v>390</v>
      </c>
      <c r="AF23" s="1031"/>
      <c r="AG23" s="1031"/>
      <c r="AH23" s="1031"/>
      <c r="AI23" s="1031" t="s">
        <v>412</v>
      </c>
      <c r="AJ23" s="1031"/>
      <c r="AK23" s="1031"/>
      <c r="AL23" s="557"/>
      <c r="AM23" s="1031" t="s">
        <v>509</v>
      </c>
      <c r="AN23" s="1031"/>
      <c r="AO23" s="1031"/>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2"/>
      <c r="Z24" s="1023"/>
      <c r="AA24" s="1024"/>
      <c r="AB24" s="1028"/>
      <c r="AC24" s="1029"/>
      <c r="AD24" s="1030"/>
      <c r="AE24" s="916"/>
      <c r="AF24" s="916"/>
      <c r="AG24" s="916"/>
      <c r="AH24" s="916"/>
      <c r="AI24" s="916"/>
      <c r="AJ24" s="916"/>
      <c r="AK24" s="916"/>
      <c r="AL24" s="408"/>
      <c r="AM24" s="916"/>
      <c r="AN24" s="916"/>
      <c r="AO24" s="916"/>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8"/>
      <c r="I25" s="998"/>
      <c r="J25" s="998"/>
      <c r="K25" s="998"/>
      <c r="L25" s="998"/>
      <c r="M25" s="998"/>
      <c r="N25" s="998"/>
      <c r="O25" s="999"/>
      <c r="P25" s="108"/>
      <c r="Q25" s="1006"/>
      <c r="R25" s="1006"/>
      <c r="S25" s="1006"/>
      <c r="T25" s="1006"/>
      <c r="U25" s="1006"/>
      <c r="V25" s="1006"/>
      <c r="W25" s="1006"/>
      <c r="X25" s="1007"/>
      <c r="Y25" s="1016" t="s">
        <v>12</v>
      </c>
      <c r="Z25" s="1017"/>
      <c r="AA25" s="1018"/>
      <c r="AB25" s="461"/>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00"/>
      <c r="H26" s="1001"/>
      <c r="I26" s="1001"/>
      <c r="J26" s="1001"/>
      <c r="K26" s="1001"/>
      <c r="L26" s="1001"/>
      <c r="M26" s="1001"/>
      <c r="N26" s="1001"/>
      <c r="O26" s="1002"/>
      <c r="P26" s="1008"/>
      <c r="Q26" s="1008"/>
      <c r="R26" s="1008"/>
      <c r="S26" s="1008"/>
      <c r="T26" s="1008"/>
      <c r="U26" s="1008"/>
      <c r="V26" s="1008"/>
      <c r="W26" s="1008"/>
      <c r="X26" s="1009"/>
      <c r="Y26" s="447" t="s">
        <v>54</v>
      </c>
      <c r="Z26" s="1013"/>
      <c r="AA26" s="1014"/>
      <c r="AB26" s="523"/>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1"/>
      <c r="Z30" s="825"/>
      <c r="AA30" s="826"/>
      <c r="AB30" s="1025" t="s">
        <v>11</v>
      </c>
      <c r="AC30" s="1026"/>
      <c r="AD30" s="1027"/>
      <c r="AE30" s="1031" t="s">
        <v>390</v>
      </c>
      <c r="AF30" s="1031"/>
      <c r="AG30" s="1031"/>
      <c r="AH30" s="1031"/>
      <c r="AI30" s="1031" t="s">
        <v>412</v>
      </c>
      <c r="AJ30" s="1031"/>
      <c r="AK30" s="1031"/>
      <c r="AL30" s="557"/>
      <c r="AM30" s="1031" t="s">
        <v>509</v>
      </c>
      <c r="AN30" s="1031"/>
      <c r="AO30" s="1031"/>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2"/>
      <c r="Z31" s="1023"/>
      <c r="AA31" s="1024"/>
      <c r="AB31" s="1028"/>
      <c r="AC31" s="1029"/>
      <c r="AD31" s="1030"/>
      <c r="AE31" s="916"/>
      <c r="AF31" s="916"/>
      <c r="AG31" s="916"/>
      <c r="AH31" s="916"/>
      <c r="AI31" s="916"/>
      <c r="AJ31" s="916"/>
      <c r="AK31" s="916"/>
      <c r="AL31" s="408"/>
      <c r="AM31" s="916"/>
      <c r="AN31" s="916"/>
      <c r="AO31" s="916"/>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8"/>
      <c r="I32" s="998"/>
      <c r="J32" s="998"/>
      <c r="K32" s="998"/>
      <c r="L32" s="998"/>
      <c r="M32" s="998"/>
      <c r="N32" s="998"/>
      <c r="O32" s="999"/>
      <c r="P32" s="108"/>
      <c r="Q32" s="1006"/>
      <c r="R32" s="1006"/>
      <c r="S32" s="1006"/>
      <c r="T32" s="1006"/>
      <c r="U32" s="1006"/>
      <c r="V32" s="1006"/>
      <c r="W32" s="1006"/>
      <c r="X32" s="1007"/>
      <c r="Y32" s="1016" t="s">
        <v>12</v>
      </c>
      <c r="Z32" s="1017"/>
      <c r="AA32" s="1018"/>
      <c r="AB32" s="461"/>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00"/>
      <c r="H33" s="1001"/>
      <c r="I33" s="1001"/>
      <c r="J33" s="1001"/>
      <c r="K33" s="1001"/>
      <c r="L33" s="1001"/>
      <c r="M33" s="1001"/>
      <c r="N33" s="1001"/>
      <c r="O33" s="1002"/>
      <c r="P33" s="1008"/>
      <c r="Q33" s="1008"/>
      <c r="R33" s="1008"/>
      <c r="S33" s="1008"/>
      <c r="T33" s="1008"/>
      <c r="U33" s="1008"/>
      <c r="V33" s="1008"/>
      <c r="W33" s="1008"/>
      <c r="X33" s="1009"/>
      <c r="Y33" s="447" t="s">
        <v>54</v>
      </c>
      <c r="Z33" s="1013"/>
      <c r="AA33" s="1014"/>
      <c r="AB33" s="523"/>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1"/>
      <c r="Z37" s="825"/>
      <c r="AA37" s="826"/>
      <c r="AB37" s="1025" t="s">
        <v>11</v>
      </c>
      <c r="AC37" s="1026"/>
      <c r="AD37" s="1027"/>
      <c r="AE37" s="1031" t="s">
        <v>390</v>
      </c>
      <c r="AF37" s="1031"/>
      <c r="AG37" s="1031"/>
      <c r="AH37" s="1031"/>
      <c r="AI37" s="1031" t="s">
        <v>412</v>
      </c>
      <c r="AJ37" s="1031"/>
      <c r="AK37" s="1031"/>
      <c r="AL37" s="557"/>
      <c r="AM37" s="1031" t="s">
        <v>509</v>
      </c>
      <c r="AN37" s="1031"/>
      <c r="AO37" s="1031"/>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2"/>
      <c r="Z38" s="1023"/>
      <c r="AA38" s="1024"/>
      <c r="AB38" s="1028"/>
      <c r="AC38" s="1029"/>
      <c r="AD38" s="1030"/>
      <c r="AE38" s="916"/>
      <c r="AF38" s="916"/>
      <c r="AG38" s="916"/>
      <c r="AH38" s="916"/>
      <c r="AI38" s="916"/>
      <c r="AJ38" s="916"/>
      <c r="AK38" s="916"/>
      <c r="AL38" s="408"/>
      <c r="AM38" s="916"/>
      <c r="AN38" s="916"/>
      <c r="AO38" s="916"/>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8"/>
      <c r="I39" s="998"/>
      <c r="J39" s="998"/>
      <c r="K39" s="998"/>
      <c r="L39" s="998"/>
      <c r="M39" s="998"/>
      <c r="N39" s="998"/>
      <c r="O39" s="999"/>
      <c r="P39" s="108"/>
      <c r="Q39" s="1006"/>
      <c r="R39" s="1006"/>
      <c r="S39" s="1006"/>
      <c r="T39" s="1006"/>
      <c r="U39" s="1006"/>
      <c r="V39" s="1006"/>
      <c r="W39" s="1006"/>
      <c r="X39" s="1007"/>
      <c r="Y39" s="1016" t="s">
        <v>12</v>
      </c>
      <c r="Z39" s="1017"/>
      <c r="AA39" s="1018"/>
      <c r="AB39" s="461"/>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00"/>
      <c r="H40" s="1001"/>
      <c r="I40" s="1001"/>
      <c r="J40" s="1001"/>
      <c r="K40" s="1001"/>
      <c r="L40" s="1001"/>
      <c r="M40" s="1001"/>
      <c r="N40" s="1001"/>
      <c r="O40" s="1002"/>
      <c r="P40" s="1008"/>
      <c r="Q40" s="1008"/>
      <c r="R40" s="1008"/>
      <c r="S40" s="1008"/>
      <c r="T40" s="1008"/>
      <c r="U40" s="1008"/>
      <c r="V40" s="1008"/>
      <c r="W40" s="1008"/>
      <c r="X40" s="1009"/>
      <c r="Y40" s="447" t="s">
        <v>54</v>
      </c>
      <c r="Z40" s="1013"/>
      <c r="AA40" s="1014"/>
      <c r="AB40" s="523"/>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1"/>
      <c r="Z44" s="825"/>
      <c r="AA44" s="826"/>
      <c r="AB44" s="1025" t="s">
        <v>11</v>
      </c>
      <c r="AC44" s="1026"/>
      <c r="AD44" s="1027"/>
      <c r="AE44" s="1031" t="s">
        <v>390</v>
      </c>
      <c r="AF44" s="1031"/>
      <c r="AG44" s="1031"/>
      <c r="AH44" s="1031"/>
      <c r="AI44" s="1031" t="s">
        <v>412</v>
      </c>
      <c r="AJ44" s="1031"/>
      <c r="AK44" s="1031"/>
      <c r="AL44" s="557"/>
      <c r="AM44" s="1031" t="s">
        <v>509</v>
      </c>
      <c r="AN44" s="1031"/>
      <c r="AO44" s="1031"/>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2"/>
      <c r="Z45" s="1023"/>
      <c r="AA45" s="1024"/>
      <c r="AB45" s="1028"/>
      <c r="AC45" s="1029"/>
      <c r="AD45" s="1030"/>
      <c r="AE45" s="916"/>
      <c r="AF45" s="916"/>
      <c r="AG45" s="916"/>
      <c r="AH45" s="916"/>
      <c r="AI45" s="916"/>
      <c r="AJ45" s="916"/>
      <c r="AK45" s="916"/>
      <c r="AL45" s="408"/>
      <c r="AM45" s="916"/>
      <c r="AN45" s="916"/>
      <c r="AO45" s="916"/>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8"/>
      <c r="I46" s="998"/>
      <c r="J46" s="998"/>
      <c r="K46" s="998"/>
      <c r="L46" s="998"/>
      <c r="M46" s="998"/>
      <c r="N46" s="998"/>
      <c r="O46" s="999"/>
      <c r="P46" s="108"/>
      <c r="Q46" s="1006"/>
      <c r="R46" s="1006"/>
      <c r="S46" s="1006"/>
      <c r="T46" s="1006"/>
      <c r="U46" s="1006"/>
      <c r="V46" s="1006"/>
      <c r="W46" s="1006"/>
      <c r="X46" s="1007"/>
      <c r="Y46" s="1016" t="s">
        <v>12</v>
      </c>
      <c r="Z46" s="1017"/>
      <c r="AA46" s="1018"/>
      <c r="AB46" s="461"/>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00"/>
      <c r="H47" s="1001"/>
      <c r="I47" s="1001"/>
      <c r="J47" s="1001"/>
      <c r="K47" s="1001"/>
      <c r="L47" s="1001"/>
      <c r="M47" s="1001"/>
      <c r="N47" s="1001"/>
      <c r="O47" s="1002"/>
      <c r="P47" s="1008"/>
      <c r="Q47" s="1008"/>
      <c r="R47" s="1008"/>
      <c r="S47" s="1008"/>
      <c r="T47" s="1008"/>
      <c r="U47" s="1008"/>
      <c r="V47" s="1008"/>
      <c r="W47" s="1008"/>
      <c r="X47" s="1009"/>
      <c r="Y47" s="447" t="s">
        <v>54</v>
      </c>
      <c r="Z47" s="1013"/>
      <c r="AA47" s="1014"/>
      <c r="AB47" s="523"/>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1"/>
      <c r="Z51" s="825"/>
      <c r="AA51" s="826"/>
      <c r="AB51" s="557" t="s">
        <v>11</v>
      </c>
      <c r="AC51" s="1026"/>
      <c r="AD51" s="1027"/>
      <c r="AE51" s="1031" t="s">
        <v>390</v>
      </c>
      <c r="AF51" s="1031"/>
      <c r="AG51" s="1031"/>
      <c r="AH51" s="1031"/>
      <c r="AI51" s="1031" t="s">
        <v>412</v>
      </c>
      <c r="AJ51" s="1031"/>
      <c r="AK51" s="1031"/>
      <c r="AL51" s="557"/>
      <c r="AM51" s="1031" t="s">
        <v>509</v>
      </c>
      <c r="AN51" s="1031"/>
      <c r="AO51" s="1031"/>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2"/>
      <c r="Z52" s="1023"/>
      <c r="AA52" s="1024"/>
      <c r="AB52" s="1028"/>
      <c r="AC52" s="1029"/>
      <c r="AD52" s="1030"/>
      <c r="AE52" s="916"/>
      <c r="AF52" s="916"/>
      <c r="AG52" s="916"/>
      <c r="AH52" s="916"/>
      <c r="AI52" s="916"/>
      <c r="AJ52" s="916"/>
      <c r="AK52" s="916"/>
      <c r="AL52" s="408"/>
      <c r="AM52" s="916"/>
      <c r="AN52" s="916"/>
      <c r="AO52" s="916"/>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8"/>
      <c r="I53" s="998"/>
      <c r="J53" s="998"/>
      <c r="K53" s="998"/>
      <c r="L53" s="998"/>
      <c r="M53" s="998"/>
      <c r="N53" s="998"/>
      <c r="O53" s="999"/>
      <c r="P53" s="108"/>
      <c r="Q53" s="1006"/>
      <c r="R53" s="1006"/>
      <c r="S53" s="1006"/>
      <c r="T53" s="1006"/>
      <c r="U53" s="1006"/>
      <c r="V53" s="1006"/>
      <c r="W53" s="1006"/>
      <c r="X53" s="1007"/>
      <c r="Y53" s="1016" t="s">
        <v>12</v>
      </c>
      <c r="Z53" s="1017"/>
      <c r="AA53" s="1018"/>
      <c r="AB53" s="461"/>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00"/>
      <c r="H54" s="1001"/>
      <c r="I54" s="1001"/>
      <c r="J54" s="1001"/>
      <c r="K54" s="1001"/>
      <c r="L54" s="1001"/>
      <c r="M54" s="1001"/>
      <c r="N54" s="1001"/>
      <c r="O54" s="1002"/>
      <c r="P54" s="1008"/>
      <c r="Q54" s="1008"/>
      <c r="R54" s="1008"/>
      <c r="S54" s="1008"/>
      <c r="T54" s="1008"/>
      <c r="U54" s="1008"/>
      <c r="V54" s="1008"/>
      <c r="W54" s="1008"/>
      <c r="X54" s="1009"/>
      <c r="Y54" s="447" t="s">
        <v>54</v>
      </c>
      <c r="Z54" s="1013"/>
      <c r="AA54" s="1014"/>
      <c r="AB54" s="523"/>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1"/>
      <c r="Z58" s="825"/>
      <c r="AA58" s="826"/>
      <c r="AB58" s="1025" t="s">
        <v>11</v>
      </c>
      <c r="AC58" s="1026"/>
      <c r="AD58" s="1027"/>
      <c r="AE58" s="1031" t="s">
        <v>390</v>
      </c>
      <c r="AF58" s="1031"/>
      <c r="AG58" s="1031"/>
      <c r="AH58" s="1031"/>
      <c r="AI58" s="1031" t="s">
        <v>412</v>
      </c>
      <c r="AJ58" s="1031"/>
      <c r="AK58" s="1031"/>
      <c r="AL58" s="557"/>
      <c r="AM58" s="1031" t="s">
        <v>509</v>
      </c>
      <c r="AN58" s="1031"/>
      <c r="AO58" s="1031"/>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2"/>
      <c r="Z59" s="1023"/>
      <c r="AA59" s="1024"/>
      <c r="AB59" s="1028"/>
      <c r="AC59" s="1029"/>
      <c r="AD59" s="1030"/>
      <c r="AE59" s="916"/>
      <c r="AF59" s="916"/>
      <c r="AG59" s="916"/>
      <c r="AH59" s="916"/>
      <c r="AI59" s="916"/>
      <c r="AJ59" s="916"/>
      <c r="AK59" s="916"/>
      <c r="AL59" s="408"/>
      <c r="AM59" s="916"/>
      <c r="AN59" s="916"/>
      <c r="AO59" s="916"/>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8"/>
      <c r="I60" s="998"/>
      <c r="J60" s="998"/>
      <c r="K60" s="998"/>
      <c r="L60" s="998"/>
      <c r="M60" s="998"/>
      <c r="N60" s="998"/>
      <c r="O60" s="999"/>
      <c r="P60" s="108"/>
      <c r="Q60" s="1006"/>
      <c r="R60" s="1006"/>
      <c r="S60" s="1006"/>
      <c r="T60" s="1006"/>
      <c r="U60" s="1006"/>
      <c r="V60" s="1006"/>
      <c r="W60" s="1006"/>
      <c r="X60" s="1007"/>
      <c r="Y60" s="1016" t="s">
        <v>12</v>
      </c>
      <c r="Z60" s="1017"/>
      <c r="AA60" s="1018"/>
      <c r="AB60" s="461"/>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00"/>
      <c r="H61" s="1001"/>
      <c r="I61" s="1001"/>
      <c r="J61" s="1001"/>
      <c r="K61" s="1001"/>
      <c r="L61" s="1001"/>
      <c r="M61" s="1001"/>
      <c r="N61" s="1001"/>
      <c r="O61" s="1002"/>
      <c r="P61" s="1008"/>
      <c r="Q61" s="1008"/>
      <c r="R61" s="1008"/>
      <c r="S61" s="1008"/>
      <c r="T61" s="1008"/>
      <c r="U61" s="1008"/>
      <c r="V61" s="1008"/>
      <c r="W61" s="1008"/>
      <c r="X61" s="1009"/>
      <c r="Y61" s="447" t="s">
        <v>54</v>
      </c>
      <c r="Z61" s="1013"/>
      <c r="AA61" s="1014"/>
      <c r="AB61" s="523"/>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1"/>
      <c r="Z65" s="825"/>
      <c r="AA65" s="826"/>
      <c r="AB65" s="1025" t="s">
        <v>11</v>
      </c>
      <c r="AC65" s="1026"/>
      <c r="AD65" s="1027"/>
      <c r="AE65" s="1031" t="s">
        <v>390</v>
      </c>
      <c r="AF65" s="1031"/>
      <c r="AG65" s="1031"/>
      <c r="AH65" s="1031"/>
      <c r="AI65" s="1031" t="s">
        <v>412</v>
      </c>
      <c r="AJ65" s="1031"/>
      <c r="AK65" s="1031"/>
      <c r="AL65" s="557"/>
      <c r="AM65" s="1031" t="s">
        <v>509</v>
      </c>
      <c r="AN65" s="1031"/>
      <c r="AO65" s="1031"/>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2"/>
      <c r="Z66" s="1023"/>
      <c r="AA66" s="1024"/>
      <c r="AB66" s="1028"/>
      <c r="AC66" s="1029"/>
      <c r="AD66" s="1030"/>
      <c r="AE66" s="916"/>
      <c r="AF66" s="916"/>
      <c r="AG66" s="916"/>
      <c r="AH66" s="916"/>
      <c r="AI66" s="916"/>
      <c r="AJ66" s="916"/>
      <c r="AK66" s="916"/>
      <c r="AL66" s="408"/>
      <c r="AM66" s="916"/>
      <c r="AN66" s="916"/>
      <c r="AO66" s="916"/>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8"/>
      <c r="I67" s="998"/>
      <c r="J67" s="998"/>
      <c r="K67" s="998"/>
      <c r="L67" s="998"/>
      <c r="M67" s="998"/>
      <c r="N67" s="998"/>
      <c r="O67" s="999"/>
      <c r="P67" s="108"/>
      <c r="Q67" s="1006"/>
      <c r="R67" s="1006"/>
      <c r="S67" s="1006"/>
      <c r="T67" s="1006"/>
      <c r="U67" s="1006"/>
      <c r="V67" s="1006"/>
      <c r="W67" s="1006"/>
      <c r="X67" s="1007"/>
      <c r="Y67" s="1016" t="s">
        <v>12</v>
      </c>
      <c r="Z67" s="1017"/>
      <c r="AA67" s="1018"/>
      <c r="AB67" s="461"/>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00"/>
      <c r="H68" s="1001"/>
      <c r="I68" s="1001"/>
      <c r="J68" s="1001"/>
      <c r="K68" s="1001"/>
      <c r="L68" s="1001"/>
      <c r="M68" s="1001"/>
      <c r="N68" s="1001"/>
      <c r="O68" s="1002"/>
      <c r="P68" s="1008"/>
      <c r="Q68" s="1008"/>
      <c r="R68" s="1008"/>
      <c r="S68" s="1008"/>
      <c r="T68" s="1008"/>
      <c r="U68" s="1008"/>
      <c r="V68" s="1008"/>
      <c r="W68" s="1008"/>
      <c r="X68" s="1009"/>
      <c r="Y68" s="447" t="s">
        <v>54</v>
      </c>
      <c r="Z68" s="1013"/>
      <c r="AA68" s="1014"/>
      <c r="AB68" s="523"/>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3"/>
      <c r="H69" s="1004"/>
      <c r="I69" s="1004"/>
      <c r="J69" s="1004"/>
      <c r="K69" s="1004"/>
      <c r="L69" s="1004"/>
      <c r="M69" s="1004"/>
      <c r="N69" s="1004"/>
      <c r="O69" s="1005"/>
      <c r="P69" s="1010"/>
      <c r="Q69" s="1010"/>
      <c r="R69" s="1010"/>
      <c r="S69" s="1010"/>
      <c r="T69" s="1010"/>
      <c r="U69" s="1010"/>
      <c r="V69" s="1010"/>
      <c r="W69" s="1010"/>
      <c r="X69" s="1011"/>
      <c r="Y69" s="447" t="s">
        <v>13</v>
      </c>
      <c r="Z69" s="1013"/>
      <c r="AA69" s="1014"/>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4"/>
      <c r="B4" s="1045"/>
      <c r="C4" s="1045"/>
      <c r="D4" s="1045"/>
      <c r="E4" s="1045"/>
      <c r="F4" s="1046"/>
      <c r="G4" s="669"/>
      <c r="H4" s="670"/>
      <c r="I4" s="670"/>
      <c r="J4" s="670"/>
      <c r="K4" s="671"/>
      <c r="L4" s="831"/>
      <c r="M4" s="832"/>
      <c r="N4" s="832"/>
      <c r="O4" s="832"/>
      <c r="P4" s="832"/>
      <c r="Q4" s="832"/>
      <c r="R4" s="832"/>
      <c r="S4" s="832"/>
      <c r="T4" s="832"/>
      <c r="U4" s="832"/>
      <c r="V4" s="832"/>
      <c r="W4" s="832"/>
      <c r="X4" s="833"/>
      <c r="Y4" s="383"/>
      <c r="Z4" s="384"/>
      <c r="AA4" s="384"/>
      <c r="AB4" s="801"/>
      <c r="AC4" s="669"/>
      <c r="AD4" s="670"/>
      <c r="AE4" s="670"/>
      <c r="AF4" s="670"/>
      <c r="AG4" s="671"/>
      <c r="AH4" s="831"/>
      <c r="AI4" s="832"/>
      <c r="AJ4" s="832"/>
      <c r="AK4" s="832"/>
      <c r="AL4" s="832"/>
      <c r="AM4" s="832"/>
      <c r="AN4" s="832"/>
      <c r="AO4" s="832"/>
      <c r="AP4" s="832"/>
      <c r="AQ4" s="832"/>
      <c r="AR4" s="832"/>
      <c r="AS4" s="832"/>
      <c r="AT4" s="833"/>
      <c r="AU4" s="383"/>
      <c r="AV4" s="384"/>
      <c r="AW4" s="384"/>
      <c r="AX4" s="385"/>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4"/>
      <c r="B16" s="1045"/>
      <c r="C16" s="1045"/>
      <c r="D16" s="1045"/>
      <c r="E16" s="1045"/>
      <c r="F16" s="1046"/>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4"/>
      <c r="B17" s="1045"/>
      <c r="C17" s="1045"/>
      <c r="D17" s="1045"/>
      <c r="E17" s="1045"/>
      <c r="F17" s="1046"/>
      <c r="G17" s="669"/>
      <c r="H17" s="670"/>
      <c r="I17" s="670"/>
      <c r="J17" s="670"/>
      <c r="K17" s="671"/>
      <c r="L17" s="831"/>
      <c r="M17" s="832"/>
      <c r="N17" s="832"/>
      <c r="O17" s="832"/>
      <c r="P17" s="832"/>
      <c r="Q17" s="832"/>
      <c r="R17" s="832"/>
      <c r="S17" s="832"/>
      <c r="T17" s="832"/>
      <c r="U17" s="832"/>
      <c r="V17" s="832"/>
      <c r="W17" s="832"/>
      <c r="X17" s="833"/>
      <c r="Y17" s="383"/>
      <c r="Z17" s="384"/>
      <c r="AA17" s="384"/>
      <c r="AB17" s="801"/>
      <c r="AC17" s="669"/>
      <c r="AD17" s="670"/>
      <c r="AE17" s="670"/>
      <c r="AF17" s="670"/>
      <c r="AG17" s="671"/>
      <c r="AH17" s="831"/>
      <c r="AI17" s="832"/>
      <c r="AJ17" s="832"/>
      <c r="AK17" s="832"/>
      <c r="AL17" s="832"/>
      <c r="AM17" s="832"/>
      <c r="AN17" s="832"/>
      <c r="AO17" s="832"/>
      <c r="AP17" s="832"/>
      <c r="AQ17" s="832"/>
      <c r="AR17" s="832"/>
      <c r="AS17" s="832"/>
      <c r="AT17" s="833"/>
      <c r="AU17" s="383"/>
      <c r="AV17" s="384"/>
      <c r="AW17" s="384"/>
      <c r="AX17" s="385"/>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4"/>
      <c r="B29" s="1045"/>
      <c r="C29" s="1045"/>
      <c r="D29" s="1045"/>
      <c r="E29" s="1045"/>
      <c r="F29" s="1046"/>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4"/>
      <c r="B30" s="1045"/>
      <c r="C30" s="1045"/>
      <c r="D30" s="1045"/>
      <c r="E30" s="1045"/>
      <c r="F30" s="1046"/>
      <c r="G30" s="669"/>
      <c r="H30" s="670"/>
      <c r="I30" s="670"/>
      <c r="J30" s="670"/>
      <c r="K30" s="671"/>
      <c r="L30" s="831"/>
      <c r="M30" s="832"/>
      <c r="N30" s="832"/>
      <c r="O30" s="832"/>
      <c r="P30" s="832"/>
      <c r="Q30" s="832"/>
      <c r="R30" s="832"/>
      <c r="S30" s="832"/>
      <c r="T30" s="832"/>
      <c r="U30" s="832"/>
      <c r="V30" s="832"/>
      <c r="W30" s="832"/>
      <c r="X30" s="833"/>
      <c r="Y30" s="383"/>
      <c r="Z30" s="384"/>
      <c r="AA30" s="384"/>
      <c r="AB30" s="801"/>
      <c r="AC30" s="669"/>
      <c r="AD30" s="670"/>
      <c r="AE30" s="670"/>
      <c r="AF30" s="670"/>
      <c r="AG30" s="671"/>
      <c r="AH30" s="831"/>
      <c r="AI30" s="832"/>
      <c r="AJ30" s="832"/>
      <c r="AK30" s="832"/>
      <c r="AL30" s="832"/>
      <c r="AM30" s="832"/>
      <c r="AN30" s="832"/>
      <c r="AO30" s="832"/>
      <c r="AP30" s="832"/>
      <c r="AQ30" s="832"/>
      <c r="AR30" s="832"/>
      <c r="AS30" s="832"/>
      <c r="AT30" s="833"/>
      <c r="AU30" s="383"/>
      <c r="AV30" s="384"/>
      <c r="AW30" s="384"/>
      <c r="AX30" s="385"/>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4"/>
      <c r="B42" s="1045"/>
      <c r="C42" s="1045"/>
      <c r="D42" s="1045"/>
      <c r="E42" s="1045"/>
      <c r="F42" s="1046"/>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4"/>
      <c r="B43" s="1045"/>
      <c r="C43" s="1045"/>
      <c r="D43" s="1045"/>
      <c r="E43" s="1045"/>
      <c r="F43" s="1046"/>
      <c r="G43" s="669"/>
      <c r="H43" s="670"/>
      <c r="I43" s="670"/>
      <c r="J43" s="670"/>
      <c r="K43" s="671"/>
      <c r="L43" s="831"/>
      <c r="M43" s="832"/>
      <c r="N43" s="832"/>
      <c r="O43" s="832"/>
      <c r="P43" s="832"/>
      <c r="Q43" s="832"/>
      <c r="R43" s="832"/>
      <c r="S43" s="832"/>
      <c r="T43" s="832"/>
      <c r="U43" s="832"/>
      <c r="V43" s="832"/>
      <c r="W43" s="832"/>
      <c r="X43" s="833"/>
      <c r="Y43" s="383"/>
      <c r="Z43" s="384"/>
      <c r="AA43" s="384"/>
      <c r="AB43" s="801"/>
      <c r="AC43" s="669"/>
      <c r="AD43" s="670"/>
      <c r="AE43" s="670"/>
      <c r="AF43" s="670"/>
      <c r="AG43" s="671"/>
      <c r="AH43" s="831"/>
      <c r="AI43" s="832"/>
      <c r="AJ43" s="832"/>
      <c r="AK43" s="832"/>
      <c r="AL43" s="832"/>
      <c r="AM43" s="832"/>
      <c r="AN43" s="832"/>
      <c r="AO43" s="832"/>
      <c r="AP43" s="832"/>
      <c r="AQ43" s="832"/>
      <c r="AR43" s="832"/>
      <c r="AS43" s="832"/>
      <c r="AT43" s="833"/>
      <c r="AU43" s="383"/>
      <c r="AV43" s="384"/>
      <c r="AW43" s="384"/>
      <c r="AX43" s="385"/>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4"/>
      <c r="B56" s="1045"/>
      <c r="C56" s="1045"/>
      <c r="D56" s="1045"/>
      <c r="E56" s="1045"/>
      <c r="F56" s="1046"/>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4"/>
      <c r="B57" s="1045"/>
      <c r="C57" s="1045"/>
      <c r="D57" s="1045"/>
      <c r="E57" s="1045"/>
      <c r="F57" s="1046"/>
      <c r="G57" s="669"/>
      <c r="H57" s="670"/>
      <c r="I57" s="670"/>
      <c r="J57" s="670"/>
      <c r="K57" s="671"/>
      <c r="L57" s="831"/>
      <c r="M57" s="832"/>
      <c r="N57" s="832"/>
      <c r="O57" s="832"/>
      <c r="P57" s="832"/>
      <c r="Q57" s="832"/>
      <c r="R57" s="832"/>
      <c r="S57" s="832"/>
      <c r="T57" s="832"/>
      <c r="U57" s="832"/>
      <c r="V57" s="832"/>
      <c r="W57" s="832"/>
      <c r="X57" s="833"/>
      <c r="Y57" s="383"/>
      <c r="Z57" s="384"/>
      <c r="AA57" s="384"/>
      <c r="AB57" s="801"/>
      <c r="AC57" s="669"/>
      <c r="AD57" s="670"/>
      <c r="AE57" s="670"/>
      <c r="AF57" s="670"/>
      <c r="AG57" s="671"/>
      <c r="AH57" s="831"/>
      <c r="AI57" s="832"/>
      <c r="AJ57" s="832"/>
      <c r="AK57" s="832"/>
      <c r="AL57" s="832"/>
      <c r="AM57" s="832"/>
      <c r="AN57" s="832"/>
      <c r="AO57" s="832"/>
      <c r="AP57" s="832"/>
      <c r="AQ57" s="832"/>
      <c r="AR57" s="832"/>
      <c r="AS57" s="832"/>
      <c r="AT57" s="833"/>
      <c r="AU57" s="383"/>
      <c r="AV57" s="384"/>
      <c r="AW57" s="384"/>
      <c r="AX57" s="385"/>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4"/>
      <c r="B69" s="1045"/>
      <c r="C69" s="1045"/>
      <c r="D69" s="1045"/>
      <c r="E69" s="1045"/>
      <c r="F69" s="1046"/>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4"/>
      <c r="B70" s="1045"/>
      <c r="C70" s="1045"/>
      <c r="D70" s="1045"/>
      <c r="E70" s="1045"/>
      <c r="F70" s="1046"/>
      <c r="G70" s="669"/>
      <c r="H70" s="670"/>
      <c r="I70" s="670"/>
      <c r="J70" s="670"/>
      <c r="K70" s="671"/>
      <c r="L70" s="831"/>
      <c r="M70" s="832"/>
      <c r="N70" s="832"/>
      <c r="O70" s="832"/>
      <c r="P70" s="832"/>
      <c r="Q70" s="832"/>
      <c r="R70" s="832"/>
      <c r="S70" s="832"/>
      <c r="T70" s="832"/>
      <c r="U70" s="832"/>
      <c r="V70" s="832"/>
      <c r="W70" s="832"/>
      <c r="X70" s="833"/>
      <c r="Y70" s="383"/>
      <c r="Z70" s="384"/>
      <c r="AA70" s="384"/>
      <c r="AB70" s="801"/>
      <c r="AC70" s="669"/>
      <c r="AD70" s="670"/>
      <c r="AE70" s="670"/>
      <c r="AF70" s="670"/>
      <c r="AG70" s="671"/>
      <c r="AH70" s="831"/>
      <c r="AI70" s="832"/>
      <c r="AJ70" s="832"/>
      <c r="AK70" s="832"/>
      <c r="AL70" s="832"/>
      <c r="AM70" s="832"/>
      <c r="AN70" s="832"/>
      <c r="AO70" s="832"/>
      <c r="AP70" s="832"/>
      <c r="AQ70" s="832"/>
      <c r="AR70" s="832"/>
      <c r="AS70" s="832"/>
      <c r="AT70" s="833"/>
      <c r="AU70" s="383"/>
      <c r="AV70" s="384"/>
      <c r="AW70" s="384"/>
      <c r="AX70" s="385"/>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4"/>
      <c r="B82" s="1045"/>
      <c r="C82" s="1045"/>
      <c r="D82" s="1045"/>
      <c r="E82" s="1045"/>
      <c r="F82" s="1046"/>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4"/>
      <c r="B83" s="1045"/>
      <c r="C83" s="1045"/>
      <c r="D83" s="1045"/>
      <c r="E83" s="1045"/>
      <c r="F83" s="1046"/>
      <c r="G83" s="669"/>
      <c r="H83" s="670"/>
      <c r="I83" s="670"/>
      <c r="J83" s="670"/>
      <c r="K83" s="671"/>
      <c r="L83" s="831"/>
      <c r="M83" s="832"/>
      <c r="N83" s="832"/>
      <c r="O83" s="832"/>
      <c r="P83" s="832"/>
      <c r="Q83" s="832"/>
      <c r="R83" s="832"/>
      <c r="S83" s="832"/>
      <c r="T83" s="832"/>
      <c r="U83" s="832"/>
      <c r="V83" s="832"/>
      <c r="W83" s="832"/>
      <c r="X83" s="833"/>
      <c r="Y83" s="383"/>
      <c r="Z83" s="384"/>
      <c r="AA83" s="384"/>
      <c r="AB83" s="801"/>
      <c r="AC83" s="669"/>
      <c r="AD83" s="670"/>
      <c r="AE83" s="670"/>
      <c r="AF83" s="670"/>
      <c r="AG83" s="671"/>
      <c r="AH83" s="831"/>
      <c r="AI83" s="832"/>
      <c r="AJ83" s="832"/>
      <c r="AK83" s="832"/>
      <c r="AL83" s="832"/>
      <c r="AM83" s="832"/>
      <c r="AN83" s="832"/>
      <c r="AO83" s="832"/>
      <c r="AP83" s="832"/>
      <c r="AQ83" s="832"/>
      <c r="AR83" s="832"/>
      <c r="AS83" s="832"/>
      <c r="AT83" s="833"/>
      <c r="AU83" s="383"/>
      <c r="AV83" s="384"/>
      <c r="AW83" s="384"/>
      <c r="AX83" s="385"/>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4"/>
      <c r="B95" s="1045"/>
      <c r="C95" s="1045"/>
      <c r="D95" s="1045"/>
      <c r="E95" s="1045"/>
      <c r="F95" s="1046"/>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4"/>
      <c r="B96" s="1045"/>
      <c r="C96" s="1045"/>
      <c r="D96" s="1045"/>
      <c r="E96" s="1045"/>
      <c r="F96" s="1046"/>
      <c r="G96" s="669"/>
      <c r="H96" s="670"/>
      <c r="I96" s="670"/>
      <c r="J96" s="670"/>
      <c r="K96" s="671"/>
      <c r="L96" s="831"/>
      <c r="M96" s="832"/>
      <c r="N96" s="832"/>
      <c r="O96" s="832"/>
      <c r="P96" s="832"/>
      <c r="Q96" s="832"/>
      <c r="R96" s="832"/>
      <c r="S96" s="832"/>
      <c r="T96" s="832"/>
      <c r="U96" s="832"/>
      <c r="V96" s="832"/>
      <c r="W96" s="832"/>
      <c r="X96" s="833"/>
      <c r="Y96" s="383"/>
      <c r="Z96" s="384"/>
      <c r="AA96" s="384"/>
      <c r="AB96" s="801"/>
      <c r="AC96" s="669"/>
      <c r="AD96" s="670"/>
      <c r="AE96" s="670"/>
      <c r="AF96" s="670"/>
      <c r="AG96" s="671"/>
      <c r="AH96" s="831"/>
      <c r="AI96" s="832"/>
      <c r="AJ96" s="832"/>
      <c r="AK96" s="832"/>
      <c r="AL96" s="832"/>
      <c r="AM96" s="832"/>
      <c r="AN96" s="832"/>
      <c r="AO96" s="832"/>
      <c r="AP96" s="832"/>
      <c r="AQ96" s="832"/>
      <c r="AR96" s="832"/>
      <c r="AS96" s="832"/>
      <c r="AT96" s="833"/>
      <c r="AU96" s="383"/>
      <c r="AV96" s="384"/>
      <c r="AW96" s="384"/>
      <c r="AX96" s="385"/>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4"/>
      <c r="B109" s="1045"/>
      <c r="C109" s="1045"/>
      <c r="D109" s="1045"/>
      <c r="E109" s="1045"/>
      <c r="F109" s="1046"/>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4"/>
      <c r="B110" s="1045"/>
      <c r="C110" s="1045"/>
      <c r="D110" s="1045"/>
      <c r="E110" s="1045"/>
      <c r="F110" s="1046"/>
      <c r="G110" s="669"/>
      <c r="H110" s="670"/>
      <c r="I110" s="670"/>
      <c r="J110" s="670"/>
      <c r="K110" s="671"/>
      <c r="L110" s="831"/>
      <c r="M110" s="832"/>
      <c r="N110" s="832"/>
      <c r="O110" s="832"/>
      <c r="P110" s="832"/>
      <c r="Q110" s="832"/>
      <c r="R110" s="832"/>
      <c r="S110" s="832"/>
      <c r="T110" s="832"/>
      <c r="U110" s="832"/>
      <c r="V110" s="832"/>
      <c r="W110" s="832"/>
      <c r="X110" s="833"/>
      <c r="Y110" s="383"/>
      <c r="Z110" s="384"/>
      <c r="AA110" s="384"/>
      <c r="AB110" s="801"/>
      <c r="AC110" s="669"/>
      <c r="AD110" s="670"/>
      <c r="AE110" s="670"/>
      <c r="AF110" s="670"/>
      <c r="AG110" s="671"/>
      <c r="AH110" s="831"/>
      <c r="AI110" s="832"/>
      <c r="AJ110" s="832"/>
      <c r="AK110" s="832"/>
      <c r="AL110" s="832"/>
      <c r="AM110" s="832"/>
      <c r="AN110" s="832"/>
      <c r="AO110" s="832"/>
      <c r="AP110" s="832"/>
      <c r="AQ110" s="832"/>
      <c r="AR110" s="832"/>
      <c r="AS110" s="832"/>
      <c r="AT110" s="833"/>
      <c r="AU110" s="383"/>
      <c r="AV110" s="384"/>
      <c r="AW110" s="384"/>
      <c r="AX110" s="385"/>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4"/>
      <c r="B122" s="1045"/>
      <c r="C122" s="1045"/>
      <c r="D122" s="1045"/>
      <c r="E122" s="1045"/>
      <c r="F122" s="1046"/>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4"/>
      <c r="B123" s="1045"/>
      <c r="C123" s="1045"/>
      <c r="D123" s="1045"/>
      <c r="E123" s="1045"/>
      <c r="F123" s="1046"/>
      <c r="G123" s="669"/>
      <c r="H123" s="670"/>
      <c r="I123" s="670"/>
      <c r="J123" s="670"/>
      <c r="K123" s="671"/>
      <c r="L123" s="831"/>
      <c r="M123" s="832"/>
      <c r="N123" s="832"/>
      <c r="O123" s="832"/>
      <c r="P123" s="832"/>
      <c r="Q123" s="832"/>
      <c r="R123" s="832"/>
      <c r="S123" s="832"/>
      <c r="T123" s="832"/>
      <c r="U123" s="832"/>
      <c r="V123" s="832"/>
      <c r="W123" s="832"/>
      <c r="X123" s="833"/>
      <c r="Y123" s="383"/>
      <c r="Z123" s="384"/>
      <c r="AA123" s="384"/>
      <c r="AB123" s="801"/>
      <c r="AC123" s="669"/>
      <c r="AD123" s="670"/>
      <c r="AE123" s="670"/>
      <c r="AF123" s="670"/>
      <c r="AG123" s="671"/>
      <c r="AH123" s="831"/>
      <c r="AI123" s="832"/>
      <c r="AJ123" s="832"/>
      <c r="AK123" s="832"/>
      <c r="AL123" s="832"/>
      <c r="AM123" s="832"/>
      <c r="AN123" s="832"/>
      <c r="AO123" s="832"/>
      <c r="AP123" s="832"/>
      <c r="AQ123" s="832"/>
      <c r="AR123" s="832"/>
      <c r="AS123" s="832"/>
      <c r="AT123" s="833"/>
      <c r="AU123" s="383"/>
      <c r="AV123" s="384"/>
      <c r="AW123" s="384"/>
      <c r="AX123" s="385"/>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4"/>
      <c r="B135" s="1045"/>
      <c r="C135" s="1045"/>
      <c r="D135" s="1045"/>
      <c r="E135" s="1045"/>
      <c r="F135" s="1046"/>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4"/>
      <c r="B136" s="1045"/>
      <c r="C136" s="1045"/>
      <c r="D136" s="1045"/>
      <c r="E136" s="1045"/>
      <c r="F136" s="1046"/>
      <c r="G136" s="669"/>
      <c r="H136" s="670"/>
      <c r="I136" s="670"/>
      <c r="J136" s="670"/>
      <c r="K136" s="671"/>
      <c r="L136" s="831"/>
      <c r="M136" s="832"/>
      <c r="N136" s="832"/>
      <c r="O136" s="832"/>
      <c r="P136" s="832"/>
      <c r="Q136" s="832"/>
      <c r="R136" s="832"/>
      <c r="S136" s="832"/>
      <c r="T136" s="832"/>
      <c r="U136" s="832"/>
      <c r="V136" s="832"/>
      <c r="W136" s="832"/>
      <c r="X136" s="833"/>
      <c r="Y136" s="383"/>
      <c r="Z136" s="384"/>
      <c r="AA136" s="384"/>
      <c r="AB136" s="801"/>
      <c r="AC136" s="669"/>
      <c r="AD136" s="670"/>
      <c r="AE136" s="670"/>
      <c r="AF136" s="670"/>
      <c r="AG136" s="671"/>
      <c r="AH136" s="831"/>
      <c r="AI136" s="832"/>
      <c r="AJ136" s="832"/>
      <c r="AK136" s="832"/>
      <c r="AL136" s="832"/>
      <c r="AM136" s="832"/>
      <c r="AN136" s="832"/>
      <c r="AO136" s="832"/>
      <c r="AP136" s="832"/>
      <c r="AQ136" s="832"/>
      <c r="AR136" s="832"/>
      <c r="AS136" s="832"/>
      <c r="AT136" s="833"/>
      <c r="AU136" s="383"/>
      <c r="AV136" s="384"/>
      <c r="AW136" s="384"/>
      <c r="AX136" s="385"/>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4"/>
      <c r="B148" s="1045"/>
      <c r="C148" s="1045"/>
      <c r="D148" s="1045"/>
      <c r="E148" s="1045"/>
      <c r="F148" s="1046"/>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4"/>
      <c r="B149" s="1045"/>
      <c r="C149" s="1045"/>
      <c r="D149" s="1045"/>
      <c r="E149" s="1045"/>
      <c r="F149" s="1046"/>
      <c r="G149" s="669"/>
      <c r="H149" s="670"/>
      <c r="I149" s="670"/>
      <c r="J149" s="670"/>
      <c r="K149" s="671"/>
      <c r="L149" s="831"/>
      <c r="M149" s="832"/>
      <c r="N149" s="832"/>
      <c r="O149" s="832"/>
      <c r="P149" s="832"/>
      <c r="Q149" s="832"/>
      <c r="R149" s="832"/>
      <c r="S149" s="832"/>
      <c r="T149" s="832"/>
      <c r="U149" s="832"/>
      <c r="V149" s="832"/>
      <c r="W149" s="832"/>
      <c r="X149" s="833"/>
      <c r="Y149" s="383"/>
      <c r="Z149" s="384"/>
      <c r="AA149" s="384"/>
      <c r="AB149" s="801"/>
      <c r="AC149" s="669"/>
      <c r="AD149" s="670"/>
      <c r="AE149" s="670"/>
      <c r="AF149" s="670"/>
      <c r="AG149" s="671"/>
      <c r="AH149" s="831"/>
      <c r="AI149" s="832"/>
      <c r="AJ149" s="832"/>
      <c r="AK149" s="832"/>
      <c r="AL149" s="832"/>
      <c r="AM149" s="832"/>
      <c r="AN149" s="832"/>
      <c r="AO149" s="832"/>
      <c r="AP149" s="832"/>
      <c r="AQ149" s="832"/>
      <c r="AR149" s="832"/>
      <c r="AS149" s="832"/>
      <c r="AT149" s="833"/>
      <c r="AU149" s="383"/>
      <c r="AV149" s="384"/>
      <c r="AW149" s="384"/>
      <c r="AX149" s="385"/>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4"/>
      <c r="B162" s="1045"/>
      <c r="C162" s="1045"/>
      <c r="D162" s="1045"/>
      <c r="E162" s="1045"/>
      <c r="F162" s="1046"/>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4"/>
      <c r="B163" s="1045"/>
      <c r="C163" s="1045"/>
      <c r="D163" s="1045"/>
      <c r="E163" s="1045"/>
      <c r="F163" s="1046"/>
      <c r="G163" s="669"/>
      <c r="H163" s="670"/>
      <c r="I163" s="670"/>
      <c r="J163" s="670"/>
      <c r="K163" s="671"/>
      <c r="L163" s="831"/>
      <c r="M163" s="832"/>
      <c r="N163" s="832"/>
      <c r="O163" s="832"/>
      <c r="P163" s="832"/>
      <c r="Q163" s="832"/>
      <c r="R163" s="832"/>
      <c r="S163" s="832"/>
      <c r="T163" s="832"/>
      <c r="U163" s="832"/>
      <c r="V163" s="832"/>
      <c r="W163" s="832"/>
      <c r="X163" s="833"/>
      <c r="Y163" s="383"/>
      <c r="Z163" s="384"/>
      <c r="AA163" s="384"/>
      <c r="AB163" s="801"/>
      <c r="AC163" s="669"/>
      <c r="AD163" s="670"/>
      <c r="AE163" s="670"/>
      <c r="AF163" s="670"/>
      <c r="AG163" s="671"/>
      <c r="AH163" s="831"/>
      <c r="AI163" s="832"/>
      <c r="AJ163" s="832"/>
      <c r="AK163" s="832"/>
      <c r="AL163" s="832"/>
      <c r="AM163" s="832"/>
      <c r="AN163" s="832"/>
      <c r="AO163" s="832"/>
      <c r="AP163" s="832"/>
      <c r="AQ163" s="832"/>
      <c r="AR163" s="832"/>
      <c r="AS163" s="832"/>
      <c r="AT163" s="833"/>
      <c r="AU163" s="383"/>
      <c r="AV163" s="384"/>
      <c r="AW163" s="384"/>
      <c r="AX163" s="385"/>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4"/>
      <c r="B175" s="1045"/>
      <c r="C175" s="1045"/>
      <c r="D175" s="1045"/>
      <c r="E175" s="1045"/>
      <c r="F175" s="1046"/>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4"/>
      <c r="B176" s="1045"/>
      <c r="C176" s="1045"/>
      <c r="D176" s="1045"/>
      <c r="E176" s="1045"/>
      <c r="F176" s="1046"/>
      <c r="G176" s="669"/>
      <c r="H176" s="670"/>
      <c r="I176" s="670"/>
      <c r="J176" s="670"/>
      <c r="K176" s="671"/>
      <c r="L176" s="831"/>
      <c r="M176" s="832"/>
      <c r="N176" s="832"/>
      <c r="O176" s="832"/>
      <c r="P176" s="832"/>
      <c r="Q176" s="832"/>
      <c r="R176" s="832"/>
      <c r="S176" s="832"/>
      <c r="T176" s="832"/>
      <c r="U176" s="832"/>
      <c r="V176" s="832"/>
      <c r="W176" s="832"/>
      <c r="X176" s="833"/>
      <c r="Y176" s="383"/>
      <c r="Z176" s="384"/>
      <c r="AA176" s="384"/>
      <c r="AB176" s="801"/>
      <c r="AC176" s="669"/>
      <c r="AD176" s="670"/>
      <c r="AE176" s="670"/>
      <c r="AF176" s="670"/>
      <c r="AG176" s="671"/>
      <c r="AH176" s="831"/>
      <c r="AI176" s="832"/>
      <c r="AJ176" s="832"/>
      <c r="AK176" s="832"/>
      <c r="AL176" s="832"/>
      <c r="AM176" s="832"/>
      <c r="AN176" s="832"/>
      <c r="AO176" s="832"/>
      <c r="AP176" s="832"/>
      <c r="AQ176" s="832"/>
      <c r="AR176" s="832"/>
      <c r="AS176" s="832"/>
      <c r="AT176" s="833"/>
      <c r="AU176" s="383"/>
      <c r="AV176" s="384"/>
      <c r="AW176" s="384"/>
      <c r="AX176" s="385"/>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4"/>
      <c r="B188" s="1045"/>
      <c r="C188" s="1045"/>
      <c r="D188" s="1045"/>
      <c r="E188" s="1045"/>
      <c r="F188" s="1046"/>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4"/>
      <c r="B189" s="1045"/>
      <c r="C189" s="1045"/>
      <c r="D189" s="1045"/>
      <c r="E189" s="1045"/>
      <c r="F189" s="1046"/>
      <c r="G189" s="669"/>
      <c r="H189" s="670"/>
      <c r="I189" s="670"/>
      <c r="J189" s="670"/>
      <c r="K189" s="671"/>
      <c r="L189" s="831"/>
      <c r="M189" s="832"/>
      <c r="N189" s="832"/>
      <c r="O189" s="832"/>
      <c r="P189" s="832"/>
      <c r="Q189" s="832"/>
      <c r="R189" s="832"/>
      <c r="S189" s="832"/>
      <c r="T189" s="832"/>
      <c r="U189" s="832"/>
      <c r="V189" s="832"/>
      <c r="W189" s="832"/>
      <c r="X189" s="833"/>
      <c r="Y189" s="383"/>
      <c r="Z189" s="384"/>
      <c r="AA189" s="384"/>
      <c r="AB189" s="801"/>
      <c r="AC189" s="669"/>
      <c r="AD189" s="670"/>
      <c r="AE189" s="670"/>
      <c r="AF189" s="670"/>
      <c r="AG189" s="671"/>
      <c r="AH189" s="831"/>
      <c r="AI189" s="832"/>
      <c r="AJ189" s="832"/>
      <c r="AK189" s="832"/>
      <c r="AL189" s="832"/>
      <c r="AM189" s="832"/>
      <c r="AN189" s="832"/>
      <c r="AO189" s="832"/>
      <c r="AP189" s="832"/>
      <c r="AQ189" s="832"/>
      <c r="AR189" s="832"/>
      <c r="AS189" s="832"/>
      <c r="AT189" s="833"/>
      <c r="AU189" s="383"/>
      <c r="AV189" s="384"/>
      <c r="AW189" s="384"/>
      <c r="AX189" s="385"/>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4"/>
      <c r="B201" s="1045"/>
      <c r="C201" s="1045"/>
      <c r="D201" s="1045"/>
      <c r="E201" s="1045"/>
      <c r="F201" s="1046"/>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4"/>
      <c r="B202" s="1045"/>
      <c r="C202" s="1045"/>
      <c r="D202" s="1045"/>
      <c r="E202" s="1045"/>
      <c r="F202" s="1046"/>
      <c r="G202" s="669"/>
      <c r="H202" s="670"/>
      <c r="I202" s="670"/>
      <c r="J202" s="670"/>
      <c r="K202" s="671"/>
      <c r="L202" s="831"/>
      <c r="M202" s="832"/>
      <c r="N202" s="832"/>
      <c r="O202" s="832"/>
      <c r="P202" s="832"/>
      <c r="Q202" s="832"/>
      <c r="R202" s="832"/>
      <c r="S202" s="832"/>
      <c r="T202" s="832"/>
      <c r="U202" s="832"/>
      <c r="V202" s="832"/>
      <c r="W202" s="832"/>
      <c r="X202" s="833"/>
      <c r="Y202" s="383"/>
      <c r="Z202" s="384"/>
      <c r="AA202" s="384"/>
      <c r="AB202" s="801"/>
      <c r="AC202" s="669"/>
      <c r="AD202" s="670"/>
      <c r="AE202" s="670"/>
      <c r="AF202" s="670"/>
      <c r="AG202" s="671"/>
      <c r="AH202" s="831"/>
      <c r="AI202" s="832"/>
      <c r="AJ202" s="832"/>
      <c r="AK202" s="832"/>
      <c r="AL202" s="832"/>
      <c r="AM202" s="832"/>
      <c r="AN202" s="832"/>
      <c r="AO202" s="832"/>
      <c r="AP202" s="832"/>
      <c r="AQ202" s="832"/>
      <c r="AR202" s="832"/>
      <c r="AS202" s="832"/>
      <c r="AT202" s="833"/>
      <c r="AU202" s="383"/>
      <c r="AV202" s="384"/>
      <c r="AW202" s="384"/>
      <c r="AX202" s="385"/>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4"/>
      <c r="B215" s="1045"/>
      <c r="C215" s="1045"/>
      <c r="D215" s="1045"/>
      <c r="E215" s="1045"/>
      <c r="F215" s="1046"/>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4"/>
      <c r="B216" s="1045"/>
      <c r="C216" s="1045"/>
      <c r="D216" s="1045"/>
      <c r="E216" s="1045"/>
      <c r="F216" s="1046"/>
      <c r="G216" s="669"/>
      <c r="H216" s="670"/>
      <c r="I216" s="670"/>
      <c r="J216" s="670"/>
      <c r="K216" s="671"/>
      <c r="L216" s="831"/>
      <c r="M216" s="832"/>
      <c r="N216" s="832"/>
      <c r="O216" s="832"/>
      <c r="P216" s="832"/>
      <c r="Q216" s="832"/>
      <c r="R216" s="832"/>
      <c r="S216" s="832"/>
      <c r="T216" s="832"/>
      <c r="U216" s="832"/>
      <c r="V216" s="832"/>
      <c r="W216" s="832"/>
      <c r="X216" s="833"/>
      <c r="Y216" s="383"/>
      <c r="Z216" s="384"/>
      <c r="AA216" s="384"/>
      <c r="AB216" s="801"/>
      <c r="AC216" s="669"/>
      <c r="AD216" s="670"/>
      <c r="AE216" s="670"/>
      <c r="AF216" s="670"/>
      <c r="AG216" s="671"/>
      <c r="AH216" s="831"/>
      <c r="AI216" s="832"/>
      <c r="AJ216" s="832"/>
      <c r="AK216" s="832"/>
      <c r="AL216" s="832"/>
      <c r="AM216" s="832"/>
      <c r="AN216" s="832"/>
      <c r="AO216" s="832"/>
      <c r="AP216" s="832"/>
      <c r="AQ216" s="832"/>
      <c r="AR216" s="832"/>
      <c r="AS216" s="832"/>
      <c r="AT216" s="833"/>
      <c r="AU216" s="383"/>
      <c r="AV216" s="384"/>
      <c r="AW216" s="384"/>
      <c r="AX216" s="385"/>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4"/>
      <c r="B228" s="1045"/>
      <c r="C228" s="1045"/>
      <c r="D228" s="1045"/>
      <c r="E228" s="1045"/>
      <c r="F228" s="1046"/>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4"/>
      <c r="B229" s="1045"/>
      <c r="C229" s="1045"/>
      <c r="D229" s="1045"/>
      <c r="E229" s="1045"/>
      <c r="F229" s="1046"/>
      <c r="G229" s="669"/>
      <c r="H229" s="670"/>
      <c r="I229" s="670"/>
      <c r="J229" s="670"/>
      <c r="K229" s="671"/>
      <c r="L229" s="831"/>
      <c r="M229" s="832"/>
      <c r="N229" s="832"/>
      <c r="O229" s="832"/>
      <c r="P229" s="832"/>
      <c r="Q229" s="832"/>
      <c r="R229" s="832"/>
      <c r="S229" s="832"/>
      <c r="T229" s="832"/>
      <c r="U229" s="832"/>
      <c r="V229" s="832"/>
      <c r="W229" s="832"/>
      <c r="X229" s="833"/>
      <c r="Y229" s="383"/>
      <c r="Z229" s="384"/>
      <c r="AA229" s="384"/>
      <c r="AB229" s="801"/>
      <c r="AC229" s="669"/>
      <c r="AD229" s="670"/>
      <c r="AE229" s="670"/>
      <c r="AF229" s="670"/>
      <c r="AG229" s="671"/>
      <c r="AH229" s="831"/>
      <c r="AI229" s="832"/>
      <c r="AJ229" s="832"/>
      <c r="AK229" s="832"/>
      <c r="AL229" s="832"/>
      <c r="AM229" s="832"/>
      <c r="AN229" s="832"/>
      <c r="AO229" s="832"/>
      <c r="AP229" s="832"/>
      <c r="AQ229" s="832"/>
      <c r="AR229" s="832"/>
      <c r="AS229" s="832"/>
      <c r="AT229" s="833"/>
      <c r="AU229" s="383"/>
      <c r="AV229" s="384"/>
      <c r="AW229" s="384"/>
      <c r="AX229" s="385"/>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4"/>
      <c r="B241" s="1045"/>
      <c r="C241" s="1045"/>
      <c r="D241" s="1045"/>
      <c r="E241" s="1045"/>
      <c r="F241" s="1046"/>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4"/>
      <c r="B242" s="1045"/>
      <c r="C242" s="1045"/>
      <c r="D242" s="1045"/>
      <c r="E242" s="1045"/>
      <c r="F242" s="1046"/>
      <c r="G242" s="669"/>
      <c r="H242" s="670"/>
      <c r="I242" s="670"/>
      <c r="J242" s="670"/>
      <c r="K242" s="671"/>
      <c r="L242" s="831"/>
      <c r="M242" s="832"/>
      <c r="N242" s="832"/>
      <c r="O242" s="832"/>
      <c r="P242" s="832"/>
      <c r="Q242" s="832"/>
      <c r="R242" s="832"/>
      <c r="S242" s="832"/>
      <c r="T242" s="832"/>
      <c r="U242" s="832"/>
      <c r="V242" s="832"/>
      <c r="W242" s="832"/>
      <c r="X242" s="833"/>
      <c r="Y242" s="383"/>
      <c r="Z242" s="384"/>
      <c r="AA242" s="384"/>
      <c r="AB242" s="801"/>
      <c r="AC242" s="669"/>
      <c r="AD242" s="670"/>
      <c r="AE242" s="670"/>
      <c r="AF242" s="670"/>
      <c r="AG242" s="671"/>
      <c r="AH242" s="831"/>
      <c r="AI242" s="832"/>
      <c r="AJ242" s="832"/>
      <c r="AK242" s="832"/>
      <c r="AL242" s="832"/>
      <c r="AM242" s="832"/>
      <c r="AN242" s="832"/>
      <c r="AO242" s="832"/>
      <c r="AP242" s="832"/>
      <c r="AQ242" s="832"/>
      <c r="AR242" s="832"/>
      <c r="AS242" s="832"/>
      <c r="AT242" s="833"/>
      <c r="AU242" s="383"/>
      <c r="AV242" s="384"/>
      <c r="AW242" s="384"/>
      <c r="AX242" s="385"/>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4"/>
      <c r="B254" s="1045"/>
      <c r="C254" s="1045"/>
      <c r="D254" s="1045"/>
      <c r="E254" s="1045"/>
      <c r="F254" s="1046"/>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4"/>
      <c r="B255" s="1045"/>
      <c r="C255" s="1045"/>
      <c r="D255" s="1045"/>
      <c r="E255" s="1045"/>
      <c r="F255" s="1046"/>
      <c r="G255" s="669"/>
      <c r="H255" s="670"/>
      <c r="I255" s="670"/>
      <c r="J255" s="670"/>
      <c r="K255" s="671"/>
      <c r="L255" s="831"/>
      <c r="M255" s="832"/>
      <c r="N255" s="832"/>
      <c r="O255" s="832"/>
      <c r="P255" s="832"/>
      <c r="Q255" s="832"/>
      <c r="R255" s="832"/>
      <c r="S255" s="832"/>
      <c r="T255" s="832"/>
      <c r="U255" s="832"/>
      <c r="V255" s="832"/>
      <c r="W255" s="832"/>
      <c r="X255" s="833"/>
      <c r="Y255" s="383"/>
      <c r="Z255" s="384"/>
      <c r="AA255" s="384"/>
      <c r="AB255" s="801"/>
      <c r="AC255" s="669"/>
      <c r="AD255" s="670"/>
      <c r="AE255" s="670"/>
      <c r="AF255" s="670"/>
      <c r="AG255" s="671"/>
      <c r="AH255" s="831"/>
      <c r="AI255" s="832"/>
      <c r="AJ255" s="832"/>
      <c r="AK255" s="832"/>
      <c r="AL255" s="832"/>
      <c r="AM255" s="832"/>
      <c r="AN255" s="832"/>
      <c r="AO255" s="832"/>
      <c r="AP255" s="832"/>
      <c r="AQ255" s="832"/>
      <c r="AR255" s="832"/>
      <c r="AS255" s="832"/>
      <c r="AT255" s="833"/>
      <c r="AU255" s="383"/>
      <c r="AV255" s="384"/>
      <c r="AW255" s="384"/>
      <c r="AX255" s="385"/>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8"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2021-05-10T06:13:18Z</cp:lastPrinted>
  <dcterms:created xsi:type="dcterms:W3CDTF">2012-03-13T00:50:25Z</dcterms:created>
  <dcterms:modified xsi:type="dcterms:W3CDTF">2021-05-12T07:56:44Z</dcterms:modified>
</cp:coreProperties>
</file>