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4500_社会・援護局障害保健福祉部　障害児・発達障害者支援室\障害児支援係\令和3年度\04_作業依頼\04_行政事業レビュー関係依頼\210402_令和３年度行政事業レビュー関係作業について\03_登録物\障害児施設措置・給付\"/>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28" i="3" l="1"/>
  <c r="AM128" i="3"/>
  <c r="AQ125" i="3"/>
  <c r="AM125" i="3"/>
  <c r="AI128" i="3" l="1"/>
  <c r="AI125"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坂上 大(sakagami-dai.pt5)</author>
    <author>厚生労働省ネットワークシステム</author>
  </authors>
  <commentList>
    <comment ref="AM101" authorId="0" shapeId="0">
      <text>
        <r>
          <rPr>
            <b/>
            <sz val="11"/>
            <color indexed="81"/>
            <rFont val="MS P ゴシック"/>
            <family val="3"/>
            <charset val="128"/>
          </rPr>
          <t>【前提】
措置の人数は当係で把握していない。また、国保連データでも確認不可能。
【算出方法】
措置費の「R1年度決算額⇒R2年度決算額」の伸び率を、R1年度活動実績（64,588）に乗じる。
・措置費のR1年度決算額：14,562百万円
・措置費のR2年度決算額：15,436百万円
よって、伸び率は6.0％
R1年度活動実績（64,588）×6.0％＝68,463</t>
        </r>
      </text>
    </comment>
    <comment ref="AQ102" authorId="0" shapeId="0">
      <text>
        <r>
          <rPr>
            <b/>
            <sz val="11"/>
            <color indexed="81"/>
            <rFont val="MS P ゴシック"/>
            <family val="3"/>
            <charset val="128"/>
          </rPr>
          <t>【算出方法】（措置も契約も同じ算出方法）
令和元年度活動実績（64,588）と令和２年度活動実績（68,463）の伸び率を令和２年度活動実績（68,463）に乗じる
・伸び率：6.0％
⇒68,463×6.0％＝72,571</t>
        </r>
      </text>
    </comment>
    <comment ref="AM104" authorId="0" shapeId="0">
      <text>
        <r>
          <rPr>
            <b/>
            <sz val="11"/>
            <color indexed="81"/>
            <rFont val="MS P ゴシック"/>
            <family val="3"/>
            <charset val="128"/>
          </rPr>
          <t>国保連データから算出</t>
        </r>
      </text>
    </comment>
    <comment ref="AQ105" authorId="0" shapeId="0">
      <text>
        <r>
          <rPr>
            <b/>
            <sz val="11"/>
            <color indexed="81"/>
            <rFont val="MS P ゴシック"/>
            <family val="3"/>
            <charset val="128"/>
          </rPr>
          <t>【算出方法】（措置も契約も同じ算出方法）
令和元年度活動実績（4,866,782）と令和２年度活動実績（5,266,330）の伸び率を令和２年度活動実績（5,266,330）に乗じる
・伸び率：8.2％
⇒5,266,330×8.2％＝5,698,169</t>
        </r>
      </text>
    </comment>
    <comment ref="AQ126" authorId="0" shapeId="0">
      <text>
        <r>
          <rPr>
            <b/>
            <sz val="11"/>
            <color indexed="81"/>
            <rFont val="MS P ゴシック"/>
            <family val="3"/>
            <charset val="128"/>
          </rPr>
          <t>令和３年度予算額及び令和３年度活動見込により算出（措置も契約も同じ算出方法）</t>
        </r>
      </text>
    </comment>
    <comment ref="AG712" authorId="1" shapeId="0">
      <text>
        <r>
          <rPr>
            <b/>
            <sz val="9"/>
            <color indexed="81"/>
            <rFont val="MS P ゴシック"/>
            <family val="3"/>
            <charset val="128"/>
          </rPr>
          <t>執行率が90％以下なので記載お願いします。</t>
        </r>
      </text>
    </comment>
  </commentList>
</comments>
</file>

<file path=xl/sharedStrings.xml><?xml version="1.0" encoding="utf-8"?>
<sst xmlns="http://schemas.openxmlformats.org/spreadsheetml/2006/main" count="3142" uniqueCount="797">
  <si>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</si>
  <si>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</si>
  <si>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</si>
  <si>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</si>
  <si>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</si>
  <si>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</si>
  <si>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</si>
  <si>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</si>
  <si>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</si>
  <si>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</si>
  <si>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</si>
  <si>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</si>
  <si>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</si>
  <si>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</si>
  <si>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</si>
  <si>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</si>
  <si>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</si>
  <si>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</si>
  <si>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</si>
  <si>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</si>
  <si>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</si>
  <si>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</si>
  <si>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</si>
  <si>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</si>
  <si>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</si>
  <si>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</si>
  <si>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</si>
  <si>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</si>
  <si>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</si>
  <si>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</si>
  <si>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</si>
  <si>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</si>
  <si>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</si>
  <si>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</si>
  <si>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</si>
  <si>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</si>
  <si>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</si>
  <si>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</si>
  <si>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</si>
  <si>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</si>
  <si>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</si>
  <si>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</si>
  <si>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</si>
  <si>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</si>
  <si>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</si>
  <si>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</si>
  <si>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</si>
  <si>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</si>
  <si>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</si>
  <si>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</si>
  <si>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</si>
  <si>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</si>
  <si>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</si>
  <si>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</si>
  <si>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</si>
  <si>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</si>
  <si>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</si>
  <si>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</si>
  <si>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</si>
  <si>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</si>
  <si>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</si>
  <si>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</si>
  <si>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</si>
  <si>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</si>
  <si>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</si>
  <si>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</si>
  <si>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</si>
  <si>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</si>
  <si>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</si>
  <si>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</si>
  <si>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</si>
  <si>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</si>
  <si>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</si>
  <si>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</si>
  <si>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</si>
  <si>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</si>
  <si>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</si>
  <si>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</si>
  <si>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</si>
  <si>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</si>
  <si>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</si>
  <si>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</si>
  <si>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</si>
  <si>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</si>
  <si>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</si>
  <si>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</si>
  <si>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</si>
  <si>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</si>
  <si>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</si>
  <si>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</si>
  <si>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</si>
  <si>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</si>
  <si>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</si>
  <si>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</si>
  <si>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</si>
  <si>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</si>
  <si>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</si>
  <si>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</si>
  <si>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</si>
  <si>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</si>
  <si>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</si>
  <si>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</si>
  <si>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</si>
  <si>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</si>
  <si>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</si>
  <si>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</si>
  <si>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</si>
  <si>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</si>
  <si>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</si>
  <si>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</si>
  <si>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</si>
  <si>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</si>
  <si>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</si>
  <si>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</si>
  <si>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</si>
  <si>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</si>
  <si>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</si>
  <si>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</si>
  <si>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</si>
  <si>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</si>
  <si>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</si>
  <si>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</si>
  <si>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</si>
  <si>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</si>
  <si>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</si>
  <si>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</si>
  <si>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</si>
  <si>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</si>
  <si>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</si>
  <si>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</si>
  <si>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</si>
  <si>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</si>
  <si>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</si>
  <si>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</si>
  <si>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</si>
  <si>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</si>
  <si>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</si>
  <si>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</si>
  <si>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</si>
  <si>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</si>
  <si>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</si>
  <si>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</si>
  <si>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</si>
  <si>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</si>
  <si>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</si>
  <si>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</si>
  <si>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</si>
  <si>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</si>
  <si>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</si>
  <si>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</si>
  <si>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</si>
  <si>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</si>
  <si>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</si>
  <si>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</si>
  <si>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</si>
  <si>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</si>
  <si>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</si>
  <si>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</si>
  <si>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</si>
  <si>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</si>
  <si>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</si>
  <si>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</si>
  <si>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</si>
  <si>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</si>
  <si>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</si>
  <si>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</si>
  <si>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</si>
  <si>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</si>
  <si>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</si>
  <si>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</si>
  <si>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</si>
  <si>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</si>
  <si>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</si>
  <si>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</si>
  <si>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</si>
  <si>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</si>
  <si>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</si>
  <si>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</si>
  <si>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</si>
  <si>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</si>
  <si>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</si>
  <si>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</si>
  <si>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</si>
  <si>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</si>
  <si>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</si>
  <si>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</si>
  <si>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</si>
  <si>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</si>
  <si>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</si>
  <si>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</si>
  <si>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</si>
  <si>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</si>
  <si>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</si>
  <si>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</si>
  <si>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</si>
  <si>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</si>
  <si>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</si>
  <si>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</si>
  <si>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</si>
  <si>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</si>
  <si>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</si>
  <si>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</si>
  <si>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</si>
  <si>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</si>
  <si>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</si>
  <si>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</si>
  <si>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</si>
  <si>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</si>
  <si>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</si>
  <si>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</si>
  <si>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</si>
  <si>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</si>
  <si>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</si>
  <si>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</si>
  <si>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</si>
  <si>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</si>
  <si>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</si>
  <si>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</si>
  <si>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</si>
  <si>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</si>
  <si>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</si>
  <si>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</si>
  <si>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</si>
  <si>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</si>
  <si>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</si>
  <si>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</si>
  <si>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</si>
  <si>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</si>
  <si>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</si>
  <si>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</si>
  <si>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</si>
  <si>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</si>
  <si>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</si>
  <si>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</si>
  <si>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</si>
  <si>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</si>
  <si>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</si>
  <si>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</si>
  <si>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</si>
  <si>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</si>
  <si>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</si>
  <si>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</si>
  <si>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</si>
  <si>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</si>
  <si>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</si>
  <si>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</si>
  <si>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</si>
  <si>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</si>
  <si>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</si>
  <si>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</si>
  <si>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</si>
  <si>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</si>
  <si>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</si>
  <si>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</si>
  <si>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</si>
  <si>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</si>
  <si>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</si>
  <si>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</si>
  <si>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</si>
  <si>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</si>
  <si>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</si>
  <si>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</si>
  <si>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</si>
  <si>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</si>
  <si>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</si>
  <si>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</si>
  <si>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</si>
  <si>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</si>
  <si>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</si>
  <si>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</si>
  <si>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</si>
  <si>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</si>
  <si>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</si>
  <si>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</si>
  <si>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</si>
  <si>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</si>
  <si>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</si>
  <si>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</si>
  <si>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</si>
  <si>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</si>
  <si>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</si>
  <si>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</si>
  <si>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</si>
  <si>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</si>
  <si>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</si>
  <si>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</si>
  <si>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</si>
  <si>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</si>
  <si>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</si>
  <si>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</si>
  <si>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</si>
  <si>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</si>
  <si>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</si>
  <si>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</si>
  <si>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</si>
  <si>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</si>
  <si>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</si>
  <si>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</si>
  <si>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</si>
  <si>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</si>
  <si>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</si>
  <si>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</si>
  <si>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</si>
  <si>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</si>
  <si>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</si>
  <si>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</si>
  <si>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</si>
  <si>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</si>
  <si>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</si>
  <si>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</si>
  <si>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</si>
  <si>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</si>
  <si>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</si>
  <si>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</si>
  <si>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</si>
  <si>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</si>
  <si>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</si>
  <si>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</si>
  <si>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</si>
  <si>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</si>
  <si>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</si>
  <si>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</si>
  <si>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</si>
  <si>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</si>
  <si>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</si>
  <si>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</si>
  <si>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</si>
  <si>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</si>
  <si>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</si>
  <si>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</si>
  <si>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</si>
  <si>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</si>
  <si>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</si>
  <si>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</si>
  <si>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</si>
  <si>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</si>
  <si>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</si>
  <si>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</si>
  <si>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</si>
  <si>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</si>
  <si>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</si>
  <si>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</si>
  <si>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</si>
  <si>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</si>
  <si>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</si>
  <si>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</si>
  <si>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</si>
  <si>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</si>
  <si>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</si>
  <si>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</si>
  <si>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</si>
  <si>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</si>
  <si>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</si>
  <si>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</si>
  <si>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</si>
  <si>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</si>
  <si>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</si>
  <si>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</si>
  <si>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</si>
  <si>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</si>
  <si>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</si>
  <si>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</si>
  <si>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</si>
  <si>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</si>
  <si>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</si>
  <si>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</si>
  <si>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</si>
  <si>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</si>
  <si>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</si>
  <si>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</si>
  <si>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</si>
  <si>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</si>
  <si>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</si>
  <si>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</si>
  <si>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</si>
  <si>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</si>
  <si>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</si>
  <si>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</si>
  <si>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</si>
  <si>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</si>
  <si>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</si>
  <si>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</si>
  <si>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</si>
  <si>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</si>
  <si>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</si>
  <si>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</si>
  <si>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</si>
  <si>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</si>
  <si>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</si>
  <si>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</si>
  <si>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</si>
  <si>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</si>
  <si>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</si>
  <si>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</si>
  <si>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</si>
  <si>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</si>
  <si>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</si>
  <si>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</si>
  <si>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</si>
  <si>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</si>
  <si>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</si>
  <si>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</si>
  <si>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</si>
  <si>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</si>
  <si>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</si>
  <si>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</si>
  <si>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</si>
  <si>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</si>
  <si>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</si>
  <si>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</si>
  <si>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</si>
  <si>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</si>
  <si>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</si>
  <si>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</si>
  <si>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</si>
  <si>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</si>
  <si>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</si>
  <si>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</si>
  <si>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</si>
  <si>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</si>
  <si>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</si>
  <si>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</si>
  <si>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</si>
  <si>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</si>
  <si>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</si>
  <si>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</si>
  <si>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</si>
  <si>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</si>
  <si>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</si>
  <si>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</si>
  <si>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</si>
  <si>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</si>
  <si>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</si>
  <si>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</si>
  <si>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</si>
  <si>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</si>
  <si>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</si>
  <si>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</si>
  <si>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</si>
  <si>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</si>
  <si>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</si>
  <si>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</si>
  <si>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</si>
  <si>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</si>
  <si>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</si>
  <si>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</si>
  <si>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</si>
  <si>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</si>
  <si>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</si>
  <si>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</si>
  <si>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</si>
  <si>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</si>
  <si>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</si>
  <si>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</si>
  <si>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</si>
  <si>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</si>
  <si>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</si>
  <si>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</si>
  <si>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</si>
  <si>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</si>
  <si>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</si>
  <si>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</si>
  <si>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</si>
  <si>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</si>
  <si>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</si>
  <si>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</si>
  <si>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</si>
  <si>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</si>
  <si>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</si>
  <si>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</si>
  <si>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</si>
  <si>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</si>
  <si>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</si>
  <si>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</si>
  <si>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</si>
  <si>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</si>
  <si>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</si>
  <si>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</si>
  <si>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</si>
  <si>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</si>
  <si>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</si>
  <si>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</si>
  <si>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</si>
  <si>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</si>
  <si>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</si>
  <si>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</si>
  <si>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</si>
  <si>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</si>
  <si>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</si>
  <si>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</si>
  <si>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</si>
  <si>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</si>
  <si>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</si>
  <si>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</si>
  <si>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</si>
  <si>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</si>
  <si>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</si>
  <si>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</si>
  <si>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</si>
  <si>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</si>
  <si>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</si>
  <si>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</si>
  <si>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</si>
  <si>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</si>
  <si>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</si>
  <si>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</si>
  <si>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</si>
  <si>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</si>
  <si>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</si>
  <si>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</si>
  <si>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</si>
  <si>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</si>
  <si>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</si>
  <si>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</si>
  <si>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</si>
  <si>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</si>
  <si>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</si>
  <si>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</si>
  <si>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</si>
  <si>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</si>
  <si>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</si>
  <si>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</si>
  <si>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</si>
  <si>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</si>
  <si>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</si>
  <si>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</si>
  <si>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</si>
  <si>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</si>
  <si>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</si>
  <si>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</si>
  <si>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</si>
  <si>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</si>
  <si>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</si>
  <si>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</si>
  <si>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</si>
  <si>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</si>
  <si>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</si>
  <si>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</si>
  <si>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</si>
  <si>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</si>
  <si>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</si>
  <si>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</si>
  <si>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</si>
  <si>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</si>
  <si>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</si>
  <si>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</si>
  <si>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</si>
  <si>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</si>
  <si>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</si>
  <si>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</si>
  <si>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</si>
  <si>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</si>
  <si>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</si>
  <si>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</si>
  <si>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</si>
  <si>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</si>
  <si>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</si>
  <si>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</si>
  <si>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</si>
  <si>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</si>
  <si>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</si>
  <si>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</si>
  <si>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</si>
  <si>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</si>
  <si>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</si>
  <si>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</si>
  <si>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</si>
  <si>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</si>
  <si>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</si>
  <si>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</si>
  <si>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</si>
  <si>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</si>
  <si>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</si>
  <si>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</si>
  <si>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</si>
  <si>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</si>
  <si>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</si>
  <si>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</si>
  <si>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</si>
  <si>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</si>
  <si>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</si>
  <si>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</si>
  <si>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</si>
  <si>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</si>
  <si>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</si>
  <si>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</si>
  <si>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</si>
  <si>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</si>
  <si>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</si>
  <si>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</si>
  <si>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</si>
  <si>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</si>
  <si>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</si>
  <si>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</si>
  <si>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</si>
  <si>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</si>
  <si>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</si>
  <si>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</si>
  <si>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</si>
  <si>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</si>
  <si>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</si>
  <si>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</si>
  <si>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</si>
  <si>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</si>
  <si>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</si>
  <si>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</si>
  <si>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</si>
  <si>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</si>
  <si>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</si>
  <si>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</si>
  <si>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</si>
  <si>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</si>
  <si>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</si>
  <si>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</si>
  <si>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</si>
  <si>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</si>
  <si>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</si>
  <si>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</si>
  <si>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</si>
  <si>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</si>
  <si>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</si>
  <si>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</si>
  <si>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</si>
  <si>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</si>
  <si>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</si>
  <si>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</si>
  <si>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</si>
  <si>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</si>
  <si>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</si>
  <si>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</si>
  <si>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</si>
  <si>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</si>
  <si>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</si>
  <si>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</si>
  <si>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</si>
  <si>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</si>
  <si>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</si>
  <si>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</si>
  <si>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</si>
  <si>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</si>
  <si>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</si>
  <si>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</si>
  <si>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</si>
  <si>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</si>
  <si>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</si>
  <si>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</si>
  <si>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</si>
  <si>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</si>
  <si>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</si>
  <si>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</si>
  <si>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</si>
  <si>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</si>
  <si>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</si>
  <si>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</si>
  <si>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</si>
  <si>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</si>
  <si>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</si>
  <si>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</si>
  <si>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</si>
  <si>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</si>
  <si>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</si>
  <si>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</si>
  <si>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</si>
  <si>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</si>
  <si>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</si>
  <si>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</si>
  <si>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</si>
  <si>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</si>
  <si>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</si>
  <si>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</si>
  <si>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</si>
  <si>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</si>
  <si>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</si>
  <si>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</si>
  <si>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</si>
  <si>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</si>
  <si>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</si>
  <si>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</si>
  <si>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</si>
  <si>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</si>
  <si>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</si>
  <si>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</si>
  <si>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</si>
  <si>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</si>
  <si>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</si>
  <si>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</si>
  <si>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</si>
  <si>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</si>
  <si>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</si>
  <si>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</si>
  <si>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</si>
  <si>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</si>
  <si>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</si>
  <si>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</si>
  <si>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</si>
  <si>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</si>
  <si>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</si>
  <si>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</si>
  <si>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</si>
  <si>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</si>
  <si>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</si>
  <si>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</si>
  <si>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</si>
  <si>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</si>
  <si>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</si>
  <si>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</si>
  <si>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</si>
  <si>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</si>
  <si>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</si>
  <si>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</si>
  <si>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</si>
  <si>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障害児施設措置・給付</t>
  </si>
  <si>
    <t>社会・援護局　障害保健福祉部</t>
  </si>
  <si>
    <t>河村　のり子</t>
  </si>
  <si>
    <t>昭和23年度</t>
  </si>
  <si>
    <t>終了予定なし</t>
  </si>
  <si>
    <t>障害福祉課　障害児・発達障害支援室</t>
  </si>
  <si>
    <t>児童福祉法第５３条</t>
  </si>
  <si>
    <t>障害児入所施設等において、障害のある児童に対する保護、訓練等を行い、もって障害児の福祉の向上を図ることを目的とする。</t>
  </si>
  <si>
    <t>-</t>
  </si>
  <si>
    <t>障害児入所給付費等負担金</t>
  </si>
  <si>
    <t>障害児入所医療費等負担金</t>
  </si>
  <si>
    <t>障害のある児童に対する保護、訓練等により障害児の福祉の向上を図るため、必要な予算の画一な執行（執行率１００％）を目標とする</t>
  </si>
  <si>
    <t>予算の執行率（交付決定）</t>
  </si>
  <si>
    <t>百万円</t>
  </si>
  <si>
    <t>実績報告書</t>
  </si>
  <si>
    <t>施設利用人員（措置人員：月）</t>
  </si>
  <si>
    <t>人</t>
  </si>
  <si>
    <t>ｘ：｢国庫補助確定額（措置）｣/y:｢措置人員｣</t>
    <phoneticPr fontId="5"/>
  </si>
  <si>
    <t>円/月・人</t>
  </si>
  <si>
    <t>　ｘ　/ｙ</t>
    <phoneticPr fontId="5"/>
  </si>
  <si>
    <t>ｘ：｢国庫補助確定額（契約）｣/y:｢契約人員｣</t>
    <phoneticPr fontId="5"/>
  </si>
  <si>
    <t>円/回・人</t>
  </si>
  <si>
    <t>　ｘ　/　ｙ</t>
    <phoneticPr fontId="5"/>
  </si>
  <si>
    <t>施策大目標１　必要な保健福祉サービスが的確に提供される体制を整備し、障害者の地域における生活を総合的に支援すること</t>
  </si>
  <si>
    <t>Ⅸ－１－１　障害者の地域における生活を総合的に支援するため、障害者の生活の場、働く場や地域における支援体制を整備すること</t>
  </si>
  <si>
    <t>－</t>
  </si>
  <si>
    <t>児童保護費等負担金</t>
  </si>
  <si>
    <t>４９７</t>
  </si>
  <si>
    <t>４５０</t>
  </si>
  <si>
    <t>３９３</t>
  </si>
  <si>
    <t>７５４</t>
  </si>
  <si>
    <t>７５２</t>
  </si>
  <si>
    <t>７６８</t>
  </si>
  <si>
    <t>７５８</t>
  </si>
  <si>
    <t>７３３</t>
  </si>
  <si>
    <t>７３０</t>
  </si>
  <si>
    <t>○</t>
  </si>
  <si>
    <t>障害児入所施設等において、障害のある児童対する保護、訓練を行い、障害児を総合的に支援するための整備を図ることが見込まれる。</t>
    <phoneticPr fontId="5"/>
  </si>
  <si>
    <t>‐</t>
  </si>
  <si>
    <t>無</t>
  </si>
  <si>
    <t>本負担金については、障害児入所施設等に入所した児童の保護育成に要する必要な経費を支弁するものであり、国として妥当な水準を設定している。</t>
    <rPh sb="0" eb="1">
      <t>ホン</t>
    </rPh>
    <rPh sb="1" eb="4">
      <t>フタンキン</t>
    </rPh>
    <rPh sb="10" eb="13">
      <t>ショウガイジ</t>
    </rPh>
    <rPh sb="13" eb="15">
      <t>ニュウショ</t>
    </rPh>
    <rPh sb="15" eb="17">
      <t>シセツ</t>
    </rPh>
    <rPh sb="17" eb="18">
      <t>トウ</t>
    </rPh>
    <rPh sb="19" eb="21">
      <t>ニュウショ</t>
    </rPh>
    <rPh sb="23" eb="25">
      <t>ジドウ</t>
    </rPh>
    <rPh sb="26" eb="28">
      <t>ホゴ</t>
    </rPh>
    <rPh sb="28" eb="30">
      <t>イクセイ</t>
    </rPh>
    <rPh sb="31" eb="32">
      <t>ヨウ</t>
    </rPh>
    <rPh sb="34" eb="36">
      <t>ヒツヨウ</t>
    </rPh>
    <rPh sb="37" eb="39">
      <t>ケイヒ</t>
    </rPh>
    <rPh sb="40" eb="42">
      <t>シベン</t>
    </rPh>
    <rPh sb="50" eb="51">
      <t>クニ</t>
    </rPh>
    <rPh sb="54" eb="56">
      <t>ダトウ</t>
    </rPh>
    <rPh sb="57" eb="59">
      <t>スイジュン</t>
    </rPh>
    <rPh sb="60" eb="62">
      <t>セッテイ</t>
    </rPh>
    <phoneticPr fontId="5"/>
  </si>
  <si>
    <t>本負担金については、障害児入所施設等に入所した児童の保護育成に要する、必要な経費を支弁するものに限定している。</t>
    <rPh sb="0" eb="1">
      <t>ホン</t>
    </rPh>
    <rPh sb="1" eb="4">
      <t>フタンキン</t>
    </rPh>
    <rPh sb="10" eb="13">
      <t>ショウガイジ</t>
    </rPh>
    <rPh sb="13" eb="15">
      <t>ニュウショ</t>
    </rPh>
    <rPh sb="15" eb="17">
      <t>シセツ</t>
    </rPh>
    <rPh sb="17" eb="18">
      <t>トウ</t>
    </rPh>
    <rPh sb="19" eb="21">
      <t>ニュウショ</t>
    </rPh>
    <rPh sb="23" eb="25">
      <t>ジドウ</t>
    </rPh>
    <rPh sb="26" eb="28">
      <t>ホゴ</t>
    </rPh>
    <rPh sb="28" eb="30">
      <t>イクセイ</t>
    </rPh>
    <rPh sb="31" eb="32">
      <t>ヨウ</t>
    </rPh>
    <rPh sb="35" eb="37">
      <t>ヒツヨウ</t>
    </rPh>
    <rPh sb="38" eb="40">
      <t>ケイヒ</t>
    </rPh>
    <rPh sb="41" eb="43">
      <t>シベン</t>
    </rPh>
    <rPh sb="48" eb="50">
      <t>ゲンテイ</t>
    </rPh>
    <phoneticPr fontId="5"/>
  </si>
  <si>
    <t>精査中</t>
    <rPh sb="0" eb="2">
      <t>セイサ</t>
    </rPh>
    <rPh sb="2" eb="3">
      <t>チュウ</t>
    </rPh>
    <phoneticPr fontId="5"/>
  </si>
  <si>
    <t>本事業は障害児入所施設等において、障害のある児童に対する保護、訓練等を行い、障害児の福祉の向上を図ることを目的としているが、この関連事業は社会的養護を必要とする児童等を児童養護施設等に入所又は里親に委託する措置等を行い、家庭的な環境の中できめ細かなケアを行うなど、児童等の心のケア及び社会的自立等を支援することを目的としているため、分野が分かれている。</t>
    <phoneticPr fontId="5"/>
  </si>
  <si>
    <t>障害児の福祉の向上を図るため、引き続き、必要な予算額を確保し、適正な執行に努める。</t>
    <phoneticPr fontId="5"/>
  </si>
  <si>
    <t>本負担金については障害児入所施設に入所等した児童の保護、育成に要する法律に義務づけられた経費を支弁するものである。なお、令和２年度の執行率は80％である。</t>
    <phoneticPr fontId="5"/>
  </si>
  <si>
    <t>点検対象外</t>
    <phoneticPr fontId="5"/>
  </si>
  <si>
    <t>-</t>
    <phoneticPr fontId="5"/>
  </si>
  <si>
    <t>14,233,569,006/６３１３０</t>
    <phoneticPr fontId="5"/>
  </si>
  <si>
    <t>14,562,250,864/64,588</t>
    <phoneticPr fontId="5"/>
  </si>
  <si>
    <t>212,593,945,653/3,729,023</t>
    <phoneticPr fontId="5"/>
  </si>
  <si>
    <t>242,461,791,248/4,866,782</t>
    <phoneticPr fontId="5"/>
  </si>
  <si>
    <t>本負担金については、障害児入所施設等に入所した児童の保護育成に要する法律に義務づけられた経費を支弁するものである。</t>
    <rPh sb="3" eb="4">
      <t>キン</t>
    </rPh>
    <phoneticPr fontId="5"/>
  </si>
  <si>
    <t>本負担金については、法律で負担が義務づけられている。また制度的に全国同じ内容・水準で実施すべきであるため、国が実施すべき事業である。</t>
    <rPh sb="3" eb="4">
      <t>キン</t>
    </rPh>
    <phoneticPr fontId="5"/>
  </si>
  <si>
    <t>本負担金については、障害児入所施設等に入所した児童の保護育成に要する法律に義務づけられた経費を支弁するものであるため、優先度の高い事業である。</t>
    <rPh sb="3" eb="4">
      <t>キン</t>
    </rPh>
    <phoneticPr fontId="5"/>
  </si>
  <si>
    <t>厚労</t>
  </si>
  <si>
    <t>‐</t>
    <phoneticPr fontId="5"/>
  </si>
  <si>
    <t>障害児入所給付費等国庫負担金及び障害児入所医療費等国庫負担金について　等</t>
    <phoneticPr fontId="5"/>
  </si>
  <si>
    <t>B.</t>
    <phoneticPr fontId="5"/>
  </si>
  <si>
    <t>障害児入所施設等を利用した場合の費用
（治療に要する費用を除く）</t>
    <rPh sb="0" eb="2">
      <t>ショウガイ</t>
    </rPh>
    <rPh sb="2" eb="3">
      <t>ジ</t>
    </rPh>
    <rPh sb="3" eb="5">
      <t>ニュウショ</t>
    </rPh>
    <rPh sb="5" eb="7">
      <t>シセツ</t>
    </rPh>
    <rPh sb="7" eb="8">
      <t>トウ</t>
    </rPh>
    <rPh sb="9" eb="11">
      <t>リヨウ</t>
    </rPh>
    <rPh sb="13" eb="15">
      <t>バアイ</t>
    </rPh>
    <rPh sb="16" eb="18">
      <t>ヒヨウ</t>
    </rPh>
    <rPh sb="20" eb="22">
      <t>チリョウ</t>
    </rPh>
    <rPh sb="23" eb="24">
      <t>ヨウ</t>
    </rPh>
    <rPh sb="26" eb="28">
      <t>ヒヨウ</t>
    </rPh>
    <rPh sb="29" eb="30">
      <t>ノゾ</t>
    </rPh>
    <phoneticPr fontId="5"/>
  </si>
  <si>
    <t>障害児入所施設等を利用した場合の費用
（治療に要する費用に限る）</t>
    <phoneticPr fontId="5"/>
  </si>
  <si>
    <t>障害児入所給付費等</t>
    <rPh sb="0" eb="2">
      <t>ショウガイ</t>
    </rPh>
    <rPh sb="2" eb="3">
      <t>ジ</t>
    </rPh>
    <rPh sb="3" eb="5">
      <t>ニュウショ</t>
    </rPh>
    <rPh sb="5" eb="7">
      <t>キュウフ</t>
    </rPh>
    <rPh sb="7" eb="8">
      <t>ヒ</t>
    </rPh>
    <rPh sb="8" eb="9">
      <t>トウ</t>
    </rPh>
    <phoneticPr fontId="5"/>
  </si>
  <si>
    <t>障害児入所医療費等</t>
    <rPh sb="0" eb="2">
      <t>ショウガイ</t>
    </rPh>
    <rPh sb="2" eb="3">
      <t>ジ</t>
    </rPh>
    <rPh sb="3" eb="5">
      <t>ニュウショ</t>
    </rPh>
    <rPh sb="5" eb="8">
      <t>イリョウヒ</t>
    </rPh>
    <rPh sb="8" eb="9">
      <t>トウ</t>
    </rPh>
    <phoneticPr fontId="5"/>
  </si>
  <si>
    <t>大阪市</t>
    <rPh sb="0" eb="3">
      <t>オオサカシ</t>
    </rPh>
    <phoneticPr fontId="5"/>
  </si>
  <si>
    <t>札幌市</t>
    <rPh sb="0" eb="3">
      <t>サッポロシ</t>
    </rPh>
    <phoneticPr fontId="5"/>
  </si>
  <si>
    <t>横浜市</t>
    <rPh sb="0" eb="3">
      <t>ヨコハマシ</t>
    </rPh>
    <phoneticPr fontId="5"/>
  </si>
  <si>
    <t>名古屋市</t>
    <rPh sb="0" eb="4">
      <t>ナゴヤシ</t>
    </rPh>
    <phoneticPr fontId="5"/>
  </si>
  <si>
    <t>神戸市</t>
    <rPh sb="0" eb="3">
      <t>コウベシ</t>
    </rPh>
    <phoneticPr fontId="5"/>
  </si>
  <si>
    <t>福岡市</t>
    <rPh sb="0" eb="3">
      <t>フクオカシ</t>
    </rPh>
    <phoneticPr fontId="5"/>
  </si>
  <si>
    <t>広島市</t>
    <rPh sb="0" eb="3">
      <t>ヒロシマシ</t>
    </rPh>
    <phoneticPr fontId="5"/>
  </si>
  <si>
    <t>鹿児島市</t>
    <rPh sb="0" eb="4">
      <t>カゴシマシ</t>
    </rPh>
    <phoneticPr fontId="5"/>
  </si>
  <si>
    <t>京都市</t>
    <rPh sb="0" eb="3">
      <t>キョウトシ</t>
    </rPh>
    <phoneticPr fontId="5"/>
  </si>
  <si>
    <t>川崎市</t>
    <rPh sb="0" eb="3">
      <t>カワサキシ</t>
    </rPh>
    <phoneticPr fontId="5"/>
  </si>
  <si>
    <t>障害児の措置費の支弁、
障害児施設給付費の支給</t>
    <rPh sb="0" eb="3">
      <t>ショウガイジ</t>
    </rPh>
    <rPh sb="4" eb="7">
      <t>ソチヒ</t>
    </rPh>
    <rPh sb="8" eb="10">
      <t>シベン</t>
    </rPh>
    <rPh sb="12" eb="15">
      <t>ショウガイジ</t>
    </rPh>
    <rPh sb="15" eb="17">
      <t>シセツ</t>
    </rPh>
    <rPh sb="17" eb="19">
      <t>キュウフ</t>
    </rPh>
    <rPh sb="19" eb="20">
      <t>ヒ</t>
    </rPh>
    <rPh sb="21" eb="23">
      <t>シキュウ</t>
    </rPh>
    <phoneticPr fontId="5"/>
  </si>
  <si>
    <t>補助金等交付</t>
  </si>
  <si>
    <t>-</t>
    <phoneticPr fontId="5"/>
  </si>
  <si>
    <t>成果目標に見合ったものが確保されている。</t>
    <phoneticPr fontId="5"/>
  </si>
  <si>
    <t>A.大阪市</t>
    <rPh sb="2" eb="4">
      <t>オオサカ</t>
    </rPh>
    <rPh sb="4" eb="5">
      <t>シ</t>
    </rPh>
    <phoneticPr fontId="5"/>
  </si>
  <si>
    <t>-</t>
    <phoneticPr fontId="5"/>
  </si>
  <si>
    <t>過去の実績から算出した給付費等の予算上の伸び率を、実績見込が下回ったことによるものと考えられる。</t>
    <phoneticPr fontId="5"/>
  </si>
  <si>
    <t>別添の通り</t>
    <rPh sb="0" eb="2">
      <t>ベッテン</t>
    </rPh>
    <phoneticPr fontId="5"/>
  </si>
  <si>
    <t>15,435,985,908/68,463</t>
    <phoneticPr fontId="5"/>
  </si>
  <si>
    <t>273,765,923,842/5,266,330</t>
    <phoneticPr fontId="5"/>
  </si>
  <si>
    <t>15,683,022,000/72,571</t>
    <phoneticPr fontId="5"/>
  </si>
  <si>
    <t>373,279,386,000/5,698,169</t>
    <phoneticPr fontId="5"/>
  </si>
  <si>
    <t>施設利用人員（契約人員：月）</t>
    <rPh sb="12" eb="13">
      <t>ツキ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</si>
</sst>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
      <b/>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107156</xdr:colOff>
      <xdr:row>28</xdr:row>
      <xdr:rowOff>154782</xdr:rowOff>
    </xdr:from>
    <xdr:to>
      <xdr:col>24</xdr:col>
      <xdr:colOff>119261</xdr:colOff>
      <xdr:row>31</xdr:row>
      <xdr:rowOff>296815</xdr:rowOff>
    </xdr:to>
    <xdr:sp macro="" textlink="">
      <xdr:nvSpPr>
        <xdr:cNvPr id="2" name="正方形/長方形 1"/>
        <xdr:cNvSpPr/>
      </xdr:nvSpPr>
      <xdr:spPr>
        <a:xfrm>
          <a:off x="2940844" y="9536907"/>
          <a:ext cx="2036167" cy="939752"/>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800">
              <a:latin typeface="+mj-ea"/>
              <a:ea typeface="+mj-ea"/>
            </a:rPr>
            <a:t>義務的経費なので、アウトカムの設定になじまない。やむなく執行率をいれている。</a:t>
          </a:r>
          <a:endParaRPr kumimoji="1" lang="en-US" altLang="ja-JP" sz="800">
            <a:latin typeface="+mj-ea"/>
            <a:ea typeface="+mj-ea"/>
          </a:endParaRPr>
        </a:p>
      </xdr:txBody>
    </xdr:sp>
    <xdr:clientData/>
  </xdr:twoCellAnchor>
  <xdr:twoCellAnchor>
    <xdr:from>
      <xdr:col>15</xdr:col>
      <xdr:colOff>47625</xdr:colOff>
      <xdr:row>748</xdr:row>
      <xdr:rowOff>166687</xdr:rowOff>
    </xdr:from>
    <xdr:to>
      <xdr:col>42</xdr:col>
      <xdr:colOff>119061</xdr:colOff>
      <xdr:row>749</xdr:row>
      <xdr:rowOff>268579</xdr:rowOff>
    </xdr:to>
    <xdr:sp macro="" textlink="">
      <xdr:nvSpPr>
        <xdr:cNvPr id="4" name="正方形/長方形 3"/>
        <xdr:cNvSpPr/>
      </xdr:nvSpPr>
      <xdr:spPr>
        <a:xfrm>
          <a:off x="3083719" y="45065156"/>
          <a:ext cx="5536405" cy="4590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厚生労働省　　２８９，２０４百万円</a:t>
          </a:r>
        </a:p>
      </xdr:txBody>
    </xdr:sp>
    <xdr:clientData/>
  </xdr:twoCellAnchor>
  <xdr:twoCellAnchor>
    <xdr:from>
      <xdr:col>15</xdr:col>
      <xdr:colOff>59531</xdr:colOff>
      <xdr:row>754</xdr:row>
      <xdr:rowOff>107155</xdr:rowOff>
    </xdr:from>
    <xdr:to>
      <xdr:col>43</xdr:col>
      <xdr:colOff>130968</xdr:colOff>
      <xdr:row>756</xdr:row>
      <xdr:rowOff>261459</xdr:rowOff>
    </xdr:to>
    <xdr:sp macro="" textlink="">
      <xdr:nvSpPr>
        <xdr:cNvPr id="8" name="正方形/長方形 7"/>
        <xdr:cNvSpPr/>
      </xdr:nvSpPr>
      <xdr:spPr>
        <a:xfrm>
          <a:off x="3095625" y="47148749"/>
          <a:ext cx="5738812" cy="8686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latin typeface="+mn-ea"/>
              <a:ea typeface="+mn-ea"/>
            </a:rPr>
            <a:t>Ａ　都道府県・市町村</a:t>
          </a:r>
          <a:r>
            <a:rPr kumimoji="1" lang="ja-JP" altLang="en-US" sz="1400">
              <a:solidFill>
                <a:schemeClr val="tx1"/>
              </a:solidFill>
              <a:latin typeface="+mn-ea"/>
              <a:ea typeface="+mn-ea"/>
            </a:rPr>
            <a:t>　</a:t>
          </a:r>
          <a:r>
            <a:rPr kumimoji="1" lang="ja-JP" altLang="en-US" sz="1800">
              <a:solidFill>
                <a:schemeClr val="tx1"/>
              </a:solidFill>
              <a:latin typeface="+mn-ea"/>
              <a:ea typeface="+mn-ea"/>
            </a:rPr>
            <a:t>　２８９，２０４百万円</a:t>
          </a:r>
          <a:endParaRPr kumimoji="1" lang="en-US" altLang="ja-JP" sz="1800">
            <a:solidFill>
              <a:schemeClr val="tx1"/>
            </a:solidFill>
            <a:latin typeface="+mn-ea"/>
            <a:ea typeface="+mn-ea"/>
          </a:endParaRPr>
        </a:p>
      </xdr:txBody>
    </xdr:sp>
    <xdr:clientData/>
  </xdr:twoCellAnchor>
  <xdr:twoCellAnchor>
    <xdr:from>
      <xdr:col>15</xdr:col>
      <xdr:colOff>0</xdr:colOff>
      <xdr:row>750</xdr:row>
      <xdr:rowOff>71437</xdr:rowOff>
    </xdr:from>
    <xdr:to>
      <xdr:col>41</xdr:col>
      <xdr:colOff>114156</xdr:colOff>
      <xdr:row>751</xdr:row>
      <xdr:rowOff>58674</xdr:rowOff>
    </xdr:to>
    <xdr:sp macro="" textlink="">
      <xdr:nvSpPr>
        <xdr:cNvPr id="16" name="テキスト ボックス 15"/>
        <xdr:cNvSpPr txBox="1"/>
      </xdr:nvSpPr>
      <xdr:spPr>
        <a:xfrm>
          <a:off x="3036094" y="45684281"/>
          <a:ext cx="5376718" cy="344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solidFill>
                <a:schemeClr val="dk1"/>
              </a:solidFill>
              <a:latin typeface="+mn-lt"/>
              <a:ea typeface="+mn-ea"/>
              <a:cs typeface="+mn-cs"/>
            </a:rPr>
            <a:t>障害児施設の入所等に要する費用について支弁</a:t>
          </a:r>
          <a:r>
            <a:rPr kumimoji="1" lang="en-US" altLang="ja-JP" sz="1200"/>
            <a:t>〕</a:t>
          </a:r>
        </a:p>
      </xdr:txBody>
    </xdr:sp>
    <xdr:clientData/>
  </xdr:twoCellAnchor>
  <xdr:twoCellAnchor>
    <xdr:from>
      <xdr:col>26</xdr:col>
      <xdr:colOff>119062</xdr:colOff>
      <xdr:row>751</xdr:row>
      <xdr:rowOff>178594</xdr:rowOff>
    </xdr:from>
    <xdr:to>
      <xdr:col>29</xdr:col>
      <xdr:colOff>164638</xdr:colOff>
      <xdr:row>752</xdr:row>
      <xdr:rowOff>214312</xdr:rowOff>
    </xdr:to>
    <xdr:sp macro="" textlink="">
      <xdr:nvSpPr>
        <xdr:cNvPr id="17" name="下矢印 16"/>
        <xdr:cNvSpPr/>
      </xdr:nvSpPr>
      <xdr:spPr>
        <a:xfrm>
          <a:off x="5381625" y="46148625"/>
          <a:ext cx="652794" cy="39290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166687</xdr:colOff>
      <xdr:row>753</xdr:row>
      <xdr:rowOff>0</xdr:rowOff>
    </xdr:from>
    <xdr:to>
      <xdr:col>32</xdr:col>
      <xdr:colOff>171049</xdr:colOff>
      <xdr:row>754</xdr:row>
      <xdr:rowOff>58832</xdr:rowOff>
    </xdr:to>
    <xdr:sp macro="" textlink="">
      <xdr:nvSpPr>
        <xdr:cNvPr id="22" name="テキスト ボックス 21"/>
        <xdr:cNvSpPr txBox="1"/>
      </xdr:nvSpPr>
      <xdr:spPr>
        <a:xfrm>
          <a:off x="4822031" y="46684406"/>
          <a:ext cx="1826018" cy="416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補助金交付</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3" zoomScale="80" zoomScaleNormal="75" zoomScaleSheetLayoutView="80" zoomScalePageLayoutView="85" workbookViewId="0">
      <selection activeCell="BF127" sqref="BF12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766</v>
      </c>
      <c r="AK2" s="206"/>
      <c r="AL2" s="206"/>
      <c r="AM2" s="206"/>
      <c r="AN2" s="98" t="s">
        <v>406</v>
      </c>
      <c r="AO2" s="206">
        <v>20</v>
      </c>
      <c r="AP2" s="206"/>
      <c r="AQ2" s="206"/>
      <c r="AR2" s="99" t="s">
        <v>709</v>
      </c>
      <c r="AS2" s="207">
        <v>833</v>
      </c>
      <c r="AT2" s="207"/>
      <c r="AU2" s="207"/>
      <c r="AV2" s="98" t="str">
        <f>IF(AW2="","","-")</f>
        <v/>
      </c>
      <c r="AW2" s="394"/>
      <c r="AX2" s="394"/>
    </row>
    <row r="3" spans="1:50" ht="21" customHeight="1" thickBot="1">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768</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20" t="s">
        <v>256</v>
      </c>
      <c r="B8" s="821"/>
      <c r="C8" s="821"/>
      <c r="D8" s="821"/>
      <c r="E8" s="821"/>
      <c r="F8" s="822"/>
      <c r="G8" s="218" t="str">
        <f>入力規則等!A27</f>
        <v>障害者施策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c r="A10" s="738" t="s">
        <v>30</v>
      </c>
      <c r="B10" s="739"/>
      <c r="C10" s="739"/>
      <c r="D10" s="739"/>
      <c r="E10" s="739"/>
      <c r="F10" s="739"/>
      <c r="G10" s="671" t="s">
        <v>791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c r="A11" s="738" t="s">
        <v>5</v>
      </c>
      <c r="B11" s="739"/>
      <c r="C11" s="739"/>
      <c r="D11" s="739"/>
      <c r="E11" s="739"/>
      <c r="F11" s="747"/>
      <c r="G11" s="710" t="str">
        <f>入力規則等!P10</f>
        <v>負担</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c r="A13" s="120"/>
      <c r="B13" s="121"/>
      <c r="C13" s="121"/>
      <c r="D13" s="121"/>
      <c r="E13" s="121"/>
      <c r="F13" s="122"/>
      <c r="G13" s="741" t="s">
        <v>6</v>
      </c>
      <c r="H13" s="742"/>
      <c r="I13" s="634" t="s">
        <v>7</v>
      </c>
      <c r="J13" s="635"/>
      <c r="K13" s="635"/>
      <c r="L13" s="635"/>
      <c r="M13" s="635"/>
      <c r="N13" s="635"/>
      <c r="O13" s="636"/>
      <c r="P13" s="163">
        <v>238154</v>
      </c>
      <c r="Q13" s="164"/>
      <c r="R13" s="164"/>
      <c r="S13" s="164"/>
      <c r="T13" s="164"/>
      <c r="U13" s="164"/>
      <c r="V13" s="165"/>
      <c r="W13" s="163">
        <v>287009</v>
      </c>
      <c r="X13" s="164"/>
      <c r="Y13" s="164"/>
      <c r="Z13" s="164"/>
      <c r="AA13" s="164"/>
      <c r="AB13" s="164"/>
      <c r="AC13" s="165"/>
      <c r="AD13" s="163">
        <v>347825</v>
      </c>
      <c r="AE13" s="164"/>
      <c r="AF13" s="164"/>
      <c r="AG13" s="164"/>
      <c r="AH13" s="164"/>
      <c r="AI13" s="164"/>
      <c r="AJ13" s="165"/>
      <c r="AK13" s="163">
        <v>388962</v>
      </c>
      <c r="AL13" s="164"/>
      <c r="AM13" s="164"/>
      <c r="AN13" s="164"/>
      <c r="AO13" s="164"/>
      <c r="AP13" s="164"/>
      <c r="AQ13" s="165"/>
      <c r="AR13" s="160"/>
      <c r="AS13" s="161"/>
      <c r="AT13" s="161"/>
      <c r="AU13" s="161"/>
      <c r="AV13" s="161"/>
      <c r="AW13" s="161"/>
      <c r="AX13" s="391"/>
    </row>
    <row r="14" spans="1:50" ht="21" customHeight="1">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719</v>
      </c>
      <c r="X14" s="164"/>
      <c r="Y14" s="164"/>
      <c r="Z14" s="164"/>
      <c r="AA14" s="164"/>
      <c r="AB14" s="164"/>
      <c r="AC14" s="165"/>
      <c r="AD14" s="163">
        <v>12094</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45"/>
      <c r="H18" s="746"/>
      <c r="I18" s="733" t="s">
        <v>20</v>
      </c>
      <c r="J18" s="734"/>
      <c r="K18" s="734"/>
      <c r="L18" s="734"/>
      <c r="M18" s="734"/>
      <c r="N18" s="734"/>
      <c r="O18" s="735"/>
      <c r="P18" s="169">
        <f>SUM(P13:V17)</f>
        <v>238154</v>
      </c>
      <c r="Q18" s="170"/>
      <c r="R18" s="170"/>
      <c r="S18" s="170"/>
      <c r="T18" s="170"/>
      <c r="U18" s="170"/>
      <c r="V18" s="171"/>
      <c r="W18" s="169">
        <f>SUM(W13:AC17)</f>
        <v>287009</v>
      </c>
      <c r="X18" s="170"/>
      <c r="Y18" s="170"/>
      <c r="Z18" s="170"/>
      <c r="AA18" s="170"/>
      <c r="AB18" s="170"/>
      <c r="AC18" s="171"/>
      <c r="AD18" s="169">
        <f>SUM(AD13:AJ17)</f>
        <v>359919</v>
      </c>
      <c r="AE18" s="170"/>
      <c r="AF18" s="170"/>
      <c r="AG18" s="170"/>
      <c r="AH18" s="170"/>
      <c r="AI18" s="170"/>
      <c r="AJ18" s="171"/>
      <c r="AK18" s="169">
        <f>SUM(AK13:AQ17)</f>
        <v>388962</v>
      </c>
      <c r="AL18" s="170"/>
      <c r="AM18" s="170"/>
      <c r="AN18" s="170"/>
      <c r="AO18" s="170"/>
      <c r="AP18" s="170"/>
      <c r="AQ18" s="171"/>
      <c r="AR18" s="169">
        <f>SUM(AR13:AX17)</f>
        <v>0</v>
      </c>
      <c r="AS18" s="170"/>
      <c r="AT18" s="170"/>
      <c r="AU18" s="170"/>
      <c r="AV18" s="170"/>
      <c r="AW18" s="170"/>
      <c r="AX18" s="533"/>
    </row>
    <row r="19" spans="1:50" ht="24.75" customHeight="1">
      <c r="A19" s="120"/>
      <c r="B19" s="121"/>
      <c r="C19" s="121"/>
      <c r="D19" s="121"/>
      <c r="E19" s="121"/>
      <c r="F19" s="122"/>
      <c r="G19" s="531" t="s">
        <v>9</v>
      </c>
      <c r="H19" s="532"/>
      <c r="I19" s="532"/>
      <c r="J19" s="532"/>
      <c r="K19" s="532"/>
      <c r="L19" s="532"/>
      <c r="M19" s="532"/>
      <c r="N19" s="532"/>
      <c r="O19" s="532"/>
      <c r="P19" s="163">
        <v>226828</v>
      </c>
      <c r="Q19" s="164"/>
      <c r="R19" s="164"/>
      <c r="S19" s="164"/>
      <c r="T19" s="164"/>
      <c r="U19" s="164"/>
      <c r="V19" s="165"/>
      <c r="W19" s="163">
        <v>257024</v>
      </c>
      <c r="X19" s="164"/>
      <c r="Y19" s="164"/>
      <c r="Z19" s="164"/>
      <c r="AA19" s="164"/>
      <c r="AB19" s="164"/>
      <c r="AC19" s="165"/>
      <c r="AD19" s="163">
        <v>289204</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c r="A20" s="120"/>
      <c r="B20" s="121"/>
      <c r="C20" s="121"/>
      <c r="D20" s="121"/>
      <c r="E20" s="121"/>
      <c r="F20" s="122"/>
      <c r="G20" s="531" t="s">
        <v>10</v>
      </c>
      <c r="H20" s="532"/>
      <c r="I20" s="532"/>
      <c r="J20" s="532"/>
      <c r="K20" s="532"/>
      <c r="L20" s="532"/>
      <c r="M20" s="532"/>
      <c r="N20" s="532"/>
      <c r="O20" s="532"/>
      <c r="P20" s="535">
        <f>IF(P18=0, "-", SUM(P19)/P18)</f>
        <v>0.95244253718182348</v>
      </c>
      <c r="Q20" s="535"/>
      <c r="R20" s="535"/>
      <c r="S20" s="535"/>
      <c r="T20" s="535"/>
      <c r="U20" s="535"/>
      <c r="V20" s="535"/>
      <c r="W20" s="535">
        <f t="shared" ref="W20" si="0">IF(W18=0, "-", SUM(W19)/W18)</f>
        <v>0.89552592427415167</v>
      </c>
      <c r="X20" s="535"/>
      <c r="Y20" s="535"/>
      <c r="Z20" s="535"/>
      <c r="AA20" s="535"/>
      <c r="AB20" s="535"/>
      <c r="AC20" s="535"/>
      <c r="AD20" s="535">
        <f t="shared" ref="AD20" si="1">IF(AD18=0, "-", SUM(AD19)/AD18)</f>
        <v>0.80352523762290962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c r="A21" s="123"/>
      <c r="B21" s="124"/>
      <c r="C21" s="124"/>
      <c r="D21" s="124"/>
      <c r="E21" s="124"/>
      <c r="F21" s="125"/>
      <c r="G21" s="918" t="s">
        <v>354</v>
      </c>
      <c r="H21" s="919"/>
      <c r="I21" s="919"/>
      <c r="J21" s="919"/>
      <c r="K21" s="919"/>
      <c r="L21" s="919"/>
      <c r="M21" s="919"/>
      <c r="N21" s="919"/>
      <c r="O21" s="919"/>
      <c r="P21" s="535">
        <f>IF(P19=0, "-", SUM(P19)/SUM(P13,P14))</f>
        <v>0.95244253718182348</v>
      </c>
      <c r="Q21" s="535"/>
      <c r="R21" s="535"/>
      <c r="S21" s="535"/>
      <c r="T21" s="535"/>
      <c r="U21" s="535"/>
      <c r="V21" s="535"/>
      <c r="W21" s="535">
        <f t="shared" ref="W21" si="2">IF(W19=0, "-", SUM(W19)/SUM(W13,W14))</f>
        <v>0.89552592427415167</v>
      </c>
      <c r="X21" s="535"/>
      <c r="Y21" s="535"/>
      <c r="Z21" s="535"/>
      <c r="AA21" s="535"/>
      <c r="AB21" s="535"/>
      <c r="AC21" s="535"/>
      <c r="AD21" s="535">
        <f t="shared" ref="AD21" si="3">IF(AD19=0, "-", SUM(AD19)/SUM(AD13,AD14))</f>
        <v>0.80352523762290962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720</v>
      </c>
      <c r="H23" s="133"/>
      <c r="I23" s="133"/>
      <c r="J23" s="133"/>
      <c r="K23" s="133"/>
      <c r="L23" s="133"/>
      <c r="M23" s="133"/>
      <c r="N23" s="133"/>
      <c r="O23" s="134"/>
      <c r="P23" s="160">
        <v>383501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c r="A24" s="141"/>
      <c r="B24" s="142"/>
      <c r="C24" s="142"/>
      <c r="D24" s="142"/>
      <c r="E24" s="142"/>
      <c r="F24" s="143"/>
      <c r="G24" s="135" t="s">
        <v>721</v>
      </c>
      <c r="H24" s="136"/>
      <c r="I24" s="136"/>
      <c r="J24" s="136"/>
      <c r="K24" s="136"/>
      <c r="L24" s="136"/>
      <c r="M24" s="136"/>
      <c r="N24" s="136"/>
      <c r="O24" s="137"/>
      <c r="P24" s="163">
        <v>5461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388962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v>3</v>
      </c>
      <c r="AV31" s="271"/>
      <c r="AW31" s="375" t="s">
        <v>179</v>
      </c>
      <c r="AX31" s="376"/>
    </row>
    <row r="32" spans="1:50" ht="33" customHeight="1">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724</v>
      </c>
      <c r="AC32" s="547"/>
      <c r="AD32" s="547"/>
      <c r="AE32" s="363">
        <v>226828</v>
      </c>
      <c r="AF32" s="364"/>
      <c r="AG32" s="364"/>
      <c r="AH32" s="364"/>
      <c r="AI32" s="363">
        <v>257024</v>
      </c>
      <c r="AJ32" s="364"/>
      <c r="AK32" s="364"/>
      <c r="AL32" s="364"/>
      <c r="AM32" s="363">
        <v>289204</v>
      </c>
      <c r="AN32" s="364"/>
      <c r="AO32" s="364"/>
      <c r="AP32" s="364"/>
      <c r="AQ32" s="166" t="s">
        <v>719</v>
      </c>
      <c r="AR32" s="167"/>
      <c r="AS32" s="167"/>
      <c r="AT32" s="168"/>
      <c r="AU32" s="364" t="s">
        <v>719</v>
      </c>
      <c r="AV32" s="364"/>
      <c r="AW32" s="364"/>
      <c r="AX32" s="365"/>
    </row>
    <row r="33" spans="1:51" ht="33" customHeight="1">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724</v>
      </c>
      <c r="AC33" s="518"/>
      <c r="AD33" s="518"/>
      <c r="AE33" s="363">
        <v>238154</v>
      </c>
      <c r="AF33" s="364"/>
      <c r="AG33" s="364"/>
      <c r="AH33" s="364"/>
      <c r="AI33" s="363">
        <v>287009</v>
      </c>
      <c r="AJ33" s="364"/>
      <c r="AK33" s="364"/>
      <c r="AL33" s="364"/>
      <c r="AM33" s="363">
        <v>359918</v>
      </c>
      <c r="AN33" s="364"/>
      <c r="AO33" s="364"/>
      <c r="AP33" s="364"/>
      <c r="AQ33" s="166" t="s">
        <v>719</v>
      </c>
      <c r="AR33" s="167"/>
      <c r="AS33" s="167"/>
      <c r="AT33" s="168"/>
      <c r="AU33" s="364">
        <v>388962</v>
      </c>
      <c r="AV33" s="364"/>
      <c r="AW33" s="364"/>
      <c r="AX33" s="365"/>
    </row>
    <row r="34" spans="1:51" ht="33" customHeight="1">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95</v>
      </c>
      <c r="AF34" s="364"/>
      <c r="AG34" s="364"/>
      <c r="AH34" s="364"/>
      <c r="AI34" s="363">
        <v>90</v>
      </c>
      <c r="AJ34" s="364"/>
      <c r="AK34" s="364"/>
      <c r="AL34" s="364"/>
      <c r="AM34" s="363">
        <v>80</v>
      </c>
      <c r="AN34" s="364"/>
      <c r="AO34" s="364"/>
      <c r="AP34" s="364"/>
      <c r="AQ34" s="166" t="s">
        <v>719</v>
      </c>
      <c r="AR34" s="167"/>
      <c r="AS34" s="167"/>
      <c r="AT34" s="168"/>
      <c r="AU34" s="364" t="s">
        <v>719</v>
      </c>
      <c r="AV34" s="364"/>
      <c r="AW34" s="364"/>
      <c r="AX34" s="365"/>
    </row>
    <row r="35" spans="1:51" ht="23.25" customHeight="1">
      <c r="A35" s="891" t="s">
        <v>380</v>
      </c>
      <c r="B35" s="892"/>
      <c r="C35" s="892"/>
      <c r="D35" s="892"/>
      <c r="E35" s="892"/>
      <c r="F35" s="893"/>
      <c r="G35" s="897" t="s">
        <v>725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c r="A101" s="487"/>
      <c r="B101" s="488"/>
      <c r="C101" s="488"/>
      <c r="D101" s="488"/>
      <c r="E101" s="488"/>
      <c r="F101" s="489"/>
      <c r="G101" s="191" t="s">
        <v>726</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727</v>
      </c>
      <c r="AC101" s="547"/>
      <c r="AD101" s="547"/>
      <c r="AE101" s="358">
        <v>63130</v>
      </c>
      <c r="AF101" s="358"/>
      <c r="AG101" s="358"/>
      <c r="AH101" s="358"/>
      <c r="AI101" s="358">
        <v>64588</v>
      </c>
      <c r="AJ101" s="358"/>
      <c r="AK101" s="358"/>
      <c r="AL101" s="358"/>
      <c r="AM101" s="358">
        <v>68463</v>
      </c>
      <c r="AN101" s="358"/>
      <c r="AO101" s="358"/>
      <c r="AP101" s="358"/>
      <c r="AQ101" s="358" t="s">
        <v>789</v>
      </c>
      <c r="AR101" s="358"/>
      <c r="AS101" s="358"/>
      <c r="AT101" s="358"/>
      <c r="AU101" s="363" t="s">
        <v>789</v>
      </c>
      <c r="AV101" s="364"/>
      <c r="AW101" s="364"/>
      <c r="AX101" s="365"/>
    </row>
    <row r="102" spans="1:60" ht="23.25" customHeight="1">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v>74491</v>
      </c>
      <c r="AF102" s="358"/>
      <c r="AG102" s="358"/>
      <c r="AH102" s="358"/>
      <c r="AI102" s="358">
        <v>63205</v>
      </c>
      <c r="AJ102" s="358"/>
      <c r="AK102" s="358"/>
      <c r="AL102" s="358"/>
      <c r="AM102" s="358">
        <v>66080</v>
      </c>
      <c r="AN102" s="358"/>
      <c r="AO102" s="358"/>
      <c r="AP102" s="358"/>
      <c r="AQ102" s="358">
        <v>72571</v>
      </c>
      <c r="AR102" s="358"/>
      <c r="AS102" s="358"/>
      <c r="AT102" s="358"/>
      <c r="AU102" s="371" t="s">
        <v>789</v>
      </c>
      <c r="AV102" s="372"/>
      <c r="AW102" s="372"/>
      <c r="AX102" s="924"/>
    </row>
    <row r="103" spans="1:60" ht="31.5" customHeight="1">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c r="A104" s="487"/>
      <c r="B104" s="488"/>
      <c r="C104" s="488"/>
      <c r="D104" s="488"/>
      <c r="E104" s="488"/>
      <c r="F104" s="489"/>
      <c r="G104" s="191" t="s">
        <v>796</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727</v>
      </c>
      <c r="AC104" s="468"/>
      <c r="AD104" s="469"/>
      <c r="AE104" s="358">
        <v>3729023</v>
      </c>
      <c r="AF104" s="358"/>
      <c r="AG104" s="358"/>
      <c r="AH104" s="358"/>
      <c r="AI104" s="358">
        <v>4866782</v>
      </c>
      <c r="AJ104" s="358"/>
      <c r="AK104" s="358"/>
      <c r="AL104" s="358"/>
      <c r="AM104" s="358">
        <v>5266330</v>
      </c>
      <c r="AN104" s="358"/>
      <c r="AO104" s="358"/>
      <c r="AP104" s="358"/>
      <c r="AQ104" s="358" t="s">
        <v>789</v>
      </c>
      <c r="AR104" s="358"/>
      <c r="AS104" s="358"/>
      <c r="AT104" s="358"/>
      <c r="AU104" s="358" t="s">
        <v>789</v>
      </c>
      <c r="AV104" s="358"/>
      <c r="AW104" s="358"/>
      <c r="AX104" s="359"/>
      <c r="AY104">
        <f>$AY$103</f>
        <v>1</v>
      </c>
    </row>
    <row r="105" spans="1:60" ht="23.25" customHeight="1">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727</v>
      </c>
      <c r="AC105" s="404"/>
      <c r="AD105" s="405"/>
      <c r="AE105" s="358">
        <v>3797501</v>
      </c>
      <c r="AF105" s="358"/>
      <c r="AG105" s="358"/>
      <c r="AH105" s="358"/>
      <c r="AI105" s="358">
        <v>4298921</v>
      </c>
      <c r="AJ105" s="358"/>
      <c r="AK105" s="358"/>
      <c r="AL105" s="358"/>
      <c r="AM105" s="358">
        <v>6351637</v>
      </c>
      <c r="AN105" s="358"/>
      <c r="AO105" s="358"/>
      <c r="AP105" s="358"/>
      <c r="AQ105" s="358">
        <v>5698169</v>
      </c>
      <c r="AR105" s="358"/>
      <c r="AS105" s="358"/>
      <c r="AT105" s="358"/>
      <c r="AU105" s="358" t="s">
        <v>789</v>
      </c>
      <c r="AV105" s="358"/>
      <c r="AW105" s="358"/>
      <c r="AX105" s="359"/>
      <c r="AY105">
        <f>$AY$103</f>
        <v>1</v>
      </c>
    </row>
    <row r="106" spans="1:60" ht="31.5" hidden="1" customHeight="1">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hidden="1"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hidden="1" customHeight="1">
      <c r="A116" s="292"/>
      <c r="B116" s="293"/>
      <c r="C116" s="293"/>
      <c r="D116" s="293"/>
      <c r="E116" s="293"/>
      <c r="F116" s="294"/>
      <c r="G116" s="351" t="s">
        <v>360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hidden="1"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1</v>
      </c>
    </row>
    <row r="125" spans="1:51" ht="23.25" customHeight="1">
      <c r="A125" s="292"/>
      <c r="B125" s="293"/>
      <c r="C125" s="293"/>
      <c r="D125" s="293"/>
      <c r="E125" s="293"/>
      <c r="F125" s="294"/>
      <c r="G125" s="351" t="s">
        <v>728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729</v>
      </c>
      <c r="AC125" s="301"/>
      <c r="AD125" s="302"/>
      <c r="AE125" s="358">
        <v>225464</v>
      </c>
      <c r="AF125" s="358"/>
      <c r="AG125" s="358"/>
      <c r="AH125" s="358"/>
      <c r="AI125" s="358">
        <f>ROUND(14562250864/64588,0)</f>
        <v>225464</v>
      </c>
      <c r="AJ125" s="358"/>
      <c r="AK125" s="358"/>
      <c r="AL125" s="358"/>
      <c r="AM125" s="358">
        <f>ROUND(15435985908/68463,0)</f>
        <v>225465</v>
      </c>
      <c r="AN125" s="358"/>
      <c r="AO125" s="358"/>
      <c r="AP125" s="358"/>
      <c r="AQ125" s="358">
        <f>ROUND(15683022000/72571,0)</f>
        <v>216106</v>
      </c>
      <c r="AR125" s="358"/>
      <c r="AS125" s="358"/>
      <c r="AT125" s="358"/>
      <c r="AU125" s="358"/>
      <c r="AV125" s="358"/>
      <c r="AW125" s="358"/>
      <c r="AX125" s="359"/>
      <c r="AY125">
        <f>$AY$124</f>
        <v>1</v>
      </c>
    </row>
    <row r="126" spans="1:51" ht="46.5"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730</v>
      </c>
      <c r="AC126" s="343"/>
      <c r="AD126" s="344"/>
      <c r="AE126" s="306" t="s">
        <v>759</v>
      </c>
      <c r="AF126" s="306"/>
      <c r="AG126" s="306"/>
      <c r="AH126" s="306"/>
      <c r="AI126" s="306" t="s">
        <v>760</v>
      </c>
      <c r="AJ126" s="306"/>
      <c r="AK126" s="306"/>
      <c r="AL126" s="306"/>
      <c r="AM126" s="306" t="s">
        <v>792</v>
      </c>
      <c r="AN126" s="306"/>
      <c r="AO126" s="306"/>
      <c r="AP126" s="306"/>
      <c r="AQ126" s="306" t="s">
        <v>794</v>
      </c>
      <c r="AR126" s="306"/>
      <c r="AS126" s="306"/>
      <c r="AT126" s="306"/>
      <c r="AU126" s="306"/>
      <c r="AV126" s="306"/>
      <c r="AW126" s="306"/>
      <c r="AX126" s="307"/>
      <c r="AY126">
        <f>$AY$124</f>
        <v>1</v>
      </c>
    </row>
    <row r="127" spans="1:51" ht="23.25" customHeight="1">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1</v>
      </c>
    </row>
    <row r="128" spans="1:51" ht="23.25" customHeight="1">
      <c r="A128" s="292"/>
      <c r="B128" s="293"/>
      <c r="C128" s="293"/>
      <c r="D128" s="293"/>
      <c r="E128" s="293"/>
      <c r="F128" s="294"/>
      <c r="G128" s="351" t="s">
        <v>731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732</v>
      </c>
      <c r="AC128" s="301"/>
      <c r="AD128" s="302"/>
      <c r="AE128" s="358">
        <v>57010</v>
      </c>
      <c r="AF128" s="358"/>
      <c r="AG128" s="358"/>
      <c r="AH128" s="358"/>
      <c r="AI128" s="358">
        <f>ROUND(242461791248/4866782,0)</f>
        <v>49820</v>
      </c>
      <c r="AJ128" s="358"/>
      <c r="AK128" s="358"/>
      <c r="AL128" s="358"/>
      <c r="AM128" s="358">
        <f>ROUND(273765923842/5266330,0)</f>
        <v>51984</v>
      </c>
      <c r="AN128" s="358"/>
      <c r="AO128" s="358"/>
      <c r="AP128" s="358"/>
      <c r="AQ128" s="358">
        <f>ROUND(373279386000/5698169,0)</f>
        <v>65509</v>
      </c>
      <c r="AR128" s="358"/>
      <c r="AS128" s="358"/>
      <c r="AT128" s="358"/>
      <c r="AU128" s="358"/>
      <c r="AV128" s="358"/>
      <c r="AW128" s="358"/>
      <c r="AX128" s="359"/>
      <c r="AY128">
        <f>$AY$127</f>
        <v>1</v>
      </c>
    </row>
    <row r="129" spans="1:51" ht="46.5"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733</v>
      </c>
      <c r="AC129" s="343"/>
      <c r="AD129" s="344"/>
      <c r="AE129" s="306" t="s">
        <v>761</v>
      </c>
      <c r="AF129" s="306"/>
      <c r="AG129" s="306"/>
      <c r="AH129" s="306"/>
      <c r="AI129" s="306" t="s">
        <v>762</v>
      </c>
      <c r="AJ129" s="306"/>
      <c r="AK129" s="306"/>
      <c r="AL129" s="306"/>
      <c r="AM129" s="306" t="s">
        <v>793</v>
      </c>
      <c r="AN129" s="306"/>
      <c r="AO129" s="306"/>
      <c r="AP129" s="306"/>
      <c r="AQ129" s="306" t="s">
        <v>795</v>
      </c>
      <c r="AR129" s="306"/>
      <c r="AS129" s="306"/>
      <c r="AT129" s="306"/>
      <c r="AU129" s="306"/>
      <c r="AV129" s="306"/>
      <c r="AW129" s="306"/>
      <c r="AX129" s="307"/>
      <c r="AY129">
        <f>$AY$127</f>
        <v>1</v>
      </c>
    </row>
    <row r="130" spans="1:51" ht="45" customHeight="1">
      <c r="A130" s="987" t="s">
        <v>405</v>
      </c>
      <c r="B130" s="985"/>
      <c r="C130" s="984" t="s">
        <v>236</v>
      </c>
      <c r="D130" s="985"/>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88"/>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c r="A134" s="988"/>
      <c r="B134" s="253"/>
      <c r="C134" s="252"/>
      <c r="D134" s="253"/>
      <c r="E134" s="252"/>
      <c r="F134" s="314"/>
      <c r="G134" s="232" t="s">
        <v>736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758</v>
      </c>
      <c r="AJ134" s="167"/>
      <c r="AK134" s="167"/>
      <c r="AL134" s="167"/>
      <c r="AM134" s="266" t="s">
        <v>758</v>
      </c>
      <c r="AN134" s="167"/>
      <c r="AO134" s="167"/>
      <c r="AP134" s="167"/>
      <c r="AQ134" s="266" t="s">
        <v>719</v>
      </c>
      <c r="AR134" s="167"/>
      <c r="AS134" s="167"/>
      <c r="AT134" s="167"/>
      <c r="AU134" s="266" t="s">
        <v>719</v>
      </c>
      <c r="AV134" s="167"/>
      <c r="AW134" s="167"/>
      <c r="AX134" s="208"/>
      <c r="AY134">
        <f t="shared" ref="AY134:AY135" si="13">$AY$132</f>
        <v>1</v>
      </c>
    </row>
    <row r="135" spans="1:51" ht="39.75" customHeight="1">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t="s">
        <v>758</v>
      </c>
      <c r="AN135" s="167"/>
      <c r="AO135" s="167"/>
      <c r="AP135" s="167"/>
      <c r="AQ135" s="266" t="s">
        <v>719</v>
      </c>
      <c r="AR135" s="167"/>
      <c r="AS135" s="167"/>
      <c r="AT135" s="167"/>
      <c r="AU135" s="266" t="s">
        <v>719</v>
      </c>
      <c r="AV135" s="167"/>
      <c r="AW135" s="167"/>
      <c r="AX135" s="208"/>
      <c r="AY135">
        <f t="shared" si="13"/>
        <v>1</v>
      </c>
    </row>
    <row r="136" spans="1:51" ht="18.75" hidden="1" customHeight="1">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988"/>
      <c r="B154" s="253"/>
      <c r="C154" s="252"/>
      <c r="D154" s="253"/>
      <c r="E154" s="252"/>
      <c r="F154" s="314"/>
      <c r="G154" s="232" t="s">
        <v>719</v>
      </c>
      <c r="H154" s="191"/>
      <c r="I154" s="191"/>
      <c r="J154" s="191"/>
      <c r="K154" s="191"/>
      <c r="L154" s="191"/>
      <c r="M154" s="191"/>
      <c r="N154" s="191"/>
      <c r="O154" s="191"/>
      <c r="P154" s="233"/>
      <c r="Q154" s="190" t="s">
        <v>719</v>
      </c>
      <c r="R154" s="191"/>
      <c r="S154" s="191"/>
      <c r="T154" s="191"/>
      <c r="U154" s="191"/>
      <c r="V154" s="191"/>
      <c r="W154" s="191"/>
      <c r="X154" s="191"/>
      <c r="Y154" s="191"/>
      <c r="Z154" s="191"/>
      <c r="AA154" s="915"/>
      <c r="AB154" s="256" t="s">
        <v>719</v>
      </c>
      <c r="AC154" s="257"/>
      <c r="AD154" s="257"/>
      <c r="AE154" s="262" t="s">
        <v>758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758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c r="A188" s="988"/>
      <c r="B188" s="253"/>
      <c r="C188" s="252"/>
      <c r="D188" s="253"/>
      <c r="E188" s="190" t="s">
        <v>748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c r="A430" s="988"/>
      <c r="B430" s="253"/>
      <c r="C430" s="250" t="s">
        <v>671</v>
      </c>
      <c r="D430" s="251"/>
      <c r="E430" s="239" t="s">
        <v>399</v>
      </c>
      <c r="F430" s="444"/>
      <c r="G430" s="241" t="s">
        <v>252</v>
      </c>
      <c r="H430" s="188"/>
      <c r="I430" s="188"/>
      <c r="J430" s="242" t="s">
        <v>719</v>
      </c>
      <c r="K430" s="243"/>
      <c r="L430" s="243"/>
      <c r="M430" s="243"/>
      <c r="N430" s="243"/>
      <c r="O430" s="243"/>
      <c r="P430" s="243"/>
      <c r="Q430" s="243"/>
      <c r="R430" s="243"/>
      <c r="S430" s="243"/>
      <c r="T430" s="244"/>
      <c r="U430" s="245" t="s">
        <v>758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758</v>
      </c>
      <c r="AF432" s="178"/>
      <c r="AG432" s="179" t="s">
        <v>233</v>
      </c>
      <c r="AH432" s="202"/>
      <c r="AI432" s="216"/>
      <c r="AJ432" s="216"/>
      <c r="AK432" s="216"/>
      <c r="AL432" s="217"/>
      <c r="AM432" s="216"/>
      <c r="AN432" s="216"/>
      <c r="AO432" s="216"/>
      <c r="AP432" s="217"/>
      <c r="AQ432" s="231" t="s">
        <v>758</v>
      </c>
      <c r="AR432" s="178"/>
      <c r="AS432" s="179" t="s">
        <v>233</v>
      </c>
      <c r="AT432" s="202"/>
      <c r="AU432" s="178" t="s">
        <v>758</v>
      </c>
      <c r="AV432" s="178"/>
      <c r="AW432" s="179" t="s">
        <v>179</v>
      </c>
      <c r="AX432" s="180"/>
      <c r="AY432">
        <f>$AY$431</f>
        <v>1</v>
      </c>
    </row>
    <row r="433" spans="1:51" ht="23.25" customHeight="1">
      <c r="A433" s="988"/>
      <c r="B433" s="253"/>
      <c r="C433" s="252"/>
      <c r="D433" s="253"/>
      <c r="E433" s="196"/>
      <c r="F433" s="197"/>
      <c r="G433" s="232" t="s">
        <v>758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758</v>
      </c>
      <c r="AC433" s="175"/>
      <c r="AD433" s="175"/>
      <c r="AE433" s="166" t="s">
        <v>758</v>
      </c>
      <c r="AF433" s="167"/>
      <c r="AG433" s="167"/>
      <c r="AH433" s="167"/>
      <c r="AI433" s="166" t="s">
        <v>758</v>
      </c>
      <c r="AJ433" s="167"/>
      <c r="AK433" s="167"/>
      <c r="AL433" s="167"/>
      <c r="AM433" s="166" t="s">
        <v>758</v>
      </c>
      <c r="AN433" s="167"/>
      <c r="AO433" s="167"/>
      <c r="AP433" s="168"/>
      <c r="AQ433" s="166" t="s">
        <v>758</v>
      </c>
      <c r="AR433" s="167"/>
      <c r="AS433" s="167"/>
      <c r="AT433" s="168"/>
      <c r="AU433" s="167" t="s">
        <v>758</v>
      </c>
      <c r="AV433" s="167"/>
      <c r="AW433" s="167"/>
      <c r="AX433" s="208"/>
      <c r="AY433">
        <f t="shared" ref="AY433:AY435" si="63">$AY$431</f>
        <v>1</v>
      </c>
    </row>
    <row r="434" spans="1:51" ht="23.25" customHeight="1">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175" t="s">
        <v>758</v>
      </c>
      <c r="AC434" s="175"/>
      <c r="AD434" s="175"/>
      <c r="AE434" s="166" t="s">
        <v>758</v>
      </c>
      <c r="AF434" s="167"/>
      <c r="AG434" s="167"/>
      <c r="AH434" s="167"/>
      <c r="AI434" s="166" t="s">
        <v>758</v>
      </c>
      <c r="AJ434" s="167"/>
      <c r="AK434" s="167"/>
      <c r="AL434" s="167"/>
      <c r="AM434" s="166" t="s">
        <v>758</v>
      </c>
      <c r="AN434" s="167"/>
      <c r="AO434" s="167"/>
      <c r="AP434" s="168"/>
      <c r="AQ434" s="166" t="s">
        <v>758</v>
      </c>
      <c r="AR434" s="167"/>
      <c r="AS434" s="167"/>
      <c r="AT434" s="168"/>
      <c r="AU434" s="167" t="s">
        <v>758</v>
      </c>
      <c r="AV434" s="167"/>
      <c r="AW434" s="167"/>
      <c r="AX434" s="208"/>
      <c r="AY434">
        <f t="shared" si="63"/>
        <v>1</v>
      </c>
    </row>
    <row r="435" spans="1:51" ht="23.25" customHeight="1">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758</v>
      </c>
      <c r="AF435" s="167"/>
      <c r="AG435" s="167"/>
      <c r="AH435" s="167"/>
      <c r="AI435" s="166" t="s">
        <v>758</v>
      </c>
      <c r="AJ435" s="167"/>
      <c r="AK435" s="167"/>
      <c r="AL435" s="167"/>
      <c r="AM435" s="166" t="s">
        <v>758</v>
      </c>
      <c r="AN435" s="167"/>
      <c r="AO435" s="167"/>
      <c r="AP435" s="168"/>
      <c r="AQ435" s="166" t="s">
        <v>758</v>
      </c>
      <c r="AR435" s="167"/>
      <c r="AS435" s="167"/>
      <c r="AT435" s="168"/>
      <c r="AU435" s="167" t="s">
        <v>758</v>
      </c>
      <c r="AV435" s="167"/>
      <c r="AW435" s="167"/>
      <c r="AX435" s="208"/>
      <c r="AY435">
        <f t="shared" si="63"/>
        <v>1</v>
      </c>
    </row>
    <row r="436" spans="1:51" ht="18.75" hidden="1" customHeight="1">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1</v>
      </c>
    </row>
    <row r="452" spans="1:51" ht="18.75" hidden="1" customHeight="1">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t="s">
        <v>719</v>
      </c>
      <c r="AF452" s="178"/>
      <c r="AG452" s="179" t="s">
        <v>233</v>
      </c>
      <c r="AH452" s="202"/>
      <c r="AI452" s="216"/>
      <c r="AJ452" s="216"/>
      <c r="AK452" s="216"/>
      <c r="AL452" s="217"/>
      <c r="AM452" s="216"/>
      <c r="AN452" s="216"/>
      <c r="AO452" s="216"/>
      <c r="AP452" s="217"/>
      <c r="AQ452" s="231" t="s">
        <v>719</v>
      </c>
      <c r="AR452" s="178"/>
      <c r="AS452" s="179" t="s">
        <v>233</v>
      </c>
      <c r="AT452" s="202"/>
      <c r="AU452" s="178" t="s">
        <v>719</v>
      </c>
      <c r="AV452" s="178"/>
      <c r="AW452" s="179" t="s">
        <v>179</v>
      </c>
      <c r="AX452" s="180"/>
      <c r="AY452">
        <f>$AY$451</f>
        <v>1</v>
      </c>
    </row>
    <row r="453" spans="1:51" ht="23.25" hidden="1" customHeight="1">
      <c r="A453" s="988"/>
      <c r="B453" s="253"/>
      <c r="C453" s="252"/>
      <c r="D453" s="253"/>
      <c r="E453" s="196"/>
      <c r="F453" s="197"/>
      <c r="G453" s="232" t="s">
        <v>719</v>
      </c>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t="s">
        <v>719</v>
      </c>
      <c r="AC453" s="175"/>
      <c r="AD453" s="175"/>
      <c r="AE453" s="166" t="s">
        <v>719</v>
      </c>
      <c r="AF453" s="167"/>
      <c r="AG453" s="167"/>
      <c r="AH453" s="167"/>
      <c r="AI453" s="166" t="s">
        <v>719</v>
      </c>
      <c r="AJ453" s="167"/>
      <c r="AK453" s="167"/>
      <c r="AL453" s="167"/>
      <c r="AM453" s="166"/>
      <c r="AN453" s="167"/>
      <c r="AO453" s="167"/>
      <c r="AP453" s="168"/>
      <c r="AQ453" s="166" t="s">
        <v>719</v>
      </c>
      <c r="AR453" s="167"/>
      <c r="AS453" s="167"/>
      <c r="AT453" s="168"/>
      <c r="AU453" s="167" t="s">
        <v>719</v>
      </c>
      <c r="AV453" s="167"/>
      <c r="AW453" s="167"/>
      <c r="AX453" s="208"/>
      <c r="AY453">
        <f t="shared" ref="AY453:AY455" si="67">$AY$451</f>
        <v>1</v>
      </c>
    </row>
    <row r="454" spans="1:51" ht="23.25" hidden="1" customHeight="1">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t="s">
        <v>719</v>
      </c>
      <c r="AC454" s="224"/>
      <c r="AD454" s="224"/>
      <c r="AE454" s="166" t="s">
        <v>719</v>
      </c>
      <c r="AF454" s="167"/>
      <c r="AG454" s="167"/>
      <c r="AH454" s="168"/>
      <c r="AI454" s="166" t="s">
        <v>719</v>
      </c>
      <c r="AJ454" s="167"/>
      <c r="AK454" s="167"/>
      <c r="AL454" s="167"/>
      <c r="AM454" s="166"/>
      <c r="AN454" s="167"/>
      <c r="AO454" s="167"/>
      <c r="AP454" s="168"/>
      <c r="AQ454" s="166" t="s">
        <v>719</v>
      </c>
      <c r="AR454" s="167"/>
      <c r="AS454" s="167"/>
      <c r="AT454" s="168"/>
      <c r="AU454" s="167" t="s">
        <v>719</v>
      </c>
      <c r="AV454" s="167"/>
      <c r="AW454" s="167"/>
      <c r="AX454" s="208"/>
      <c r="AY454">
        <f t="shared" si="67"/>
        <v>1</v>
      </c>
    </row>
    <row r="455" spans="1:51" ht="23.25" hidden="1" customHeight="1">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t="s">
        <v>719</v>
      </c>
      <c r="AF455" s="167"/>
      <c r="AG455" s="167"/>
      <c r="AH455" s="168"/>
      <c r="AI455" s="166" t="s">
        <v>719</v>
      </c>
      <c r="AJ455" s="167"/>
      <c r="AK455" s="167"/>
      <c r="AL455" s="167"/>
      <c r="AM455" s="166"/>
      <c r="AN455" s="167"/>
      <c r="AO455" s="167"/>
      <c r="AP455" s="168"/>
      <c r="AQ455" s="166" t="s">
        <v>719</v>
      </c>
      <c r="AR455" s="167"/>
      <c r="AS455" s="167"/>
      <c r="AT455" s="168"/>
      <c r="AU455" s="167" t="s">
        <v>719</v>
      </c>
      <c r="AV455" s="167"/>
      <c r="AW455" s="167"/>
      <c r="AX455" s="208"/>
      <c r="AY455">
        <f t="shared" si="67"/>
        <v>1</v>
      </c>
    </row>
    <row r="456" spans="1:51" ht="18.75" customHeight="1">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c r="A458" s="988"/>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t="s">
        <v>719</v>
      </c>
      <c r="AN458" s="167"/>
      <c r="AO458" s="167"/>
      <c r="AP458" s="167"/>
      <c r="AQ458" s="166" t="s">
        <v>719</v>
      </c>
      <c r="AR458" s="167"/>
      <c r="AS458" s="167"/>
      <c r="AT458" s="168"/>
      <c r="AU458" s="167" t="s">
        <v>719</v>
      </c>
      <c r="AV458" s="167"/>
      <c r="AW458" s="167"/>
      <c r="AX458" s="208"/>
      <c r="AY458">
        <f t="shared" ref="AY458:AY460" si="68">$AY$456</f>
        <v>1</v>
      </c>
    </row>
    <row r="459" spans="1:51" ht="23.25" customHeight="1">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t="s">
        <v>719</v>
      </c>
      <c r="AN459" s="167"/>
      <c r="AO459" s="167"/>
      <c r="AP459" s="167"/>
      <c r="AQ459" s="166" t="s">
        <v>719</v>
      </c>
      <c r="AR459" s="167"/>
      <c r="AS459" s="167"/>
      <c r="AT459" s="168"/>
      <c r="AU459" s="167" t="s">
        <v>719</v>
      </c>
      <c r="AV459" s="167"/>
      <c r="AW459" s="167"/>
      <c r="AX459" s="208"/>
      <c r="AY459">
        <f t="shared" si="68"/>
        <v>1</v>
      </c>
    </row>
    <row r="460" spans="1:51" ht="23.25" customHeight="1">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t="s">
        <v>758</v>
      </c>
      <c r="AN460" s="167"/>
      <c r="AO460" s="167"/>
      <c r="AP460" s="167"/>
      <c r="AQ460" s="166" t="s">
        <v>719</v>
      </c>
      <c r="AR460" s="167"/>
      <c r="AS460" s="167"/>
      <c r="AT460" s="168"/>
      <c r="AU460" s="167" t="s">
        <v>758</v>
      </c>
      <c r="AV460" s="167"/>
      <c r="AW460" s="167"/>
      <c r="AX460" s="208"/>
      <c r="AY460">
        <f t="shared" si="68"/>
        <v>1</v>
      </c>
    </row>
    <row r="461" spans="1:51" ht="18.75" hidden="1" customHeight="1">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c r="A482" s="988"/>
      <c r="B482" s="253"/>
      <c r="C482" s="252"/>
      <c r="D482" s="253"/>
      <c r="E482" s="190" t="s">
        <v>758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747</v>
      </c>
      <c r="AE702" s="890"/>
      <c r="AF702" s="890"/>
      <c r="AG702" s="879" t="s">
        <v>763</v>
      </c>
      <c r="AH702" s="880"/>
      <c r="AI702" s="880"/>
      <c r="AJ702" s="880"/>
      <c r="AK702" s="880"/>
      <c r="AL702" s="880"/>
      <c r="AM702" s="880"/>
      <c r="AN702" s="880"/>
      <c r="AO702" s="880"/>
      <c r="AP702" s="880"/>
      <c r="AQ702" s="880"/>
      <c r="AR702" s="880"/>
      <c r="AS702" s="880"/>
      <c r="AT702" s="880"/>
      <c r="AU702" s="880"/>
      <c r="AV702" s="880"/>
      <c r="AW702" s="880"/>
      <c r="AX702" s="881"/>
    </row>
    <row r="703" spans="1:51" ht="43.5" customHeight="1">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747</v>
      </c>
      <c r="AE703" s="185"/>
      <c r="AF703" s="185"/>
      <c r="AG703" s="663" t="s">
        <v>764</v>
      </c>
      <c r="AH703" s="664"/>
      <c r="AI703" s="664"/>
      <c r="AJ703" s="664"/>
      <c r="AK703" s="664"/>
      <c r="AL703" s="664"/>
      <c r="AM703" s="664"/>
      <c r="AN703" s="664"/>
      <c r="AO703" s="664"/>
      <c r="AP703" s="664"/>
      <c r="AQ703" s="664"/>
      <c r="AR703" s="664"/>
      <c r="AS703" s="664"/>
      <c r="AT703" s="664"/>
      <c r="AU703" s="664"/>
      <c r="AV703" s="664"/>
      <c r="AW703" s="664"/>
      <c r="AX703" s="665"/>
    </row>
    <row r="704" spans="1:51" ht="47.25" customHeight="1">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747</v>
      </c>
      <c r="AE704" s="582"/>
      <c r="AF704" s="582"/>
      <c r="AG704" s="424" t="s">
        <v>765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767</v>
      </c>
      <c r="AE705" s="732"/>
      <c r="AF705" s="732"/>
      <c r="AG705" s="190" t="s">
        <v>767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749</v>
      </c>
      <c r="AE708" s="667"/>
      <c r="AF708" s="667"/>
      <c r="AG708" s="522" t="s">
        <v>767</v>
      </c>
      <c r="AH708" s="523"/>
      <c r="AI708" s="523"/>
      <c r="AJ708" s="523"/>
      <c r="AK708" s="523"/>
      <c r="AL708" s="523"/>
      <c r="AM708" s="523"/>
      <c r="AN708" s="523"/>
      <c r="AO708" s="523"/>
      <c r="AP708" s="523"/>
      <c r="AQ708" s="523"/>
      <c r="AR708" s="523"/>
      <c r="AS708" s="523"/>
      <c r="AT708" s="523"/>
      <c r="AU708" s="523"/>
      <c r="AV708" s="523"/>
      <c r="AW708" s="523"/>
      <c r="AX708" s="524"/>
    </row>
    <row r="709" spans="1:50" ht="48" customHeight="1">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747</v>
      </c>
      <c r="AE709" s="185"/>
      <c r="AF709" s="185"/>
      <c r="AG709" s="663" t="s">
        <v>751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749</v>
      </c>
      <c r="AE710" s="185"/>
      <c r="AF710" s="185"/>
      <c r="AG710" s="663" t="s">
        <v>767</v>
      </c>
      <c r="AH710" s="664"/>
      <c r="AI710" s="664"/>
      <c r="AJ710" s="664"/>
      <c r="AK710" s="664"/>
      <c r="AL710" s="664"/>
      <c r="AM710" s="664"/>
      <c r="AN710" s="664"/>
      <c r="AO710" s="664"/>
      <c r="AP710" s="664"/>
      <c r="AQ710" s="664"/>
      <c r="AR710" s="664"/>
      <c r="AS710" s="664"/>
      <c r="AT710" s="664"/>
      <c r="AU710" s="664"/>
      <c r="AV710" s="664"/>
      <c r="AW710" s="664"/>
      <c r="AX710" s="665"/>
    </row>
    <row r="711" spans="1:50" ht="30.75" customHeight="1">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747</v>
      </c>
      <c r="AE711" s="185"/>
      <c r="AF711" s="185"/>
      <c r="AG711" s="663" t="s">
        <v>752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747</v>
      </c>
      <c r="AE712" s="582"/>
      <c r="AF712" s="582"/>
      <c r="AG712" s="590" t="s">
        <v>790</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3" t="s">
        <v>767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749</v>
      </c>
      <c r="AE714" s="588"/>
      <c r="AF714" s="589"/>
      <c r="AG714" s="688" t="s">
        <v>767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747</v>
      </c>
      <c r="AE715" s="667"/>
      <c r="AF715" s="773"/>
      <c r="AG715" s="522" t="s">
        <v>787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749</v>
      </c>
      <c r="AE716" s="755"/>
      <c r="AF716" s="755"/>
      <c r="AG716" s="663" t="s">
        <v>767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749</v>
      </c>
      <c r="AE717" s="185"/>
      <c r="AF717" s="185"/>
      <c r="AG717" s="663" t="s">
        <v>753</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749</v>
      </c>
      <c r="AE718" s="185"/>
      <c r="AF718" s="185"/>
      <c r="AG718" s="193" t="s">
        <v>767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747</v>
      </c>
      <c r="AE719" s="667"/>
      <c r="AF719" s="667"/>
      <c r="AG719" s="190" t="s">
        <v>754</v>
      </c>
      <c r="AH719" s="191"/>
      <c r="AI719" s="191"/>
      <c r="AJ719" s="191"/>
      <c r="AK719" s="191"/>
      <c r="AL719" s="191"/>
      <c r="AM719" s="191"/>
      <c r="AN719" s="191"/>
      <c r="AO719" s="191"/>
      <c r="AP719" s="191"/>
      <c r="AQ719" s="191"/>
      <c r="AR719" s="191"/>
      <c r="AS719" s="191"/>
      <c r="AT719" s="191"/>
      <c r="AU719" s="191"/>
      <c r="AV719" s="191"/>
      <c r="AW719" s="191"/>
      <c r="AX719" s="192"/>
    </row>
    <row r="720" spans="1:50" ht="27.75" customHeight="1">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32.25" customHeight="1">
      <c r="A721" s="649"/>
      <c r="B721" s="650"/>
      <c r="C721" s="912" t="s">
        <v>710</v>
      </c>
      <c r="D721" s="913"/>
      <c r="E721" s="913"/>
      <c r="F721" s="914"/>
      <c r="G721" s="930"/>
      <c r="H721" s="931"/>
      <c r="I721" s="77" t="str">
        <f>IF(OR(G721="　", G721=""), "", "-")</f>
        <v/>
      </c>
      <c r="J721" s="911"/>
      <c r="K721" s="911"/>
      <c r="L721" s="77" t="str">
        <f>IF(M721="","","-")</f>
        <v/>
      </c>
      <c r="M721" s="78"/>
      <c r="N721" s="908" t="s">
        <v>737</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17" t="s">
        <v>48</v>
      </c>
      <c r="B726" s="618"/>
      <c r="C726" s="439" t="s">
        <v>53</v>
      </c>
      <c r="D726" s="577"/>
      <c r="E726" s="577"/>
      <c r="F726" s="578"/>
      <c r="G726" s="793" t="s">
        <v>756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c r="A727" s="619"/>
      <c r="B727" s="620"/>
      <c r="C727" s="694" t="s">
        <v>57</v>
      </c>
      <c r="D727" s="695"/>
      <c r="E727" s="695"/>
      <c r="F727" s="696"/>
      <c r="G727" s="791" t="s">
        <v>755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c r="A729" s="761" t="s">
        <v>757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c r="A737" s="157" t="s">
        <v>672</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397</v>
      </c>
      <c r="B738" s="109"/>
      <c r="C738" s="109"/>
      <c r="D738" s="109"/>
      <c r="E738" s="105" t="s">
        <v>739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396</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395</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394</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393</v>
      </c>
      <c r="B742" s="109"/>
      <c r="C742" s="109"/>
      <c r="D742" s="109"/>
      <c r="E742" s="105" t="s">
        <v>743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392</v>
      </c>
      <c r="B743" s="109"/>
      <c r="C743" s="109"/>
      <c r="D743" s="109"/>
      <c r="E743" s="105" t="s">
        <v>744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391</v>
      </c>
      <c r="B744" s="109"/>
      <c r="C744" s="109"/>
      <c r="D744" s="109"/>
      <c r="E744" s="105" t="s">
        <v>745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390</v>
      </c>
      <c r="B745" s="109"/>
      <c r="C745" s="109"/>
      <c r="D745" s="109"/>
      <c r="E745" s="114" t="s">
        <v>746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545</v>
      </c>
      <c r="B746" s="109"/>
      <c r="C746" s="109"/>
      <c r="D746" s="109"/>
      <c r="E746" s="112" t="s">
        <v>710</v>
      </c>
      <c r="F746" s="113"/>
      <c r="G746" s="113"/>
      <c r="H746" s="100" t="str">
        <f>IF(E746="","","-")</f>
        <v>-</v>
      </c>
      <c r="I746" s="113"/>
      <c r="J746" s="113"/>
      <c r="K746" s="100" t="str">
        <f>IF(I746="","","-")</f>
        <v/>
      </c>
      <c r="L746" s="104">
        <v>741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509</v>
      </c>
      <c r="B747" s="109"/>
      <c r="C747" s="109"/>
      <c r="D747" s="109"/>
      <c r="E747" s="112" t="s">
        <v>710</v>
      </c>
      <c r="F747" s="113"/>
      <c r="G747" s="113"/>
      <c r="H747" s="100" t="str">
        <f>IF(E747="","","-")</f>
        <v>-</v>
      </c>
      <c r="I747" s="113"/>
      <c r="J747" s="113"/>
      <c r="K747" s="100" t="str">
        <f>IF(I747="","","-")</f>
        <v/>
      </c>
      <c r="L747" s="104">
        <v>760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6" t="s">
        <v>386</v>
      </c>
      <c r="B787" s="757"/>
      <c r="C787" s="757"/>
      <c r="D787" s="757"/>
      <c r="E787" s="757"/>
      <c r="F787" s="758"/>
      <c r="G787" s="435" t="s">
        <v>788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769</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1.25" customHeight="1">
      <c r="A789" s="552"/>
      <c r="B789" s="759"/>
      <c r="C789" s="759"/>
      <c r="D789" s="759"/>
      <c r="E789" s="759"/>
      <c r="F789" s="760"/>
      <c r="G789" s="445" t="s">
        <v>772</v>
      </c>
      <c r="H789" s="446"/>
      <c r="I789" s="446"/>
      <c r="J789" s="446"/>
      <c r="K789" s="447"/>
      <c r="L789" s="448" t="s">
        <v>770</v>
      </c>
      <c r="M789" s="449"/>
      <c r="N789" s="449"/>
      <c r="O789" s="449"/>
      <c r="P789" s="449"/>
      <c r="Q789" s="449"/>
      <c r="R789" s="449"/>
      <c r="S789" s="449"/>
      <c r="T789" s="449"/>
      <c r="U789" s="449"/>
      <c r="V789" s="449"/>
      <c r="W789" s="449"/>
      <c r="X789" s="450"/>
      <c r="Y789" s="451">
        <v>9922</v>
      </c>
      <c r="Z789" s="452"/>
      <c r="AA789" s="452"/>
      <c r="AB789" s="553"/>
      <c r="AC789" s="445" t="s">
        <v>786</v>
      </c>
      <c r="AD789" s="446"/>
      <c r="AE789" s="446"/>
      <c r="AF789" s="446"/>
      <c r="AG789" s="447"/>
      <c r="AH789" s="448" t="s">
        <v>786</v>
      </c>
      <c r="AI789" s="449"/>
      <c r="AJ789" s="449"/>
      <c r="AK789" s="449"/>
      <c r="AL789" s="449"/>
      <c r="AM789" s="449"/>
      <c r="AN789" s="449"/>
      <c r="AO789" s="449"/>
      <c r="AP789" s="449"/>
      <c r="AQ789" s="449"/>
      <c r="AR789" s="449"/>
      <c r="AS789" s="449"/>
      <c r="AT789" s="450"/>
      <c r="AU789" s="451" t="s">
        <v>786</v>
      </c>
      <c r="AV789" s="452"/>
      <c r="AW789" s="452"/>
      <c r="AX789" s="453"/>
    </row>
    <row r="790" spans="1:51" ht="35.25" customHeight="1">
      <c r="A790" s="552"/>
      <c r="B790" s="759"/>
      <c r="C790" s="759"/>
      <c r="D790" s="759"/>
      <c r="E790" s="759"/>
      <c r="F790" s="760"/>
      <c r="G790" s="348" t="s">
        <v>773</v>
      </c>
      <c r="H790" s="349"/>
      <c r="I790" s="349"/>
      <c r="J790" s="349"/>
      <c r="K790" s="350"/>
      <c r="L790" s="398" t="s">
        <v>771</v>
      </c>
      <c r="M790" s="399"/>
      <c r="N790" s="399"/>
      <c r="O790" s="399"/>
      <c r="P790" s="399"/>
      <c r="Q790" s="399"/>
      <c r="R790" s="399"/>
      <c r="S790" s="399"/>
      <c r="T790" s="399"/>
      <c r="U790" s="399"/>
      <c r="V790" s="399"/>
      <c r="W790" s="399"/>
      <c r="X790" s="400"/>
      <c r="Y790" s="395">
        <v>109</v>
      </c>
      <c r="Z790" s="396"/>
      <c r="AA790" s="396"/>
      <c r="AB790" s="402"/>
      <c r="AC790" s="348" t="s">
        <v>786</v>
      </c>
      <c r="AD790" s="349"/>
      <c r="AE790" s="349"/>
      <c r="AF790" s="349"/>
      <c r="AG790" s="350"/>
      <c r="AH790" s="398" t="s">
        <v>786</v>
      </c>
      <c r="AI790" s="399"/>
      <c r="AJ790" s="399"/>
      <c r="AK790" s="399"/>
      <c r="AL790" s="399"/>
      <c r="AM790" s="399"/>
      <c r="AN790" s="399"/>
      <c r="AO790" s="399"/>
      <c r="AP790" s="399"/>
      <c r="AQ790" s="399"/>
      <c r="AR790" s="399"/>
      <c r="AS790" s="399"/>
      <c r="AT790" s="400"/>
      <c r="AU790" s="395" t="s">
        <v>786</v>
      </c>
      <c r="AV790" s="396"/>
      <c r="AW790" s="396"/>
      <c r="AX790" s="397"/>
    </row>
    <row r="791" spans="1:51" ht="24.75" hidden="1" customHeight="1">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43.5" customHeight="1">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10031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c r="A845" s="401">
        <v>1</v>
      </c>
      <c r="B845" s="401">
        <v>1</v>
      </c>
      <c r="C845" s="420" t="s">
        <v>774</v>
      </c>
      <c r="D845" s="415"/>
      <c r="E845" s="415"/>
      <c r="F845" s="415"/>
      <c r="G845" s="415"/>
      <c r="H845" s="415"/>
      <c r="I845" s="415"/>
      <c r="J845" s="416">
        <v>6000020271004</v>
      </c>
      <c r="K845" s="417"/>
      <c r="L845" s="417"/>
      <c r="M845" s="417"/>
      <c r="N845" s="417"/>
      <c r="O845" s="417"/>
      <c r="P845" s="317" t="s">
        <v>784</v>
      </c>
      <c r="Q845" s="317"/>
      <c r="R845" s="317"/>
      <c r="S845" s="317"/>
      <c r="T845" s="317"/>
      <c r="U845" s="317"/>
      <c r="V845" s="317"/>
      <c r="W845" s="317"/>
      <c r="X845" s="317"/>
      <c r="Y845" s="318">
        <v>10031</v>
      </c>
      <c r="Z845" s="319"/>
      <c r="AA845" s="319"/>
      <c r="AB845" s="320"/>
      <c r="AC845" s="322" t="s">
        <v>785</v>
      </c>
      <c r="AD845" s="323"/>
      <c r="AE845" s="323"/>
      <c r="AF845" s="323"/>
      <c r="AG845" s="323"/>
      <c r="AH845" s="418" t="s">
        <v>786</v>
      </c>
      <c r="AI845" s="419"/>
      <c r="AJ845" s="419"/>
      <c r="AK845" s="419"/>
      <c r="AL845" s="326" t="s">
        <v>719</v>
      </c>
      <c r="AM845" s="327"/>
      <c r="AN845" s="327"/>
      <c r="AO845" s="328"/>
      <c r="AP845" s="321" t="s">
        <v>719</v>
      </c>
      <c r="AQ845" s="321"/>
      <c r="AR845" s="321"/>
      <c r="AS845" s="321"/>
      <c r="AT845" s="321"/>
      <c r="AU845" s="321"/>
      <c r="AV845" s="321"/>
      <c r="AW845" s="321"/>
      <c r="AX845" s="321"/>
    </row>
    <row r="846" spans="1:51" ht="30" customHeight="1">
      <c r="A846" s="401">
        <v>2</v>
      </c>
      <c r="B846" s="401">
        <v>1</v>
      </c>
      <c r="C846" s="420" t="s">
        <v>775</v>
      </c>
      <c r="D846" s="415"/>
      <c r="E846" s="415"/>
      <c r="F846" s="415"/>
      <c r="G846" s="415"/>
      <c r="H846" s="415"/>
      <c r="I846" s="415"/>
      <c r="J846" s="416">
        <v>9000020011002</v>
      </c>
      <c r="K846" s="417"/>
      <c r="L846" s="417"/>
      <c r="M846" s="417"/>
      <c r="N846" s="417"/>
      <c r="O846" s="417"/>
      <c r="P846" s="317" t="s">
        <v>784</v>
      </c>
      <c r="Q846" s="317"/>
      <c r="R846" s="317"/>
      <c r="S846" s="317"/>
      <c r="T846" s="317"/>
      <c r="U846" s="317"/>
      <c r="V846" s="317"/>
      <c r="W846" s="317"/>
      <c r="X846" s="317"/>
      <c r="Y846" s="318">
        <v>8525</v>
      </c>
      <c r="Z846" s="319"/>
      <c r="AA846" s="319"/>
      <c r="AB846" s="320"/>
      <c r="AC846" s="322" t="s">
        <v>785</v>
      </c>
      <c r="AD846" s="323"/>
      <c r="AE846" s="323"/>
      <c r="AF846" s="323"/>
      <c r="AG846" s="323"/>
      <c r="AH846" s="418" t="s">
        <v>719</v>
      </c>
      <c r="AI846" s="419"/>
      <c r="AJ846" s="419"/>
      <c r="AK846" s="419"/>
      <c r="AL846" s="326" t="s">
        <v>719</v>
      </c>
      <c r="AM846" s="327"/>
      <c r="AN846" s="327"/>
      <c r="AO846" s="328"/>
      <c r="AP846" s="321" t="s">
        <v>719</v>
      </c>
      <c r="AQ846" s="321"/>
      <c r="AR846" s="321"/>
      <c r="AS846" s="321"/>
      <c r="AT846" s="321"/>
      <c r="AU846" s="321"/>
      <c r="AV846" s="321"/>
      <c r="AW846" s="321"/>
      <c r="AX846" s="321"/>
      <c r="AY846">
        <f>COUNTA($C$846)</f>
        <v>1</v>
      </c>
    </row>
    <row r="847" spans="1:51" ht="30" customHeight="1">
      <c r="A847" s="401">
        <v>3</v>
      </c>
      <c r="B847" s="401">
        <v>1</v>
      </c>
      <c r="C847" s="420" t="s">
        <v>776</v>
      </c>
      <c r="D847" s="415"/>
      <c r="E847" s="415"/>
      <c r="F847" s="415"/>
      <c r="G847" s="415"/>
      <c r="H847" s="415"/>
      <c r="I847" s="415"/>
      <c r="J847" s="416">
        <v>3000020141003</v>
      </c>
      <c r="K847" s="417"/>
      <c r="L847" s="417"/>
      <c r="M847" s="417"/>
      <c r="N847" s="417"/>
      <c r="O847" s="417"/>
      <c r="P847" s="421" t="s">
        <v>784</v>
      </c>
      <c r="Q847" s="317"/>
      <c r="R847" s="317"/>
      <c r="S847" s="317"/>
      <c r="T847" s="317"/>
      <c r="U847" s="317"/>
      <c r="V847" s="317"/>
      <c r="W847" s="317"/>
      <c r="X847" s="317"/>
      <c r="Y847" s="318">
        <v>7998</v>
      </c>
      <c r="Z847" s="319"/>
      <c r="AA847" s="319"/>
      <c r="AB847" s="320"/>
      <c r="AC847" s="322" t="s">
        <v>785</v>
      </c>
      <c r="AD847" s="323"/>
      <c r="AE847" s="323"/>
      <c r="AF847" s="323"/>
      <c r="AG847" s="323"/>
      <c r="AH847" s="324" t="s">
        <v>719</v>
      </c>
      <c r="AI847" s="325"/>
      <c r="AJ847" s="325"/>
      <c r="AK847" s="325"/>
      <c r="AL847" s="326" t="s">
        <v>719</v>
      </c>
      <c r="AM847" s="327"/>
      <c r="AN847" s="327"/>
      <c r="AO847" s="328"/>
      <c r="AP847" s="321" t="s">
        <v>719</v>
      </c>
      <c r="AQ847" s="321"/>
      <c r="AR847" s="321"/>
      <c r="AS847" s="321"/>
      <c r="AT847" s="321"/>
      <c r="AU847" s="321"/>
      <c r="AV847" s="321"/>
      <c r="AW847" s="321"/>
      <c r="AX847" s="321"/>
      <c r="AY847">
        <f>COUNTA($C$847)</f>
        <v>1</v>
      </c>
    </row>
    <row r="848" spans="1:51" ht="30" customHeight="1">
      <c r="A848" s="401">
        <v>4</v>
      </c>
      <c r="B848" s="401">
        <v>1</v>
      </c>
      <c r="C848" s="420" t="s">
        <v>777</v>
      </c>
      <c r="D848" s="415"/>
      <c r="E848" s="415"/>
      <c r="F848" s="415"/>
      <c r="G848" s="415"/>
      <c r="H848" s="415"/>
      <c r="I848" s="415"/>
      <c r="J848" s="416">
        <v>3000020231002</v>
      </c>
      <c r="K848" s="417"/>
      <c r="L848" s="417"/>
      <c r="M848" s="417"/>
      <c r="N848" s="417"/>
      <c r="O848" s="417"/>
      <c r="P848" s="421" t="s">
        <v>784</v>
      </c>
      <c r="Q848" s="317"/>
      <c r="R848" s="317"/>
      <c r="S848" s="317"/>
      <c r="T848" s="317"/>
      <c r="U848" s="317"/>
      <c r="V848" s="317"/>
      <c r="W848" s="317"/>
      <c r="X848" s="317"/>
      <c r="Y848" s="318">
        <v>5786</v>
      </c>
      <c r="Z848" s="319"/>
      <c r="AA848" s="319"/>
      <c r="AB848" s="320"/>
      <c r="AC848" s="322" t="s">
        <v>785</v>
      </c>
      <c r="AD848" s="323"/>
      <c r="AE848" s="323"/>
      <c r="AF848" s="323"/>
      <c r="AG848" s="323"/>
      <c r="AH848" s="324" t="s">
        <v>719</v>
      </c>
      <c r="AI848" s="325"/>
      <c r="AJ848" s="325"/>
      <c r="AK848" s="325"/>
      <c r="AL848" s="326" t="s">
        <v>719</v>
      </c>
      <c r="AM848" s="327"/>
      <c r="AN848" s="327"/>
      <c r="AO848" s="328"/>
      <c r="AP848" s="321" t="s">
        <v>719</v>
      </c>
      <c r="AQ848" s="321"/>
      <c r="AR848" s="321"/>
      <c r="AS848" s="321"/>
      <c r="AT848" s="321"/>
      <c r="AU848" s="321"/>
      <c r="AV848" s="321"/>
      <c r="AW848" s="321"/>
      <c r="AX848" s="321"/>
      <c r="AY848">
        <f>COUNTA($C$848)</f>
        <v>1</v>
      </c>
    </row>
    <row r="849" spans="1:51" ht="30" customHeight="1">
      <c r="A849" s="401">
        <v>5</v>
      </c>
      <c r="B849" s="401">
        <v>1</v>
      </c>
      <c r="C849" s="420" t="s">
        <v>778</v>
      </c>
      <c r="D849" s="415"/>
      <c r="E849" s="415"/>
      <c r="F849" s="415"/>
      <c r="G849" s="415"/>
      <c r="H849" s="415"/>
      <c r="I849" s="415"/>
      <c r="J849" s="416">
        <v>9000020281000</v>
      </c>
      <c r="K849" s="417"/>
      <c r="L849" s="417"/>
      <c r="M849" s="417"/>
      <c r="N849" s="417"/>
      <c r="O849" s="417"/>
      <c r="P849" s="317" t="s">
        <v>784</v>
      </c>
      <c r="Q849" s="317"/>
      <c r="R849" s="317"/>
      <c r="S849" s="317"/>
      <c r="T849" s="317"/>
      <c r="U849" s="317"/>
      <c r="V849" s="317"/>
      <c r="W849" s="317"/>
      <c r="X849" s="317"/>
      <c r="Y849" s="318">
        <v>4368</v>
      </c>
      <c r="Z849" s="319"/>
      <c r="AA849" s="319"/>
      <c r="AB849" s="320"/>
      <c r="AC849" s="322" t="s">
        <v>785</v>
      </c>
      <c r="AD849" s="323"/>
      <c r="AE849" s="323"/>
      <c r="AF849" s="323"/>
      <c r="AG849" s="323"/>
      <c r="AH849" s="324" t="s">
        <v>719</v>
      </c>
      <c r="AI849" s="325"/>
      <c r="AJ849" s="325"/>
      <c r="AK849" s="325"/>
      <c r="AL849" s="326" t="s">
        <v>719</v>
      </c>
      <c r="AM849" s="327"/>
      <c r="AN849" s="327"/>
      <c r="AO849" s="328"/>
      <c r="AP849" s="321" t="s">
        <v>719</v>
      </c>
      <c r="AQ849" s="321"/>
      <c r="AR849" s="321"/>
      <c r="AS849" s="321"/>
      <c r="AT849" s="321"/>
      <c r="AU849" s="321"/>
      <c r="AV849" s="321"/>
      <c r="AW849" s="321"/>
      <c r="AX849" s="321"/>
      <c r="AY849">
        <f>COUNTA($C$849)</f>
        <v>1</v>
      </c>
    </row>
    <row r="850" spans="1:51" ht="30" customHeight="1">
      <c r="A850" s="401">
        <v>6</v>
      </c>
      <c r="B850" s="401">
        <v>1</v>
      </c>
      <c r="C850" s="420" t="s">
        <v>779</v>
      </c>
      <c r="D850" s="415"/>
      <c r="E850" s="415"/>
      <c r="F850" s="415"/>
      <c r="G850" s="415"/>
      <c r="H850" s="415"/>
      <c r="I850" s="415"/>
      <c r="J850" s="416">
        <v>3000020401307</v>
      </c>
      <c r="K850" s="417"/>
      <c r="L850" s="417"/>
      <c r="M850" s="417"/>
      <c r="N850" s="417"/>
      <c r="O850" s="417"/>
      <c r="P850" s="317" t="s">
        <v>784</v>
      </c>
      <c r="Q850" s="317"/>
      <c r="R850" s="317"/>
      <c r="S850" s="317"/>
      <c r="T850" s="317"/>
      <c r="U850" s="317"/>
      <c r="V850" s="317"/>
      <c r="W850" s="317"/>
      <c r="X850" s="317"/>
      <c r="Y850" s="318">
        <v>3835</v>
      </c>
      <c r="Z850" s="319"/>
      <c r="AA850" s="319"/>
      <c r="AB850" s="320"/>
      <c r="AC850" s="322" t="s">
        <v>785</v>
      </c>
      <c r="AD850" s="323"/>
      <c r="AE850" s="323"/>
      <c r="AF850" s="323"/>
      <c r="AG850" s="323"/>
      <c r="AH850" s="324" t="s">
        <v>719</v>
      </c>
      <c r="AI850" s="325"/>
      <c r="AJ850" s="325"/>
      <c r="AK850" s="325"/>
      <c r="AL850" s="326" t="s">
        <v>719</v>
      </c>
      <c r="AM850" s="327"/>
      <c r="AN850" s="327"/>
      <c r="AO850" s="328"/>
      <c r="AP850" s="321" t="s">
        <v>719</v>
      </c>
      <c r="AQ850" s="321"/>
      <c r="AR850" s="321"/>
      <c r="AS850" s="321"/>
      <c r="AT850" s="321"/>
      <c r="AU850" s="321"/>
      <c r="AV850" s="321"/>
      <c r="AW850" s="321"/>
      <c r="AX850" s="321"/>
      <c r="AY850">
        <f>COUNTA($C$850)</f>
        <v>1</v>
      </c>
    </row>
    <row r="851" spans="1:51" ht="30" customHeight="1">
      <c r="A851" s="401">
        <v>7</v>
      </c>
      <c r="B851" s="401">
        <v>1</v>
      </c>
      <c r="C851" s="420" t="s">
        <v>780</v>
      </c>
      <c r="D851" s="415"/>
      <c r="E851" s="415"/>
      <c r="F851" s="415"/>
      <c r="G851" s="415"/>
      <c r="H851" s="415"/>
      <c r="I851" s="415"/>
      <c r="J851" s="416">
        <v>9000020341002</v>
      </c>
      <c r="K851" s="417"/>
      <c r="L851" s="417"/>
      <c r="M851" s="417"/>
      <c r="N851" s="417"/>
      <c r="O851" s="417"/>
      <c r="P851" s="317" t="s">
        <v>784</v>
      </c>
      <c r="Q851" s="317"/>
      <c r="R851" s="317"/>
      <c r="S851" s="317"/>
      <c r="T851" s="317"/>
      <c r="U851" s="317"/>
      <c r="V851" s="317"/>
      <c r="W851" s="317"/>
      <c r="X851" s="317"/>
      <c r="Y851" s="318">
        <v>3447</v>
      </c>
      <c r="Z851" s="319"/>
      <c r="AA851" s="319"/>
      <c r="AB851" s="320"/>
      <c r="AC851" s="322" t="s">
        <v>785</v>
      </c>
      <c r="AD851" s="323"/>
      <c r="AE851" s="323"/>
      <c r="AF851" s="323"/>
      <c r="AG851" s="323"/>
      <c r="AH851" s="324" t="s">
        <v>719</v>
      </c>
      <c r="AI851" s="325"/>
      <c r="AJ851" s="325"/>
      <c r="AK851" s="325"/>
      <c r="AL851" s="326" t="s">
        <v>719</v>
      </c>
      <c r="AM851" s="327"/>
      <c r="AN851" s="327"/>
      <c r="AO851" s="328"/>
      <c r="AP851" s="321" t="s">
        <v>719</v>
      </c>
      <c r="AQ851" s="321"/>
      <c r="AR851" s="321"/>
      <c r="AS851" s="321"/>
      <c r="AT851" s="321"/>
      <c r="AU851" s="321"/>
      <c r="AV851" s="321"/>
      <c r="AW851" s="321"/>
      <c r="AX851" s="321"/>
      <c r="AY851">
        <f>COUNTA($C$851)</f>
        <v>1</v>
      </c>
    </row>
    <row r="852" spans="1:51" ht="30" customHeight="1">
      <c r="A852" s="401">
        <v>8</v>
      </c>
      <c r="B852" s="401">
        <v>1</v>
      </c>
      <c r="C852" s="420" t="s">
        <v>783</v>
      </c>
      <c r="D852" s="415"/>
      <c r="E852" s="415"/>
      <c r="F852" s="415"/>
      <c r="G852" s="415"/>
      <c r="H852" s="415"/>
      <c r="I852" s="415"/>
      <c r="J852" s="416">
        <v>7000020141305</v>
      </c>
      <c r="K852" s="417"/>
      <c r="L852" s="417"/>
      <c r="M852" s="417"/>
      <c r="N852" s="417"/>
      <c r="O852" s="417"/>
      <c r="P852" s="317" t="s">
        <v>784</v>
      </c>
      <c r="Q852" s="317"/>
      <c r="R852" s="317"/>
      <c r="S852" s="317"/>
      <c r="T852" s="317"/>
      <c r="U852" s="317"/>
      <c r="V852" s="317"/>
      <c r="W852" s="317"/>
      <c r="X852" s="317"/>
      <c r="Y852" s="318">
        <v>3345</v>
      </c>
      <c r="Z852" s="319"/>
      <c r="AA852" s="319"/>
      <c r="AB852" s="320"/>
      <c r="AC852" s="322" t="s">
        <v>785</v>
      </c>
      <c r="AD852" s="323"/>
      <c r="AE852" s="323"/>
      <c r="AF852" s="323"/>
      <c r="AG852" s="323"/>
      <c r="AH852" s="324" t="s">
        <v>719</v>
      </c>
      <c r="AI852" s="325"/>
      <c r="AJ852" s="325"/>
      <c r="AK852" s="325"/>
      <c r="AL852" s="326" t="s">
        <v>719</v>
      </c>
      <c r="AM852" s="327"/>
      <c r="AN852" s="327"/>
      <c r="AO852" s="328"/>
      <c r="AP852" s="321" t="s">
        <v>719</v>
      </c>
      <c r="AQ852" s="321"/>
      <c r="AR852" s="321"/>
      <c r="AS852" s="321"/>
      <c r="AT852" s="321"/>
      <c r="AU852" s="321"/>
      <c r="AV852" s="321"/>
      <c r="AW852" s="321"/>
      <c r="AX852" s="321"/>
      <c r="AY852">
        <f>COUNTA($C$852)</f>
        <v>1</v>
      </c>
    </row>
    <row r="853" spans="1:51" ht="30" customHeight="1">
      <c r="A853" s="401">
        <v>9</v>
      </c>
      <c r="B853" s="401">
        <v>1</v>
      </c>
      <c r="C853" s="420" t="s">
        <v>781</v>
      </c>
      <c r="D853" s="415"/>
      <c r="E853" s="415"/>
      <c r="F853" s="415"/>
      <c r="G853" s="415"/>
      <c r="H853" s="415"/>
      <c r="I853" s="415"/>
      <c r="J853" s="416">
        <v>1000020462012</v>
      </c>
      <c r="K853" s="417"/>
      <c r="L853" s="417"/>
      <c r="M853" s="417"/>
      <c r="N853" s="417"/>
      <c r="O853" s="417"/>
      <c r="P853" s="317" t="s">
        <v>784</v>
      </c>
      <c r="Q853" s="317"/>
      <c r="R853" s="317"/>
      <c r="S853" s="317"/>
      <c r="T853" s="317"/>
      <c r="U853" s="317"/>
      <c r="V853" s="317"/>
      <c r="W853" s="317"/>
      <c r="X853" s="317"/>
      <c r="Y853" s="318">
        <v>3335</v>
      </c>
      <c r="Z853" s="319"/>
      <c r="AA853" s="319"/>
      <c r="AB853" s="320"/>
      <c r="AC853" s="322" t="s">
        <v>785</v>
      </c>
      <c r="AD853" s="323"/>
      <c r="AE853" s="323"/>
      <c r="AF853" s="323"/>
      <c r="AG853" s="323"/>
      <c r="AH853" s="324" t="s">
        <v>719</v>
      </c>
      <c r="AI853" s="325"/>
      <c r="AJ853" s="325"/>
      <c r="AK853" s="325"/>
      <c r="AL853" s="326" t="s">
        <v>719</v>
      </c>
      <c r="AM853" s="327"/>
      <c r="AN853" s="327"/>
      <c r="AO853" s="328"/>
      <c r="AP853" s="321" t="s">
        <v>719</v>
      </c>
      <c r="AQ853" s="321"/>
      <c r="AR853" s="321"/>
      <c r="AS853" s="321"/>
      <c r="AT853" s="321"/>
      <c r="AU853" s="321"/>
      <c r="AV853" s="321"/>
      <c r="AW853" s="321"/>
      <c r="AX853" s="321"/>
      <c r="AY853">
        <f>COUNTA($C$853)</f>
        <v>1</v>
      </c>
    </row>
    <row r="854" spans="1:51" ht="30" customHeight="1">
      <c r="A854" s="401">
        <v>10</v>
      </c>
      <c r="B854" s="401">
        <v>1</v>
      </c>
      <c r="C854" s="420" t="s">
        <v>782</v>
      </c>
      <c r="D854" s="415"/>
      <c r="E854" s="415"/>
      <c r="F854" s="415"/>
      <c r="G854" s="415"/>
      <c r="H854" s="415"/>
      <c r="I854" s="415"/>
      <c r="J854" s="416">
        <v>2000020261009</v>
      </c>
      <c r="K854" s="417"/>
      <c r="L854" s="417"/>
      <c r="M854" s="417"/>
      <c r="N854" s="417"/>
      <c r="O854" s="417"/>
      <c r="P854" s="317" t="s">
        <v>784</v>
      </c>
      <c r="Q854" s="317"/>
      <c r="R854" s="317"/>
      <c r="S854" s="317"/>
      <c r="T854" s="317"/>
      <c r="U854" s="317"/>
      <c r="V854" s="317"/>
      <c r="W854" s="317"/>
      <c r="X854" s="317"/>
      <c r="Y854" s="318">
        <v>3137</v>
      </c>
      <c r="Z854" s="319"/>
      <c r="AA854" s="319"/>
      <c r="AB854" s="320"/>
      <c r="AC854" s="322" t="s">
        <v>785</v>
      </c>
      <c r="AD854" s="323"/>
      <c r="AE854" s="323"/>
      <c r="AF854" s="323"/>
      <c r="AG854" s="323"/>
      <c r="AH854" s="324" t="s">
        <v>719</v>
      </c>
      <c r="AI854" s="325"/>
      <c r="AJ854" s="325"/>
      <c r="AK854" s="325"/>
      <c r="AL854" s="326" t="s">
        <v>719</v>
      </c>
      <c r="AM854" s="327"/>
      <c r="AN854" s="327"/>
      <c r="AO854" s="328"/>
      <c r="AP854" s="321" t="s">
        <v>719</v>
      </c>
      <c r="AQ854" s="321"/>
      <c r="AR854" s="321"/>
      <c r="AS854" s="321"/>
      <c r="AT854" s="321"/>
      <c r="AU854" s="321"/>
      <c r="AV854" s="321"/>
      <c r="AW854" s="321"/>
      <c r="AX854" s="321"/>
      <c r="AY854">
        <f>COUNTA($C$854)</f>
        <v>1</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c r="A878" s="401">
        <v>1</v>
      </c>
      <c r="B878" s="401">
        <v>1</v>
      </c>
      <c r="C878" s="420"/>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1">
        <v>5</v>
      </c>
      <c r="B882" s="401">
        <v>1</v>
      </c>
      <c r="C882" s="420"/>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1">
        <v>6</v>
      </c>
      <c r="B883" s="401">
        <v>1</v>
      </c>
      <c r="C883" s="420"/>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20"/>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20"/>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20"/>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20"/>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c r="A1110" s="401">
        <v>1</v>
      </c>
      <c r="B1110" s="401">
        <v>1</v>
      </c>
      <c r="C1110" s="887"/>
      <c r="D1110" s="887"/>
      <c r="E1110" s="262" t="s">
        <v>758</v>
      </c>
      <c r="F1110" s="886"/>
      <c r="G1110" s="886"/>
      <c r="H1110" s="886"/>
      <c r="I1110" s="886"/>
      <c r="J1110" s="416" t="s">
        <v>758</v>
      </c>
      <c r="K1110" s="417"/>
      <c r="L1110" s="417"/>
      <c r="M1110" s="417"/>
      <c r="N1110" s="417"/>
      <c r="O1110" s="417"/>
      <c r="P1110" s="421" t="s">
        <v>758</v>
      </c>
      <c r="Q1110" s="317"/>
      <c r="R1110" s="317"/>
      <c r="S1110" s="317"/>
      <c r="T1110" s="317"/>
      <c r="U1110" s="317"/>
      <c r="V1110" s="317"/>
      <c r="W1110" s="317"/>
      <c r="X1110" s="317"/>
      <c r="Y1110" s="318" t="s">
        <v>758</v>
      </c>
      <c r="Z1110" s="319"/>
      <c r="AA1110" s="319"/>
      <c r="AB1110" s="320"/>
      <c r="AC1110" s="322"/>
      <c r="AD1110" s="323"/>
      <c r="AE1110" s="323"/>
      <c r="AF1110" s="323"/>
      <c r="AG1110" s="323"/>
      <c r="AH1110" s="324" t="s">
        <v>758</v>
      </c>
      <c r="AI1110" s="325"/>
      <c r="AJ1110" s="325"/>
      <c r="AK1110" s="325"/>
      <c r="AL1110" s="326" t="s">
        <v>758</v>
      </c>
      <c r="AM1110" s="327"/>
      <c r="AN1110" s="327"/>
      <c r="AO1110" s="328"/>
      <c r="AP1110" s="321" t="s">
        <v>758</v>
      </c>
      <c r="AQ1110" s="321"/>
      <c r="AR1110" s="321"/>
      <c r="AS1110" s="321"/>
      <c r="AT1110" s="321"/>
      <c r="AU1110" s="321"/>
      <c r="AV1110" s="321"/>
      <c r="AW1110" s="321"/>
      <c r="AX1110" s="321"/>
    </row>
    <row r="1111" spans="1:51" ht="30" hidden="1" customHeight="1">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29">
      <formula>IF(RIGHT(TEXT(P14,"0.#"),1)=".",FALSE,TRUE)</formula>
    </cfRule>
    <cfRule type="expression" dxfId="2796" priority="14030">
      <formula>IF(RIGHT(TEXT(P14,"0.#"),1)=".",TRUE,FALSE)</formula>
    </cfRule>
  </conditionalFormatting>
  <conditionalFormatting sqref="AE32">
    <cfRule type="expression" dxfId="2795" priority="14019">
      <formula>IF(RIGHT(TEXT(AE32,"0.#"),1)=".",FALSE,TRUE)</formula>
    </cfRule>
    <cfRule type="expression" dxfId="2794" priority="14020">
      <formula>IF(RIGHT(TEXT(AE32,"0.#"),1)=".",TRUE,FALSE)</formula>
    </cfRule>
  </conditionalFormatting>
  <conditionalFormatting sqref="P18:AX18">
    <cfRule type="expression" dxfId="2793" priority="13905">
      <formula>IF(RIGHT(TEXT(P18,"0.#"),1)=".",FALSE,TRUE)</formula>
    </cfRule>
    <cfRule type="expression" dxfId="2792" priority="13906">
      <formula>IF(RIGHT(TEXT(P18,"0.#"),1)=".",TRUE,FALSE)</formula>
    </cfRule>
  </conditionalFormatting>
  <conditionalFormatting sqref="Y790">
    <cfRule type="expression" dxfId="2791" priority="13901">
      <formula>IF(RIGHT(TEXT(Y790,"0.#"),1)=".",FALSE,TRUE)</formula>
    </cfRule>
    <cfRule type="expression" dxfId="2790" priority="13902">
      <formula>IF(RIGHT(TEXT(Y790,"0.#"),1)=".",TRUE,FALSE)</formula>
    </cfRule>
  </conditionalFormatting>
  <conditionalFormatting sqref="Y799">
    <cfRule type="expression" dxfId="2789" priority="13897">
      <formula>IF(RIGHT(TEXT(Y799,"0.#"),1)=".",FALSE,TRUE)</formula>
    </cfRule>
    <cfRule type="expression" dxfId="2788" priority="13898">
      <formula>IF(RIGHT(TEXT(Y799,"0.#"),1)=".",TRUE,FALSE)</formula>
    </cfRule>
  </conditionalFormatting>
  <conditionalFormatting sqref="Y830:Y837 Y828 Y817:Y824 Y815 Y804:Y811 Y802">
    <cfRule type="expression" dxfId="2787" priority="13679">
      <formula>IF(RIGHT(TEXT(Y802,"0.#"),1)=".",FALSE,TRUE)</formula>
    </cfRule>
    <cfRule type="expression" dxfId="2786" priority="13680">
      <formula>IF(RIGHT(TEXT(Y802,"0.#"),1)=".",TRUE,FALSE)</formula>
    </cfRule>
  </conditionalFormatting>
  <conditionalFormatting sqref="P16:AQ17 P15:AX15 P13:AX13">
    <cfRule type="expression" dxfId="2785" priority="13727">
      <formula>IF(RIGHT(TEXT(P13,"0.#"),1)=".",FALSE,TRUE)</formula>
    </cfRule>
    <cfRule type="expression" dxfId="2784" priority="13728">
      <formula>IF(RIGHT(TEXT(P13,"0.#"),1)=".",TRUE,FALSE)</formula>
    </cfRule>
  </conditionalFormatting>
  <conditionalFormatting sqref="P19:AJ19">
    <cfRule type="expression" dxfId="2783" priority="13725">
      <formula>IF(RIGHT(TEXT(P19,"0.#"),1)=".",FALSE,TRUE)</formula>
    </cfRule>
    <cfRule type="expression" dxfId="2782" priority="13726">
      <formula>IF(RIGHT(TEXT(P19,"0.#"),1)=".",TRUE,FALSE)</formula>
    </cfRule>
  </conditionalFormatting>
  <conditionalFormatting sqref="AE101 AQ101">
    <cfRule type="expression" dxfId="2781" priority="13717">
      <formula>IF(RIGHT(TEXT(AE101,"0.#"),1)=".",FALSE,TRUE)</formula>
    </cfRule>
    <cfRule type="expression" dxfId="2780" priority="13718">
      <formula>IF(RIGHT(TEXT(AE101,"0.#"),1)=".",TRUE,FALSE)</formula>
    </cfRule>
  </conditionalFormatting>
  <conditionalFormatting sqref="Y791:Y798 Y789">
    <cfRule type="expression" dxfId="2779" priority="13703">
      <formula>IF(RIGHT(TEXT(Y789,"0.#"),1)=".",FALSE,TRUE)</formula>
    </cfRule>
    <cfRule type="expression" dxfId="2778" priority="13704">
      <formula>IF(RIGHT(TEXT(Y789,"0.#"),1)=".",TRUE,FALSE)</formula>
    </cfRule>
  </conditionalFormatting>
  <conditionalFormatting sqref="AU790">
    <cfRule type="expression" dxfId="2777" priority="13701">
      <formula>IF(RIGHT(TEXT(AU790,"0.#"),1)=".",FALSE,TRUE)</formula>
    </cfRule>
    <cfRule type="expression" dxfId="2776" priority="13702">
      <formula>IF(RIGHT(TEXT(AU790,"0.#"),1)=".",TRUE,FALSE)</formula>
    </cfRule>
  </conditionalFormatting>
  <conditionalFormatting sqref="AU799">
    <cfRule type="expression" dxfId="2775" priority="13699">
      <formula>IF(RIGHT(TEXT(AU799,"0.#"),1)=".",FALSE,TRUE)</formula>
    </cfRule>
    <cfRule type="expression" dxfId="2774" priority="13700">
      <formula>IF(RIGHT(TEXT(AU799,"0.#"),1)=".",TRUE,FALSE)</formula>
    </cfRule>
  </conditionalFormatting>
  <conditionalFormatting sqref="AU791:AU798 AU789">
    <cfRule type="expression" dxfId="2773" priority="13697">
      <formula>IF(RIGHT(TEXT(AU789,"0.#"),1)=".",FALSE,TRUE)</formula>
    </cfRule>
    <cfRule type="expression" dxfId="2772" priority="13698">
      <formula>IF(RIGHT(TEXT(AU789,"0.#"),1)=".",TRUE,FALSE)</formula>
    </cfRule>
  </conditionalFormatting>
  <conditionalFormatting sqref="Y829 Y816 Y803">
    <cfRule type="expression" dxfId="2771" priority="13683">
      <formula>IF(RIGHT(TEXT(Y803,"0.#"),1)=".",FALSE,TRUE)</formula>
    </cfRule>
    <cfRule type="expression" dxfId="2770" priority="13684">
      <formula>IF(RIGHT(TEXT(Y803,"0.#"),1)=".",TRUE,FALSE)</formula>
    </cfRule>
  </conditionalFormatting>
  <conditionalFormatting sqref="Y838 Y825 Y812">
    <cfRule type="expression" dxfId="2769" priority="13681">
      <formula>IF(RIGHT(TEXT(Y812,"0.#"),1)=".",FALSE,TRUE)</formula>
    </cfRule>
    <cfRule type="expression" dxfId="2768" priority="13682">
      <formula>IF(RIGHT(TEXT(Y812,"0.#"),1)=".",TRUE,FALSE)</formula>
    </cfRule>
  </conditionalFormatting>
  <conditionalFormatting sqref="AU829 AU816 AU803">
    <cfRule type="expression" dxfId="2767" priority="13677">
      <formula>IF(RIGHT(TEXT(AU803,"0.#"),1)=".",FALSE,TRUE)</formula>
    </cfRule>
    <cfRule type="expression" dxfId="2766" priority="13678">
      <formula>IF(RIGHT(TEXT(AU803,"0.#"),1)=".",TRUE,FALSE)</formula>
    </cfRule>
  </conditionalFormatting>
  <conditionalFormatting sqref="AU838 AU825 AU812">
    <cfRule type="expression" dxfId="2765" priority="13675">
      <formula>IF(RIGHT(TEXT(AU812,"0.#"),1)=".",FALSE,TRUE)</formula>
    </cfRule>
    <cfRule type="expression" dxfId="2764" priority="13676">
      <formula>IF(RIGHT(TEXT(AU812,"0.#"),1)=".",TRUE,FALSE)</formula>
    </cfRule>
  </conditionalFormatting>
  <conditionalFormatting sqref="AU830:AU837 AU828 AU817:AU824 AU815 AU804:AU811 AU802">
    <cfRule type="expression" dxfId="2763" priority="13673">
      <formula>IF(RIGHT(TEXT(AU802,"0.#"),1)=".",FALSE,TRUE)</formula>
    </cfRule>
    <cfRule type="expression" dxfId="2762" priority="13674">
      <formula>IF(RIGHT(TEXT(AU802,"0.#"),1)=".",TRUE,FALSE)</formula>
    </cfRule>
  </conditionalFormatting>
  <conditionalFormatting sqref="AM87">
    <cfRule type="expression" dxfId="2761" priority="13327">
      <formula>IF(RIGHT(TEXT(AM87,"0.#"),1)=".",FALSE,TRUE)</formula>
    </cfRule>
    <cfRule type="expression" dxfId="2760" priority="13328">
      <formula>IF(RIGHT(TEXT(AM87,"0.#"),1)=".",TRUE,FALSE)</formula>
    </cfRule>
  </conditionalFormatting>
  <conditionalFormatting sqref="AE55">
    <cfRule type="expression" dxfId="2759" priority="13395">
      <formula>IF(RIGHT(TEXT(AE55,"0.#"),1)=".",FALSE,TRUE)</formula>
    </cfRule>
    <cfRule type="expression" dxfId="2758" priority="13396">
      <formula>IF(RIGHT(TEXT(AE55,"0.#"),1)=".",TRUE,FALSE)</formula>
    </cfRule>
  </conditionalFormatting>
  <conditionalFormatting sqref="AI55">
    <cfRule type="expression" dxfId="2757" priority="13393">
      <formula>IF(RIGHT(TEXT(AI55,"0.#"),1)=".",FALSE,TRUE)</formula>
    </cfRule>
    <cfRule type="expression" dxfId="2756" priority="13394">
      <formula>IF(RIGHT(TEXT(AI55,"0.#"),1)=".",TRUE,FALSE)</formula>
    </cfRule>
  </conditionalFormatting>
  <conditionalFormatting sqref="AM34">
    <cfRule type="expression" dxfId="2755" priority="13473">
      <formula>IF(RIGHT(TEXT(AM34,"0.#"),1)=".",FALSE,TRUE)</formula>
    </cfRule>
    <cfRule type="expression" dxfId="2754" priority="13474">
      <formula>IF(RIGHT(TEXT(AM34,"0.#"),1)=".",TRUE,FALSE)</formula>
    </cfRule>
  </conditionalFormatting>
  <conditionalFormatting sqref="AE33">
    <cfRule type="expression" dxfId="2753" priority="13487">
      <formula>IF(RIGHT(TEXT(AE33,"0.#"),1)=".",FALSE,TRUE)</formula>
    </cfRule>
    <cfRule type="expression" dxfId="2752" priority="13488">
      <formula>IF(RIGHT(TEXT(AE33,"0.#"),1)=".",TRUE,FALSE)</formula>
    </cfRule>
  </conditionalFormatting>
  <conditionalFormatting sqref="AE34">
    <cfRule type="expression" dxfId="2751" priority="13485">
      <formula>IF(RIGHT(TEXT(AE34,"0.#"),1)=".",FALSE,TRUE)</formula>
    </cfRule>
    <cfRule type="expression" dxfId="2750" priority="13486">
      <formula>IF(RIGHT(TEXT(AE34,"0.#"),1)=".",TRUE,FALSE)</formula>
    </cfRule>
  </conditionalFormatting>
  <conditionalFormatting sqref="AI34">
    <cfRule type="expression" dxfId="2749" priority="13483">
      <formula>IF(RIGHT(TEXT(AI34,"0.#"),1)=".",FALSE,TRUE)</formula>
    </cfRule>
    <cfRule type="expression" dxfId="2748" priority="13484">
      <formula>IF(RIGHT(TEXT(AI34,"0.#"),1)=".",TRUE,FALSE)</formula>
    </cfRule>
  </conditionalFormatting>
  <conditionalFormatting sqref="AI33">
    <cfRule type="expression" dxfId="2747" priority="13481">
      <formula>IF(RIGHT(TEXT(AI33,"0.#"),1)=".",FALSE,TRUE)</formula>
    </cfRule>
    <cfRule type="expression" dxfId="2746" priority="13482">
      <formula>IF(RIGHT(TEXT(AI33,"0.#"),1)=".",TRUE,FALSE)</formula>
    </cfRule>
  </conditionalFormatting>
  <conditionalFormatting sqref="AI32">
    <cfRule type="expression" dxfId="2745" priority="13479">
      <formula>IF(RIGHT(TEXT(AI32,"0.#"),1)=".",FALSE,TRUE)</formula>
    </cfRule>
    <cfRule type="expression" dxfId="2744" priority="13480">
      <formula>IF(RIGHT(TEXT(AI32,"0.#"),1)=".",TRUE,FALSE)</formula>
    </cfRule>
  </conditionalFormatting>
  <conditionalFormatting sqref="AM32">
    <cfRule type="expression" dxfId="2743" priority="13477">
      <formula>IF(RIGHT(TEXT(AM32,"0.#"),1)=".",FALSE,TRUE)</formula>
    </cfRule>
    <cfRule type="expression" dxfId="2742" priority="13478">
      <formula>IF(RIGHT(TEXT(AM32,"0.#"),1)=".",TRUE,FALSE)</formula>
    </cfRule>
  </conditionalFormatting>
  <conditionalFormatting sqref="AM33">
    <cfRule type="expression" dxfId="2741" priority="13475">
      <formula>IF(RIGHT(TEXT(AM33,"0.#"),1)=".",FALSE,TRUE)</formula>
    </cfRule>
    <cfRule type="expression" dxfId="2740" priority="13476">
      <formula>IF(RIGHT(TEXT(AM33,"0.#"),1)=".",TRUE,FALSE)</formula>
    </cfRule>
  </conditionalFormatting>
  <conditionalFormatting sqref="AQ32:AQ34">
    <cfRule type="expression" dxfId="2739" priority="13467">
      <formula>IF(RIGHT(TEXT(AQ32,"0.#"),1)=".",FALSE,TRUE)</formula>
    </cfRule>
    <cfRule type="expression" dxfId="2738" priority="13468">
      <formula>IF(RIGHT(TEXT(AQ32,"0.#"),1)=".",TRUE,FALSE)</formula>
    </cfRule>
  </conditionalFormatting>
  <conditionalFormatting sqref="AU32:AU34">
    <cfRule type="expression" dxfId="2737" priority="13465">
      <formula>IF(RIGHT(TEXT(AU32,"0.#"),1)=".",FALSE,TRUE)</formula>
    </cfRule>
    <cfRule type="expression" dxfId="2736" priority="13466">
      <formula>IF(RIGHT(TEXT(AU32,"0.#"),1)=".",TRUE,FALSE)</formula>
    </cfRule>
  </conditionalFormatting>
  <conditionalFormatting sqref="AE53">
    <cfRule type="expression" dxfId="2735" priority="13399">
      <formula>IF(RIGHT(TEXT(AE53,"0.#"),1)=".",FALSE,TRUE)</formula>
    </cfRule>
    <cfRule type="expression" dxfId="2734" priority="13400">
      <formula>IF(RIGHT(TEXT(AE53,"0.#"),1)=".",TRUE,FALSE)</formula>
    </cfRule>
  </conditionalFormatting>
  <conditionalFormatting sqref="AE54">
    <cfRule type="expression" dxfId="2733" priority="13397">
      <formula>IF(RIGHT(TEXT(AE54,"0.#"),1)=".",FALSE,TRUE)</formula>
    </cfRule>
    <cfRule type="expression" dxfId="2732" priority="13398">
      <formula>IF(RIGHT(TEXT(AE54,"0.#"),1)=".",TRUE,FALSE)</formula>
    </cfRule>
  </conditionalFormatting>
  <conditionalFormatting sqref="AI54">
    <cfRule type="expression" dxfId="2731" priority="13391">
      <formula>IF(RIGHT(TEXT(AI54,"0.#"),1)=".",FALSE,TRUE)</formula>
    </cfRule>
    <cfRule type="expression" dxfId="2730" priority="13392">
      <formula>IF(RIGHT(TEXT(AI54,"0.#"),1)=".",TRUE,FALSE)</formula>
    </cfRule>
  </conditionalFormatting>
  <conditionalFormatting sqref="AI53">
    <cfRule type="expression" dxfId="2729" priority="13389">
      <formula>IF(RIGHT(TEXT(AI53,"0.#"),1)=".",FALSE,TRUE)</formula>
    </cfRule>
    <cfRule type="expression" dxfId="2728" priority="13390">
      <formula>IF(RIGHT(TEXT(AI53,"0.#"),1)=".",TRUE,FALSE)</formula>
    </cfRule>
  </conditionalFormatting>
  <conditionalFormatting sqref="AM53">
    <cfRule type="expression" dxfId="2727" priority="13387">
      <formula>IF(RIGHT(TEXT(AM53,"0.#"),1)=".",FALSE,TRUE)</formula>
    </cfRule>
    <cfRule type="expression" dxfId="2726" priority="13388">
      <formula>IF(RIGHT(TEXT(AM53,"0.#"),1)=".",TRUE,FALSE)</formula>
    </cfRule>
  </conditionalFormatting>
  <conditionalFormatting sqref="AM54">
    <cfRule type="expression" dxfId="2725" priority="13385">
      <formula>IF(RIGHT(TEXT(AM54,"0.#"),1)=".",FALSE,TRUE)</formula>
    </cfRule>
    <cfRule type="expression" dxfId="2724" priority="13386">
      <formula>IF(RIGHT(TEXT(AM54,"0.#"),1)=".",TRUE,FALSE)</formula>
    </cfRule>
  </conditionalFormatting>
  <conditionalFormatting sqref="AM55">
    <cfRule type="expression" dxfId="2723" priority="13383">
      <formula>IF(RIGHT(TEXT(AM55,"0.#"),1)=".",FALSE,TRUE)</formula>
    </cfRule>
    <cfRule type="expression" dxfId="2722" priority="13384">
      <formula>IF(RIGHT(TEXT(AM55,"0.#"),1)=".",TRUE,FALSE)</formula>
    </cfRule>
  </conditionalFormatting>
  <conditionalFormatting sqref="AE60">
    <cfRule type="expression" dxfId="2721" priority="13369">
      <formula>IF(RIGHT(TEXT(AE60,"0.#"),1)=".",FALSE,TRUE)</formula>
    </cfRule>
    <cfRule type="expression" dxfId="2720" priority="13370">
      <formula>IF(RIGHT(TEXT(AE60,"0.#"),1)=".",TRUE,FALSE)</formula>
    </cfRule>
  </conditionalFormatting>
  <conditionalFormatting sqref="AE61">
    <cfRule type="expression" dxfId="2719" priority="13367">
      <formula>IF(RIGHT(TEXT(AE61,"0.#"),1)=".",FALSE,TRUE)</formula>
    </cfRule>
    <cfRule type="expression" dxfId="2718" priority="13368">
      <formula>IF(RIGHT(TEXT(AE61,"0.#"),1)=".",TRUE,FALSE)</formula>
    </cfRule>
  </conditionalFormatting>
  <conditionalFormatting sqref="AE62">
    <cfRule type="expression" dxfId="2717" priority="13365">
      <formula>IF(RIGHT(TEXT(AE62,"0.#"),1)=".",FALSE,TRUE)</formula>
    </cfRule>
    <cfRule type="expression" dxfId="2716" priority="13366">
      <formula>IF(RIGHT(TEXT(AE62,"0.#"),1)=".",TRUE,FALSE)</formula>
    </cfRule>
  </conditionalFormatting>
  <conditionalFormatting sqref="AI62">
    <cfRule type="expression" dxfId="2715" priority="13363">
      <formula>IF(RIGHT(TEXT(AI62,"0.#"),1)=".",FALSE,TRUE)</formula>
    </cfRule>
    <cfRule type="expression" dxfId="2714" priority="13364">
      <formula>IF(RIGHT(TEXT(AI62,"0.#"),1)=".",TRUE,FALSE)</formula>
    </cfRule>
  </conditionalFormatting>
  <conditionalFormatting sqref="AI61">
    <cfRule type="expression" dxfId="2713" priority="13361">
      <formula>IF(RIGHT(TEXT(AI61,"0.#"),1)=".",FALSE,TRUE)</formula>
    </cfRule>
    <cfRule type="expression" dxfId="2712" priority="13362">
      <formula>IF(RIGHT(TEXT(AI61,"0.#"),1)=".",TRUE,FALSE)</formula>
    </cfRule>
  </conditionalFormatting>
  <conditionalFormatting sqref="AI60">
    <cfRule type="expression" dxfId="2711" priority="13359">
      <formula>IF(RIGHT(TEXT(AI60,"0.#"),1)=".",FALSE,TRUE)</formula>
    </cfRule>
    <cfRule type="expression" dxfId="2710" priority="13360">
      <formula>IF(RIGHT(TEXT(AI60,"0.#"),1)=".",TRUE,FALSE)</formula>
    </cfRule>
  </conditionalFormatting>
  <conditionalFormatting sqref="AM60">
    <cfRule type="expression" dxfId="2709" priority="13357">
      <formula>IF(RIGHT(TEXT(AM60,"0.#"),1)=".",FALSE,TRUE)</formula>
    </cfRule>
    <cfRule type="expression" dxfId="2708" priority="13358">
      <formula>IF(RIGHT(TEXT(AM60,"0.#"),1)=".",TRUE,FALSE)</formula>
    </cfRule>
  </conditionalFormatting>
  <conditionalFormatting sqref="AM61">
    <cfRule type="expression" dxfId="2707" priority="13355">
      <formula>IF(RIGHT(TEXT(AM61,"0.#"),1)=".",FALSE,TRUE)</formula>
    </cfRule>
    <cfRule type="expression" dxfId="2706" priority="13356">
      <formula>IF(RIGHT(TEXT(AM61,"0.#"),1)=".",TRUE,FALSE)</formula>
    </cfRule>
  </conditionalFormatting>
  <conditionalFormatting sqref="AM62">
    <cfRule type="expression" dxfId="2705" priority="13353">
      <formula>IF(RIGHT(TEXT(AM62,"0.#"),1)=".",FALSE,TRUE)</formula>
    </cfRule>
    <cfRule type="expression" dxfId="2704" priority="13354">
      <formula>IF(RIGHT(TEXT(AM62,"0.#"),1)=".",TRUE,FALSE)</formula>
    </cfRule>
  </conditionalFormatting>
  <conditionalFormatting sqref="AE87">
    <cfRule type="expression" dxfId="2703" priority="13339">
      <formula>IF(RIGHT(TEXT(AE87,"0.#"),1)=".",FALSE,TRUE)</formula>
    </cfRule>
    <cfRule type="expression" dxfId="2702" priority="13340">
      <formula>IF(RIGHT(TEXT(AE87,"0.#"),1)=".",TRUE,FALSE)</formula>
    </cfRule>
  </conditionalFormatting>
  <conditionalFormatting sqref="AE88">
    <cfRule type="expression" dxfId="2701" priority="13337">
      <formula>IF(RIGHT(TEXT(AE88,"0.#"),1)=".",FALSE,TRUE)</formula>
    </cfRule>
    <cfRule type="expression" dxfId="2700" priority="13338">
      <formula>IF(RIGHT(TEXT(AE88,"0.#"),1)=".",TRUE,FALSE)</formula>
    </cfRule>
  </conditionalFormatting>
  <conditionalFormatting sqref="AE89">
    <cfRule type="expression" dxfId="2699" priority="13335">
      <formula>IF(RIGHT(TEXT(AE89,"0.#"),1)=".",FALSE,TRUE)</formula>
    </cfRule>
    <cfRule type="expression" dxfId="2698" priority="13336">
      <formula>IF(RIGHT(TEXT(AE89,"0.#"),1)=".",TRUE,FALSE)</formula>
    </cfRule>
  </conditionalFormatting>
  <conditionalFormatting sqref="AI89">
    <cfRule type="expression" dxfId="2697" priority="13333">
      <formula>IF(RIGHT(TEXT(AI89,"0.#"),1)=".",FALSE,TRUE)</formula>
    </cfRule>
    <cfRule type="expression" dxfId="2696" priority="13334">
      <formula>IF(RIGHT(TEXT(AI89,"0.#"),1)=".",TRUE,FALSE)</formula>
    </cfRule>
  </conditionalFormatting>
  <conditionalFormatting sqref="AI88">
    <cfRule type="expression" dxfId="2695" priority="13331">
      <formula>IF(RIGHT(TEXT(AI88,"0.#"),1)=".",FALSE,TRUE)</formula>
    </cfRule>
    <cfRule type="expression" dxfId="2694" priority="13332">
      <formula>IF(RIGHT(TEXT(AI88,"0.#"),1)=".",TRUE,FALSE)</formula>
    </cfRule>
  </conditionalFormatting>
  <conditionalFormatting sqref="AI87">
    <cfRule type="expression" dxfId="2693" priority="13329">
      <formula>IF(RIGHT(TEXT(AI87,"0.#"),1)=".",FALSE,TRUE)</formula>
    </cfRule>
    <cfRule type="expression" dxfId="2692" priority="13330">
      <formula>IF(RIGHT(TEXT(AI87,"0.#"),1)=".",TRUE,FALSE)</formula>
    </cfRule>
  </conditionalFormatting>
  <conditionalFormatting sqref="AM88">
    <cfRule type="expression" dxfId="2691" priority="13325">
      <formula>IF(RIGHT(TEXT(AM88,"0.#"),1)=".",FALSE,TRUE)</formula>
    </cfRule>
    <cfRule type="expression" dxfId="2690" priority="13326">
      <formula>IF(RIGHT(TEXT(AM88,"0.#"),1)=".",TRUE,FALSE)</formula>
    </cfRule>
  </conditionalFormatting>
  <conditionalFormatting sqref="AM89">
    <cfRule type="expression" dxfId="2689" priority="13323">
      <formula>IF(RIGHT(TEXT(AM89,"0.#"),1)=".",FALSE,TRUE)</formula>
    </cfRule>
    <cfRule type="expression" dxfId="2688" priority="13324">
      <formula>IF(RIGHT(TEXT(AM89,"0.#"),1)=".",TRUE,FALSE)</formula>
    </cfRule>
  </conditionalFormatting>
  <conditionalFormatting sqref="AE92">
    <cfRule type="expression" dxfId="2687" priority="13309">
      <formula>IF(RIGHT(TEXT(AE92,"0.#"),1)=".",FALSE,TRUE)</formula>
    </cfRule>
    <cfRule type="expression" dxfId="2686" priority="13310">
      <formula>IF(RIGHT(TEXT(AE92,"0.#"),1)=".",TRUE,FALSE)</formula>
    </cfRule>
  </conditionalFormatting>
  <conditionalFormatting sqref="AE93">
    <cfRule type="expression" dxfId="2685" priority="13307">
      <formula>IF(RIGHT(TEXT(AE93,"0.#"),1)=".",FALSE,TRUE)</formula>
    </cfRule>
    <cfRule type="expression" dxfId="2684" priority="13308">
      <formula>IF(RIGHT(TEXT(AE93,"0.#"),1)=".",TRUE,FALSE)</formula>
    </cfRule>
  </conditionalFormatting>
  <conditionalFormatting sqref="AE94">
    <cfRule type="expression" dxfId="2683" priority="13305">
      <formula>IF(RIGHT(TEXT(AE94,"0.#"),1)=".",FALSE,TRUE)</formula>
    </cfRule>
    <cfRule type="expression" dxfId="2682" priority="13306">
      <formula>IF(RIGHT(TEXT(AE94,"0.#"),1)=".",TRUE,FALSE)</formula>
    </cfRule>
  </conditionalFormatting>
  <conditionalFormatting sqref="AI94">
    <cfRule type="expression" dxfId="2681" priority="13303">
      <formula>IF(RIGHT(TEXT(AI94,"0.#"),1)=".",FALSE,TRUE)</formula>
    </cfRule>
    <cfRule type="expression" dxfId="2680" priority="13304">
      <formula>IF(RIGHT(TEXT(AI94,"0.#"),1)=".",TRUE,FALSE)</formula>
    </cfRule>
  </conditionalFormatting>
  <conditionalFormatting sqref="AI93">
    <cfRule type="expression" dxfId="2679" priority="13301">
      <formula>IF(RIGHT(TEXT(AI93,"0.#"),1)=".",FALSE,TRUE)</formula>
    </cfRule>
    <cfRule type="expression" dxfId="2678" priority="13302">
      <formula>IF(RIGHT(TEXT(AI93,"0.#"),1)=".",TRUE,FALSE)</formula>
    </cfRule>
  </conditionalFormatting>
  <conditionalFormatting sqref="AI92">
    <cfRule type="expression" dxfId="2677" priority="13299">
      <formula>IF(RIGHT(TEXT(AI92,"0.#"),1)=".",FALSE,TRUE)</formula>
    </cfRule>
    <cfRule type="expression" dxfId="2676" priority="13300">
      <formula>IF(RIGHT(TEXT(AI92,"0.#"),1)=".",TRUE,FALSE)</formula>
    </cfRule>
  </conditionalFormatting>
  <conditionalFormatting sqref="AM92">
    <cfRule type="expression" dxfId="2675" priority="13297">
      <formula>IF(RIGHT(TEXT(AM92,"0.#"),1)=".",FALSE,TRUE)</formula>
    </cfRule>
    <cfRule type="expression" dxfId="2674" priority="13298">
      <formula>IF(RIGHT(TEXT(AM92,"0.#"),1)=".",TRUE,FALSE)</formula>
    </cfRule>
  </conditionalFormatting>
  <conditionalFormatting sqref="AM93">
    <cfRule type="expression" dxfId="2673" priority="13295">
      <formula>IF(RIGHT(TEXT(AM93,"0.#"),1)=".",FALSE,TRUE)</formula>
    </cfRule>
    <cfRule type="expression" dxfId="2672" priority="13296">
      <formula>IF(RIGHT(TEXT(AM93,"0.#"),1)=".",TRUE,FALSE)</formula>
    </cfRule>
  </conditionalFormatting>
  <conditionalFormatting sqref="AM94">
    <cfRule type="expression" dxfId="2671" priority="13293">
      <formula>IF(RIGHT(TEXT(AM94,"0.#"),1)=".",FALSE,TRUE)</formula>
    </cfRule>
    <cfRule type="expression" dxfId="2670" priority="13294">
      <formula>IF(RIGHT(TEXT(AM94,"0.#"),1)=".",TRUE,FALSE)</formula>
    </cfRule>
  </conditionalFormatting>
  <conditionalFormatting sqref="AE97">
    <cfRule type="expression" dxfId="2669" priority="13279">
      <formula>IF(RIGHT(TEXT(AE97,"0.#"),1)=".",FALSE,TRUE)</formula>
    </cfRule>
    <cfRule type="expression" dxfId="2668" priority="13280">
      <formula>IF(RIGHT(TEXT(AE97,"0.#"),1)=".",TRUE,FALSE)</formula>
    </cfRule>
  </conditionalFormatting>
  <conditionalFormatting sqref="AE98">
    <cfRule type="expression" dxfId="2667" priority="13277">
      <formula>IF(RIGHT(TEXT(AE98,"0.#"),1)=".",FALSE,TRUE)</formula>
    </cfRule>
    <cfRule type="expression" dxfId="2666" priority="13278">
      <formula>IF(RIGHT(TEXT(AE98,"0.#"),1)=".",TRUE,FALSE)</formula>
    </cfRule>
  </conditionalFormatting>
  <conditionalFormatting sqref="AE99">
    <cfRule type="expression" dxfId="2665" priority="13275">
      <formula>IF(RIGHT(TEXT(AE99,"0.#"),1)=".",FALSE,TRUE)</formula>
    </cfRule>
    <cfRule type="expression" dxfId="2664" priority="13276">
      <formula>IF(RIGHT(TEXT(AE99,"0.#"),1)=".",TRUE,FALSE)</formula>
    </cfRule>
  </conditionalFormatting>
  <conditionalFormatting sqref="AI99">
    <cfRule type="expression" dxfId="2663" priority="13273">
      <formula>IF(RIGHT(TEXT(AI99,"0.#"),1)=".",FALSE,TRUE)</formula>
    </cfRule>
    <cfRule type="expression" dxfId="2662" priority="13274">
      <formula>IF(RIGHT(TEXT(AI99,"0.#"),1)=".",TRUE,FALSE)</formula>
    </cfRule>
  </conditionalFormatting>
  <conditionalFormatting sqref="AI98">
    <cfRule type="expression" dxfId="2661" priority="13271">
      <formula>IF(RIGHT(TEXT(AI98,"0.#"),1)=".",FALSE,TRUE)</formula>
    </cfRule>
    <cfRule type="expression" dxfId="2660" priority="13272">
      <formula>IF(RIGHT(TEXT(AI98,"0.#"),1)=".",TRUE,FALSE)</formula>
    </cfRule>
  </conditionalFormatting>
  <conditionalFormatting sqref="AI97">
    <cfRule type="expression" dxfId="2659" priority="13269">
      <formula>IF(RIGHT(TEXT(AI97,"0.#"),1)=".",FALSE,TRUE)</formula>
    </cfRule>
    <cfRule type="expression" dxfId="2658" priority="13270">
      <formula>IF(RIGHT(TEXT(AI97,"0.#"),1)=".",TRUE,FALSE)</formula>
    </cfRule>
  </conditionalFormatting>
  <conditionalFormatting sqref="AM97">
    <cfRule type="expression" dxfId="2657" priority="13267">
      <formula>IF(RIGHT(TEXT(AM97,"0.#"),1)=".",FALSE,TRUE)</formula>
    </cfRule>
    <cfRule type="expression" dxfId="2656" priority="13268">
      <formula>IF(RIGHT(TEXT(AM97,"0.#"),1)=".",TRUE,FALSE)</formula>
    </cfRule>
  </conditionalFormatting>
  <conditionalFormatting sqref="AM98">
    <cfRule type="expression" dxfId="2655" priority="13265">
      <formula>IF(RIGHT(TEXT(AM98,"0.#"),1)=".",FALSE,TRUE)</formula>
    </cfRule>
    <cfRule type="expression" dxfId="2654" priority="13266">
      <formula>IF(RIGHT(TEXT(AM98,"0.#"),1)=".",TRUE,FALSE)</formula>
    </cfRule>
  </conditionalFormatting>
  <conditionalFormatting sqref="AM99">
    <cfRule type="expression" dxfId="2653" priority="13263">
      <formula>IF(RIGHT(TEXT(AM99,"0.#"),1)=".",FALSE,TRUE)</formula>
    </cfRule>
    <cfRule type="expression" dxfId="2652" priority="13264">
      <formula>IF(RIGHT(TEXT(AM99,"0.#"),1)=".",TRUE,FALSE)</formula>
    </cfRule>
  </conditionalFormatting>
  <conditionalFormatting sqref="AI101">
    <cfRule type="expression" dxfId="2651" priority="13249">
      <formula>IF(RIGHT(TEXT(AI101,"0.#"),1)=".",FALSE,TRUE)</formula>
    </cfRule>
    <cfRule type="expression" dxfId="2650" priority="13250">
      <formula>IF(RIGHT(TEXT(AI101,"0.#"),1)=".",TRUE,FALSE)</formula>
    </cfRule>
  </conditionalFormatting>
  <conditionalFormatting sqref="AM101">
    <cfRule type="expression" dxfId="2649" priority="13247">
      <formula>IF(RIGHT(TEXT(AM101,"0.#"),1)=".",FALSE,TRUE)</formula>
    </cfRule>
    <cfRule type="expression" dxfId="2648" priority="13248">
      <formula>IF(RIGHT(TEXT(AM101,"0.#"),1)=".",TRUE,FALSE)</formula>
    </cfRule>
  </conditionalFormatting>
  <conditionalFormatting sqref="AE102">
    <cfRule type="expression" dxfId="2647" priority="13245">
      <formula>IF(RIGHT(TEXT(AE102,"0.#"),1)=".",FALSE,TRUE)</formula>
    </cfRule>
    <cfRule type="expression" dxfId="2646" priority="13246">
      <formula>IF(RIGHT(TEXT(AE102,"0.#"),1)=".",TRUE,FALSE)</formula>
    </cfRule>
  </conditionalFormatting>
  <conditionalFormatting sqref="AI102">
    <cfRule type="expression" dxfId="2645" priority="13243">
      <formula>IF(RIGHT(TEXT(AI102,"0.#"),1)=".",FALSE,TRUE)</formula>
    </cfRule>
    <cfRule type="expression" dxfId="2644" priority="13244">
      <formula>IF(RIGHT(TEXT(AI102,"0.#"),1)=".",TRUE,FALSE)</formula>
    </cfRule>
  </conditionalFormatting>
  <conditionalFormatting sqref="AM102">
    <cfRule type="expression" dxfId="2643" priority="13241">
      <formula>IF(RIGHT(TEXT(AM102,"0.#"),1)=".",FALSE,TRUE)</formula>
    </cfRule>
    <cfRule type="expression" dxfId="2642" priority="13242">
      <formula>IF(RIGHT(TEXT(AM102,"0.#"),1)=".",TRUE,FALSE)</formula>
    </cfRule>
  </conditionalFormatting>
  <conditionalFormatting sqref="AQ102">
    <cfRule type="expression" dxfId="2641" priority="13239">
      <formula>IF(RIGHT(TEXT(AQ102,"0.#"),1)=".",FALSE,TRUE)</formula>
    </cfRule>
    <cfRule type="expression" dxfId="2640" priority="13240">
      <formula>IF(RIGHT(TEXT(AQ102,"0.#"),1)=".",TRUE,FALSE)</formula>
    </cfRule>
  </conditionalFormatting>
  <conditionalFormatting sqref="AE104">
    <cfRule type="expression" dxfId="2639" priority="13237">
      <formula>IF(RIGHT(TEXT(AE104,"0.#"),1)=".",FALSE,TRUE)</formula>
    </cfRule>
    <cfRule type="expression" dxfId="2638" priority="13238">
      <formula>IF(RIGHT(TEXT(AE104,"0.#"),1)=".",TRUE,FALSE)</formula>
    </cfRule>
  </conditionalFormatting>
  <conditionalFormatting sqref="AI104">
    <cfRule type="expression" dxfId="2637" priority="13235">
      <formula>IF(RIGHT(TEXT(AI104,"0.#"),1)=".",FALSE,TRUE)</formula>
    </cfRule>
    <cfRule type="expression" dxfId="2636" priority="13236">
      <formula>IF(RIGHT(TEXT(AI104,"0.#"),1)=".",TRUE,FALSE)</formula>
    </cfRule>
  </conditionalFormatting>
  <conditionalFormatting sqref="AM104">
    <cfRule type="expression" dxfId="2635" priority="13233">
      <formula>IF(RIGHT(TEXT(AM104,"0.#"),1)=".",FALSE,TRUE)</formula>
    </cfRule>
    <cfRule type="expression" dxfId="2634" priority="13234">
      <formula>IF(RIGHT(TEXT(AM104,"0.#"),1)=".",TRUE,FALSE)</formula>
    </cfRule>
  </conditionalFormatting>
  <conditionalFormatting sqref="AE105">
    <cfRule type="expression" dxfId="2633" priority="13231">
      <formula>IF(RIGHT(TEXT(AE105,"0.#"),1)=".",FALSE,TRUE)</formula>
    </cfRule>
    <cfRule type="expression" dxfId="2632" priority="13232">
      <formula>IF(RIGHT(TEXT(AE105,"0.#"),1)=".",TRUE,FALSE)</formula>
    </cfRule>
  </conditionalFormatting>
  <conditionalFormatting sqref="AI105">
    <cfRule type="expression" dxfId="2631" priority="13229">
      <formula>IF(RIGHT(TEXT(AI105,"0.#"),1)=".",FALSE,TRUE)</formula>
    </cfRule>
    <cfRule type="expression" dxfId="2630" priority="13230">
      <formula>IF(RIGHT(TEXT(AI105,"0.#"),1)=".",TRUE,FALSE)</formula>
    </cfRule>
  </conditionalFormatting>
  <conditionalFormatting sqref="AM105">
    <cfRule type="expression" dxfId="2629" priority="13227">
      <formula>IF(RIGHT(TEXT(AM105,"0.#"),1)=".",FALSE,TRUE)</formula>
    </cfRule>
    <cfRule type="expression" dxfId="2628" priority="13228">
      <formula>IF(RIGHT(TEXT(AM105,"0.#"),1)=".",TRUE,FALSE)</formula>
    </cfRule>
  </conditionalFormatting>
  <conditionalFormatting sqref="AE107">
    <cfRule type="expression" dxfId="2627" priority="13223">
      <formula>IF(RIGHT(TEXT(AE107,"0.#"),1)=".",FALSE,TRUE)</formula>
    </cfRule>
    <cfRule type="expression" dxfId="2626" priority="13224">
      <formula>IF(RIGHT(TEXT(AE107,"0.#"),1)=".",TRUE,FALSE)</formula>
    </cfRule>
  </conditionalFormatting>
  <conditionalFormatting sqref="AI107">
    <cfRule type="expression" dxfId="2625" priority="13221">
      <formula>IF(RIGHT(TEXT(AI107,"0.#"),1)=".",FALSE,TRUE)</formula>
    </cfRule>
    <cfRule type="expression" dxfId="2624" priority="13222">
      <formula>IF(RIGHT(TEXT(AI107,"0.#"),1)=".",TRUE,FALSE)</formula>
    </cfRule>
  </conditionalFormatting>
  <conditionalFormatting sqref="AM107">
    <cfRule type="expression" dxfId="2623" priority="13219">
      <formula>IF(RIGHT(TEXT(AM107,"0.#"),1)=".",FALSE,TRUE)</formula>
    </cfRule>
    <cfRule type="expression" dxfId="2622" priority="13220">
      <formula>IF(RIGHT(TEXT(AM107,"0.#"),1)=".",TRUE,FALSE)</formula>
    </cfRule>
  </conditionalFormatting>
  <conditionalFormatting sqref="AE108">
    <cfRule type="expression" dxfId="2621" priority="13217">
      <formula>IF(RIGHT(TEXT(AE108,"0.#"),1)=".",FALSE,TRUE)</formula>
    </cfRule>
    <cfRule type="expression" dxfId="2620" priority="13218">
      <formula>IF(RIGHT(TEXT(AE108,"0.#"),1)=".",TRUE,FALSE)</formula>
    </cfRule>
  </conditionalFormatting>
  <conditionalFormatting sqref="AI108">
    <cfRule type="expression" dxfId="2619" priority="13215">
      <formula>IF(RIGHT(TEXT(AI108,"0.#"),1)=".",FALSE,TRUE)</formula>
    </cfRule>
    <cfRule type="expression" dxfId="2618" priority="13216">
      <formula>IF(RIGHT(TEXT(AI108,"0.#"),1)=".",TRUE,FALSE)</formula>
    </cfRule>
  </conditionalFormatting>
  <conditionalFormatting sqref="AM108">
    <cfRule type="expression" dxfId="2617" priority="13213">
      <formula>IF(RIGHT(TEXT(AM108,"0.#"),1)=".",FALSE,TRUE)</formula>
    </cfRule>
    <cfRule type="expression" dxfId="2616" priority="13214">
      <formula>IF(RIGHT(TEXT(AM108,"0.#"),1)=".",TRUE,FALSE)</formula>
    </cfRule>
  </conditionalFormatting>
  <conditionalFormatting sqref="AE110">
    <cfRule type="expression" dxfId="2615" priority="13209">
      <formula>IF(RIGHT(TEXT(AE110,"0.#"),1)=".",FALSE,TRUE)</formula>
    </cfRule>
    <cfRule type="expression" dxfId="2614" priority="13210">
      <formula>IF(RIGHT(TEXT(AE110,"0.#"),1)=".",TRUE,FALSE)</formula>
    </cfRule>
  </conditionalFormatting>
  <conditionalFormatting sqref="AI110">
    <cfRule type="expression" dxfId="2613" priority="13207">
      <formula>IF(RIGHT(TEXT(AI110,"0.#"),1)=".",FALSE,TRUE)</formula>
    </cfRule>
    <cfRule type="expression" dxfId="2612" priority="13208">
      <formula>IF(RIGHT(TEXT(AI110,"0.#"),1)=".",TRUE,FALSE)</formula>
    </cfRule>
  </conditionalFormatting>
  <conditionalFormatting sqref="AM110">
    <cfRule type="expression" dxfId="2611" priority="13205">
      <formula>IF(RIGHT(TEXT(AM110,"0.#"),1)=".",FALSE,TRUE)</formula>
    </cfRule>
    <cfRule type="expression" dxfId="2610" priority="13206">
      <formula>IF(RIGHT(TEXT(AM110,"0.#"),1)=".",TRUE,FALSE)</formula>
    </cfRule>
  </conditionalFormatting>
  <conditionalFormatting sqref="AE111">
    <cfRule type="expression" dxfId="2609" priority="13203">
      <formula>IF(RIGHT(TEXT(AE111,"0.#"),1)=".",FALSE,TRUE)</formula>
    </cfRule>
    <cfRule type="expression" dxfId="2608" priority="13204">
      <formula>IF(RIGHT(TEXT(AE111,"0.#"),1)=".",TRUE,FALSE)</formula>
    </cfRule>
  </conditionalFormatting>
  <conditionalFormatting sqref="AI111">
    <cfRule type="expression" dxfId="2607" priority="13201">
      <formula>IF(RIGHT(TEXT(AI111,"0.#"),1)=".",FALSE,TRUE)</formula>
    </cfRule>
    <cfRule type="expression" dxfId="2606" priority="13202">
      <formula>IF(RIGHT(TEXT(AI111,"0.#"),1)=".",TRUE,FALSE)</formula>
    </cfRule>
  </conditionalFormatting>
  <conditionalFormatting sqref="AM111">
    <cfRule type="expression" dxfId="2605" priority="13199">
      <formula>IF(RIGHT(TEXT(AM111,"0.#"),1)=".",FALSE,TRUE)</formula>
    </cfRule>
    <cfRule type="expression" dxfId="2604" priority="13200">
      <formula>IF(RIGHT(TEXT(AM111,"0.#"),1)=".",TRUE,FALSE)</formula>
    </cfRule>
  </conditionalFormatting>
  <conditionalFormatting sqref="AE113">
    <cfRule type="expression" dxfId="2603" priority="13195">
      <formula>IF(RIGHT(TEXT(AE113,"0.#"),1)=".",FALSE,TRUE)</formula>
    </cfRule>
    <cfRule type="expression" dxfId="2602" priority="13196">
      <formula>IF(RIGHT(TEXT(AE113,"0.#"),1)=".",TRUE,FALSE)</formula>
    </cfRule>
  </conditionalFormatting>
  <conditionalFormatting sqref="AI113">
    <cfRule type="expression" dxfId="2601" priority="13193">
      <formula>IF(RIGHT(TEXT(AI113,"0.#"),1)=".",FALSE,TRUE)</formula>
    </cfRule>
    <cfRule type="expression" dxfId="2600" priority="13194">
      <formula>IF(RIGHT(TEXT(AI113,"0.#"),1)=".",TRUE,FALSE)</formula>
    </cfRule>
  </conditionalFormatting>
  <conditionalFormatting sqref="AM113">
    <cfRule type="expression" dxfId="2599" priority="13191">
      <formula>IF(RIGHT(TEXT(AM113,"0.#"),1)=".",FALSE,TRUE)</formula>
    </cfRule>
    <cfRule type="expression" dxfId="2598" priority="13192">
      <formula>IF(RIGHT(TEXT(AM113,"0.#"),1)=".",TRUE,FALSE)</formula>
    </cfRule>
  </conditionalFormatting>
  <conditionalFormatting sqref="AE114">
    <cfRule type="expression" dxfId="2597" priority="13189">
      <formula>IF(RIGHT(TEXT(AE114,"0.#"),1)=".",FALSE,TRUE)</formula>
    </cfRule>
    <cfRule type="expression" dxfId="2596" priority="13190">
      <formula>IF(RIGHT(TEXT(AE114,"0.#"),1)=".",TRUE,FALSE)</formula>
    </cfRule>
  </conditionalFormatting>
  <conditionalFormatting sqref="AI114">
    <cfRule type="expression" dxfId="2595" priority="13187">
      <formula>IF(RIGHT(TEXT(AI114,"0.#"),1)=".",FALSE,TRUE)</formula>
    </cfRule>
    <cfRule type="expression" dxfId="2594" priority="13188">
      <formula>IF(RIGHT(TEXT(AI114,"0.#"),1)=".",TRUE,FALSE)</formula>
    </cfRule>
  </conditionalFormatting>
  <conditionalFormatting sqref="AM114">
    <cfRule type="expression" dxfId="2593" priority="13185">
      <formula>IF(RIGHT(TEXT(AM114,"0.#"),1)=".",FALSE,TRUE)</formula>
    </cfRule>
    <cfRule type="expression" dxfId="2592" priority="13186">
      <formula>IF(RIGHT(TEXT(AM114,"0.#"),1)=".",TRUE,FALSE)</formula>
    </cfRule>
  </conditionalFormatting>
  <conditionalFormatting sqref="AE116 AQ116">
    <cfRule type="expression" dxfId="2591" priority="13181">
      <formula>IF(RIGHT(TEXT(AE116,"0.#"),1)=".",FALSE,TRUE)</formula>
    </cfRule>
    <cfRule type="expression" dxfId="2590" priority="13182">
      <formula>IF(RIGHT(TEXT(AE116,"0.#"),1)=".",TRUE,FALSE)</formula>
    </cfRule>
  </conditionalFormatting>
  <conditionalFormatting sqref="AI116">
    <cfRule type="expression" dxfId="2589" priority="13179">
      <formula>IF(RIGHT(TEXT(AI116,"0.#"),1)=".",FALSE,TRUE)</formula>
    </cfRule>
    <cfRule type="expression" dxfId="2588" priority="13180">
      <formula>IF(RIGHT(TEXT(AI116,"0.#"),1)=".",TRUE,FALSE)</formula>
    </cfRule>
  </conditionalFormatting>
  <conditionalFormatting sqref="AM116">
    <cfRule type="expression" dxfId="2587" priority="13177">
      <formula>IF(RIGHT(TEXT(AM116,"0.#"),1)=".",FALSE,TRUE)</formula>
    </cfRule>
    <cfRule type="expression" dxfId="2586" priority="13178">
      <formula>IF(RIGHT(TEXT(AM116,"0.#"),1)=".",TRUE,FALSE)</formula>
    </cfRule>
  </conditionalFormatting>
  <conditionalFormatting sqref="AE117 AM117">
    <cfRule type="expression" dxfId="2585" priority="13175">
      <formula>IF(RIGHT(TEXT(AE117,"0.#"),1)=".",FALSE,TRUE)</formula>
    </cfRule>
    <cfRule type="expression" dxfId="2584" priority="13176">
      <formula>IF(RIGHT(TEXT(AE117,"0.#"),1)=".",TRUE,FALSE)</formula>
    </cfRule>
  </conditionalFormatting>
  <conditionalFormatting sqref="AI117">
    <cfRule type="expression" dxfId="2583" priority="13173">
      <formula>IF(RIGHT(TEXT(AI117,"0.#"),1)=".",FALSE,TRUE)</formula>
    </cfRule>
    <cfRule type="expression" dxfId="2582" priority="13174">
      <formula>IF(RIGHT(TEXT(AI117,"0.#"),1)=".",TRUE,FALSE)</formula>
    </cfRule>
  </conditionalFormatting>
  <conditionalFormatting sqref="AQ117">
    <cfRule type="expression" dxfId="2581" priority="13169">
      <formula>IF(RIGHT(TEXT(AQ117,"0.#"),1)=".",FALSE,TRUE)</formula>
    </cfRule>
    <cfRule type="expression" dxfId="2580" priority="13170">
      <formula>IF(RIGHT(TEXT(AQ117,"0.#"),1)=".",TRUE,FALSE)</formula>
    </cfRule>
  </conditionalFormatting>
  <conditionalFormatting sqref="AE119 AQ119">
    <cfRule type="expression" dxfId="2579" priority="13167">
      <formula>IF(RIGHT(TEXT(AE119,"0.#"),1)=".",FALSE,TRUE)</formula>
    </cfRule>
    <cfRule type="expression" dxfId="2578" priority="13168">
      <formula>IF(RIGHT(TEXT(AE119,"0.#"),1)=".",TRUE,FALSE)</formula>
    </cfRule>
  </conditionalFormatting>
  <conditionalFormatting sqref="AI119">
    <cfRule type="expression" dxfId="2577" priority="13165">
      <formula>IF(RIGHT(TEXT(AI119,"0.#"),1)=".",FALSE,TRUE)</formula>
    </cfRule>
    <cfRule type="expression" dxfId="2576" priority="13166">
      <formula>IF(RIGHT(TEXT(AI119,"0.#"),1)=".",TRUE,FALSE)</formula>
    </cfRule>
  </conditionalFormatting>
  <conditionalFormatting sqref="AM119">
    <cfRule type="expression" dxfId="2575" priority="13163">
      <formula>IF(RIGHT(TEXT(AM119,"0.#"),1)=".",FALSE,TRUE)</formula>
    </cfRule>
    <cfRule type="expression" dxfId="2574" priority="13164">
      <formula>IF(RIGHT(TEXT(AM119,"0.#"),1)=".",TRUE,FALSE)</formula>
    </cfRule>
  </conditionalFormatting>
  <conditionalFormatting sqref="AQ120">
    <cfRule type="expression" dxfId="2573" priority="13155">
      <formula>IF(RIGHT(TEXT(AQ120,"0.#"),1)=".",FALSE,TRUE)</formula>
    </cfRule>
    <cfRule type="expression" dxfId="2572" priority="13156">
      <formula>IF(RIGHT(TEXT(AQ120,"0.#"),1)=".",TRUE,FALSE)</formula>
    </cfRule>
  </conditionalFormatting>
  <conditionalFormatting sqref="AE122 AQ122">
    <cfRule type="expression" dxfId="2571" priority="13153">
      <formula>IF(RIGHT(TEXT(AE122,"0.#"),1)=".",FALSE,TRUE)</formula>
    </cfRule>
    <cfRule type="expression" dxfId="2570" priority="13154">
      <formula>IF(RIGHT(TEXT(AE122,"0.#"),1)=".",TRUE,FALSE)</formula>
    </cfRule>
  </conditionalFormatting>
  <conditionalFormatting sqref="AI122">
    <cfRule type="expression" dxfId="2569" priority="13151">
      <formula>IF(RIGHT(TEXT(AI122,"0.#"),1)=".",FALSE,TRUE)</formula>
    </cfRule>
    <cfRule type="expression" dxfId="2568" priority="13152">
      <formula>IF(RIGHT(TEXT(AI122,"0.#"),1)=".",TRUE,FALSE)</formula>
    </cfRule>
  </conditionalFormatting>
  <conditionalFormatting sqref="AM122">
    <cfRule type="expression" dxfId="2567" priority="13149">
      <formula>IF(RIGHT(TEXT(AM122,"0.#"),1)=".",FALSE,TRUE)</formula>
    </cfRule>
    <cfRule type="expression" dxfId="2566" priority="13150">
      <formula>IF(RIGHT(TEXT(AM122,"0.#"),1)=".",TRUE,FALSE)</formula>
    </cfRule>
  </conditionalFormatting>
  <conditionalFormatting sqref="AQ123">
    <cfRule type="expression" dxfId="2565" priority="13141">
      <formula>IF(RIGHT(TEXT(AQ123,"0.#"),1)=".",FALSE,TRUE)</formula>
    </cfRule>
    <cfRule type="expression" dxfId="2564" priority="13142">
      <formula>IF(RIGHT(TEXT(AQ123,"0.#"),1)=".",TRUE,FALSE)</formula>
    </cfRule>
  </conditionalFormatting>
  <conditionalFormatting sqref="AE125 AQ125">
    <cfRule type="expression" dxfId="2563" priority="13139">
      <formula>IF(RIGHT(TEXT(AE125,"0.#"),1)=".",FALSE,TRUE)</formula>
    </cfRule>
    <cfRule type="expression" dxfId="2562" priority="13140">
      <formula>IF(RIGHT(TEXT(AE125,"0.#"),1)=".",TRUE,FALSE)</formula>
    </cfRule>
  </conditionalFormatting>
  <conditionalFormatting sqref="AI125">
    <cfRule type="expression" dxfId="2561" priority="13137">
      <formula>IF(RIGHT(TEXT(AI125,"0.#"),1)=".",FALSE,TRUE)</formula>
    </cfRule>
    <cfRule type="expression" dxfId="2560" priority="13138">
      <formula>IF(RIGHT(TEXT(AI125,"0.#"),1)=".",TRUE,FALSE)</formula>
    </cfRule>
  </conditionalFormatting>
  <conditionalFormatting sqref="AM125">
    <cfRule type="expression" dxfId="2559" priority="13135">
      <formula>IF(RIGHT(TEXT(AM125,"0.#"),1)=".",FALSE,TRUE)</formula>
    </cfRule>
    <cfRule type="expression" dxfId="2558" priority="13136">
      <formula>IF(RIGHT(TEXT(AM125,"0.#"),1)=".",TRUE,FALSE)</formula>
    </cfRule>
  </conditionalFormatting>
  <conditionalFormatting sqref="AQ126">
    <cfRule type="expression" dxfId="2557" priority="13127">
      <formula>IF(RIGHT(TEXT(AQ126,"0.#"),1)=".",FALSE,TRUE)</formula>
    </cfRule>
    <cfRule type="expression" dxfId="2556" priority="13128">
      <formula>IF(RIGHT(TEXT(AQ126,"0.#"),1)=".",TRUE,FALSE)</formula>
    </cfRule>
  </conditionalFormatting>
  <conditionalFormatting sqref="AE128 AQ128">
    <cfRule type="expression" dxfId="2555" priority="13125">
      <formula>IF(RIGHT(TEXT(AE128,"0.#"),1)=".",FALSE,TRUE)</formula>
    </cfRule>
    <cfRule type="expression" dxfId="2554" priority="13126">
      <formula>IF(RIGHT(TEXT(AE128,"0.#"),1)=".",TRUE,FALSE)</formula>
    </cfRule>
  </conditionalFormatting>
  <conditionalFormatting sqref="AI128">
    <cfRule type="expression" dxfId="2553" priority="13123">
      <formula>IF(RIGHT(TEXT(AI128,"0.#"),1)=".",FALSE,TRUE)</formula>
    </cfRule>
    <cfRule type="expression" dxfId="2552" priority="13124">
      <formula>IF(RIGHT(TEXT(AI128,"0.#"),1)=".",TRUE,FALSE)</formula>
    </cfRule>
  </conditionalFormatting>
  <conditionalFormatting sqref="AM128">
    <cfRule type="expression" dxfId="2551" priority="13121">
      <formula>IF(RIGHT(TEXT(AM128,"0.#"),1)=".",FALSE,TRUE)</formula>
    </cfRule>
    <cfRule type="expression" dxfId="2550" priority="13122">
      <formula>IF(RIGHT(TEXT(AM128,"0.#"),1)=".",TRUE,FALSE)</formula>
    </cfRule>
  </conditionalFormatting>
  <conditionalFormatting sqref="AQ129">
    <cfRule type="expression" dxfId="2549" priority="13113">
      <formula>IF(RIGHT(TEXT(AQ129,"0.#"),1)=".",FALSE,TRUE)</formula>
    </cfRule>
    <cfRule type="expression" dxfId="2548" priority="13114">
      <formula>IF(RIGHT(TEXT(AQ129,"0.#"),1)=".",TRUE,FALSE)</formula>
    </cfRule>
  </conditionalFormatting>
  <conditionalFormatting sqref="AE75">
    <cfRule type="expression" dxfId="2547" priority="13111">
      <formula>IF(RIGHT(TEXT(AE75,"0.#"),1)=".",FALSE,TRUE)</formula>
    </cfRule>
    <cfRule type="expression" dxfId="2546" priority="13112">
      <formula>IF(RIGHT(TEXT(AE75,"0.#"),1)=".",TRUE,FALSE)</formula>
    </cfRule>
  </conditionalFormatting>
  <conditionalFormatting sqref="AE76">
    <cfRule type="expression" dxfId="2545" priority="13109">
      <formula>IF(RIGHT(TEXT(AE76,"0.#"),1)=".",FALSE,TRUE)</formula>
    </cfRule>
    <cfRule type="expression" dxfId="2544" priority="13110">
      <formula>IF(RIGHT(TEXT(AE76,"0.#"),1)=".",TRUE,FALSE)</formula>
    </cfRule>
  </conditionalFormatting>
  <conditionalFormatting sqref="AE77">
    <cfRule type="expression" dxfId="2543" priority="13107">
      <formula>IF(RIGHT(TEXT(AE77,"0.#"),1)=".",FALSE,TRUE)</formula>
    </cfRule>
    <cfRule type="expression" dxfId="2542" priority="13108">
      <formula>IF(RIGHT(TEXT(AE77,"0.#"),1)=".",TRUE,FALSE)</formula>
    </cfRule>
  </conditionalFormatting>
  <conditionalFormatting sqref="AI77">
    <cfRule type="expression" dxfId="2541" priority="13105">
      <formula>IF(RIGHT(TEXT(AI77,"0.#"),1)=".",FALSE,TRUE)</formula>
    </cfRule>
    <cfRule type="expression" dxfId="2540" priority="13106">
      <formula>IF(RIGHT(TEXT(AI77,"0.#"),1)=".",TRUE,FALSE)</formula>
    </cfRule>
  </conditionalFormatting>
  <conditionalFormatting sqref="AI76">
    <cfRule type="expression" dxfId="2539" priority="13103">
      <formula>IF(RIGHT(TEXT(AI76,"0.#"),1)=".",FALSE,TRUE)</formula>
    </cfRule>
    <cfRule type="expression" dxfId="2538" priority="13104">
      <formula>IF(RIGHT(TEXT(AI76,"0.#"),1)=".",TRUE,FALSE)</formula>
    </cfRule>
  </conditionalFormatting>
  <conditionalFormatting sqref="AI75">
    <cfRule type="expression" dxfId="2537" priority="13101">
      <formula>IF(RIGHT(TEXT(AI75,"0.#"),1)=".",FALSE,TRUE)</formula>
    </cfRule>
    <cfRule type="expression" dxfId="2536" priority="13102">
      <formula>IF(RIGHT(TEXT(AI75,"0.#"),1)=".",TRUE,FALSE)</formula>
    </cfRule>
  </conditionalFormatting>
  <conditionalFormatting sqref="AM75">
    <cfRule type="expression" dxfId="2535" priority="13099">
      <formula>IF(RIGHT(TEXT(AM75,"0.#"),1)=".",FALSE,TRUE)</formula>
    </cfRule>
    <cfRule type="expression" dxfId="2534" priority="13100">
      <formula>IF(RIGHT(TEXT(AM75,"0.#"),1)=".",TRUE,FALSE)</formula>
    </cfRule>
  </conditionalFormatting>
  <conditionalFormatting sqref="AM76">
    <cfRule type="expression" dxfId="2533" priority="13097">
      <formula>IF(RIGHT(TEXT(AM76,"0.#"),1)=".",FALSE,TRUE)</formula>
    </cfRule>
    <cfRule type="expression" dxfId="2532" priority="13098">
      <formula>IF(RIGHT(TEXT(AM76,"0.#"),1)=".",TRUE,FALSE)</formula>
    </cfRule>
  </conditionalFormatting>
  <conditionalFormatting sqref="AM77">
    <cfRule type="expression" dxfId="2531" priority="13095">
      <formula>IF(RIGHT(TEXT(AM77,"0.#"),1)=".",FALSE,TRUE)</formula>
    </cfRule>
    <cfRule type="expression" dxfId="2530" priority="13096">
      <formula>IF(RIGHT(TEXT(AM77,"0.#"),1)=".",TRUE,FALSE)</formula>
    </cfRule>
  </conditionalFormatting>
  <conditionalFormatting sqref="AE134:AE135 AI134:AI135 AM134:AM135 AQ134:AQ135 AU134:AU135">
    <cfRule type="expression" dxfId="2529" priority="13081">
      <formula>IF(RIGHT(TEXT(AE134,"0.#"),1)=".",FALSE,TRUE)</formula>
    </cfRule>
    <cfRule type="expression" dxfId="2528" priority="13082">
      <formula>IF(RIGHT(TEXT(AE134,"0.#"),1)=".",TRUE,FALSE)</formula>
    </cfRule>
  </conditionalFormatting>
  <conditionalFormatting sqref="AE433">
    <cfRule type="expression" dxfId="2527" priority="13051">
      <formula>IF(RIGHT(TEXT(AE433,"0.#"),1)=".",FALSE,TRUE)</formula>
    </cfRule>
    <cfRule type="expression" dxfId="2526" priority="13052">
      <formula>IF(RIGHT(TEXT(AE433,"0.#"),1)=".",TRUE,FALSE)</formula>
    </cfRule>
  </conditionalFormatting>
  <conditionalFormatting sqref="AM433">
    <cfRule type="expression" dxfId="2525" priority="13039">
      <formula>IF(RIGHT(TEXT(AM433,"0.#"),1)=".",FALSE,TRUE)</formula>
    </cfRule>
    <cfRule type="expression" dxfId="2524" priority="13040">
      <formula>IF(RIGHT(TEXT(AM433,"0.#"),1)=".",TRUE,FALSE)</formula>
    </cfRule>
  </conditionalFormatting>
  <conditionalFormatting sqref="AU433">
    <cfRule type="expression" dxfId="2523" priority="13027">
      <formula>IF(RIGHT(TEXT(AU433,"0.#"),1)=".",FALSE,TRUE)</formula>
    </cfRule>
    <cfRule type="expression" dxfId="2522" priority="13028">
      <formula>IF(RIGHT(TEXT(AU433,"0.#"),1)=".",TRUE,FALSE)</formula>
    </cfRule>
  </conditionalFormatting>
  <conditionalFormatting sqref="AI433">
    <cfRule type="expression" dxfId="2521" priority="12961">
      <formula>IF(RIGHT(TEXT(AI433,"0.#"),1)=".",FALSE,TRUE)</formula>
    </cfRule>
    <cfRule type="expression" dxfId="2520" priority="12962">
      <formula>IF(RIGHT(TEXT(AI433,"0.#"),1)=".",TRUE,FALSE)</formula>
    </cfRule>
  </conditionalFormatting>
  <conditionalFormatting sqref="AQ433">
    <cfRule type="expression" dxfId="2519" priority="12927">
      <formula>IF(RIGHT(TEXT(AQ433,"0.#"),1)=".",FALSE,TRUE)</formula>
    </cfRule>
    <cfRule type="expression" dxfId="2518" priority="12928">
      <formula>IF(RIGHT(TEXT(AQ433,"0.#"),1)=".",TRUE,FALSE)</formula>
    </cfRule>
  </conditionalFormatting>
  <conditionalFormatting sqref="AL847:AO874">
    <cfRule type="expression" dxfId="2517" priority="6651">
      <formula>IF(AND(AL847&gt;=0, RIGHT(TEXT(AL847,"0.#"),1)&lt;&gt;"."),TRUE,FALSE)</formula>
    </cfRule>
    <cfRule type="expression" dxfId="2516" priority="6652">
      <formula>IF(AND(AL847&gt;=0, RIGHT(TEXT(AL847,"0.#"),1)="."),TRUE,FALSE)</formula>
    </cfRule>
    <cfRule type="expression" dxfId="2515" priority="6653">
      <formula>IF(AND(AL847&lt;0, RIGHT(TEXT(AL847,"0.#"),1)&lt;&gt;"."),TRUE,FALSE)</formula>
    </cfRule>
    <cfRule type="expression" dxfId="2514" priority="6654">
      <formula>IF(AND(AL847&lt;0, RIGHT(TEXT(AL847,"0.#"),1)="."),TRUE,FALSE)</formula>
    </cfRule>
  </conditionalFormatting>
  <conditionalFormatting sqref="AQ53:AQ55">
    <cfRule type="expression" dxfId="2513" priority="4673">
      <formula>IF(RIGHT(TEXT(AQ53,"0.#"),1)=".",FALSE,TRUE)</formula>
    </cfRule>
    <cfRule type="expression" dxfId="2512" priority="4674">
      <formula>IF(RIGHT(TEXT(AQ53,"0.#"),1)=".",TRUE,FALSE)</formula>
    </cfRule>
  </conditionalFormatting>
  <conditionalFormatting sqref="AU53:AU55">
    <cfRule type="expression" dxfId="2511" priority="4671">
      <formula>IF(RIGHT(TEXT(AU53,"0.#"),1)=".",FALSE,TRUE)</formula>
    </cfRule>
    <cfRule type="expression" dxfId="2510" priority="4672">
      <formula>IF(RIGHT(TEXT(AU53,"0.#"),1)=".",TRUE,FALSE)</formula>
    </cfRule>
  </conditionalFormatting>
  <conditionalFormatting sqref="AQ60:AQ62">
    <cfRule type="expression" dxfId="2509" priority="4669">
      <formula>IF(RIGHT(TEXT(AQ60,"0.#"),1)=".",FALSE,TRUE)</formula>
    </cfRule>
    <cfRule type="expression" dxfId="2508" priority="4670">
      <formula>IF(RIGHT(TEXT(AQ60,"0.#"),1)=".",TRUE,FALSE)</formula>
    </cfRule>
  </conditionalFormatting>
  <conditionalFormatting sqref="AU60:AU62">
    <cfRule type="expression" dxfId="2507" priority="4667">
      <formula>IF(RIGHT(TEXT(AU60,"0.#"),1)=".",FALSE,TRUE)</formula>
    </cfRule>
    <cfRule type="expression" dxfId="2506" priority="4668">
      <formula>IF(RIGHT(TEXT(AU60,"0.#"),1)=".",TRUE,FALSE)</formula>
    </cfRule>
  </conditionalFormatting>
  <conditionalFormatting sqref="AQ75:AQ77">
    <cfRule type="expression" dxfId="2505" priority="4665">
      <formula>IF(RIGHT(TEXT(AQ75,"0.#"),1)=".",FALSE,TRUE)</formula>
    </cfRule>
    <cfRule type="expression" dxfId="2504" priority="4666">
      <formula>IF(RIGHT(TEXT(AQ75,"0.#"),1)=".",TRUE,FALSE)</formula>
    </cfRule>
  </conditionalFormatting>
  <conditionalFormatting sqref="AU75:AU77">
    <cfRule type="expression" dxfId="2503" priority="4663">
      <formula>IF(RIGHT(TEXT(AU75,"0.#"),1)=".",FALSE,TRUE)</formula>
    </cfRule>
    <cfRule type="expression" dxfId="2502" priority="4664">
      <formula>IF(RIGHT(TEXT(AU75,"0.#"),1)=".",TRUE,FALSE)</formula>
    </cfRule>
  </conditionalFormatting>
  <conditionalFormatting sqref="AQ87:AQ89">
    <cfRule type="expression" dxfId="2501" priority="4661">
      <formula>IF(RIGHT(TEXT(AQ87,"0.#"),1)=".",FALSE,TRUE)</formula>
    </cfRule>
    <cfRule type="expression" dxfId="2500" priority="4662">
      <formula>IF(RIGHT(TEXT(AQ87,"0.#"),1)=".",TRUE,FALSE)</formula>
    </cfRule>
  </conditionalFormatting>
  <conditionalFormatting sqref="AU87:AU89">
    <cfRule type="expression" dxfId="2499" priority="4659">
      <formula>IF(RIGHT(TEXT(AU87,"0.#"),1)=".",FALSE,TRUE)</formula>
    </cfRule>
    <cfRule type="expression" dxfId="2498" priority="4660">
      <formula>IF(RIGHT(TEXT(AU87,"0.#"),1)=".",TRUE,FALSE)</formula>
    </cfRule>
  </conditionalFormatting>
  <conditionalFormatting sqref="AQ92:AQ94">
    <cfRule type="expression" dxfId="2497" priority="4657">
      <formula>IF(RIGHT(TEXT(AQ92,"0.#"),1)=".",FALSE,TRUE)</formula>
    </cfRule>
    <cfRule type="expression" dxfId="2496" priority="4658">
      <formula>IF(RIGHT(TEXT(AQ92,"0.#"),1)=".",TRUE,FALSE)</formula>
    </cfRule>
  </conditionalFormatting>
  <conditionalFormatting sqref="AU92:AU94">
    <cfRule type="expression" dxfId="2495" priority="4655">
      <formula>IF(RIGHT(TEXT(AU92,"0.#"),1)=".",FALSE,TRUE)</formula>
    </cfRule>
    <cfRule type="expression" dxfId="2494" priority="4656">
      <formula>IF(RIGHT(TEXT(AU92,"0.#"),1)=".",TRUE,FALSE)</formula>
    </cfRule>
  </conditionalFormatting>
  <conditionalFormatting sqref="AQ97:AQ99">
    <cfRule type="expression" dxfId="2493" priority="4653">
      <formula>IF(RIGHT(TEXT(AQ97,"0.#"),1)=".",FALSE,TRUE)</formula>
    </cfRule>
    <cfRule type="expression" dxfId="2492" priority="4654">
      <formula>IF(RIGHT(TEXT(AQ97,"0.#"),1)=".",TRUE,FALSE)</formula>
    </cfRule>
  </conditionalFormatting>
  <conditionalFormatting sqref="AU97:AU99">
    <cfRule type="expression" dxfId="2491" priority="4651">
      <formula>IF(RIGHT(TEXT(AU97,"0.#"),1)=".",FALSE,TRUE)</formula>
    </cfRule>
    <cfRule type="expression" dxfId="2490" priority="4652">
      <formula>IF(RIGHT(TEXT(AU97,"0.#"),1)=".",TRUE,FALSE)</formula>
    </cfRule>
  </conditionalFormatting>
  <conditionalFormatting sqref="AE458">
    <cfRule type="expression" dxfId="2489" priority="4345">
      <formula>IF(RIGHT(TEXT(AE458,"0.#"),1)=".",FALSE,TRUE)</formula>
    </cfRule>
    <cfRule type="expression" dxfId="2488" priority="4346">
      <formula>IF(RIGHT(TEXT(AE458,"0.#"),1)=".",TRUE,FALSE)</formula>
    </cfRule>
  </conditionalFormatting>
  <conditionalFormatting sqref="AE459">
    <cfRule type="expression" dxfId="2487" priority="4343">
      <formula>IF(RIGHT(TEXT(AE459,"0.#"),1)=".",FALSE,TRUE)</formula>
    </cfRule>
    <cfRule type="expression" dxfId="2486" priority="4344">
      <formula>IF(RIGHT(TEXT(AE459,"0.#"),1)=".",TRUE,FALSE)</formula>
    </cfRule>
  </conditionalFormatting>
  <conditionalFormatting sqref="AE460">
    <cfRule type="expression" dxfId="2485" priority="4341">
      <formula>IF(RIGHT(TEXT(AE460,"0.#"),1)=".",FALSE,TRUE)</formula>
    </cfRule>
    <cfRule type="expression" dxfId="2484" priority="4342">
      <formula>IF(RIGHT(TEXT(AE460,"0.#"),1)=".",TRUE,FALSE)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47:Y874">
    <cfRule type="expression" dxfId="2449" priority="2979">
      <formula>IF(RIGHT(TEXT(Y847,"0.#"),1)=".",FALSE,TRUE)</formula>
    </cfRule>
    <cfRule type="expression" dxfId="2448" priority="2980">
      <formula>IF(RIGHT(TEXT(Y847,"0.#"),1)=".",TRUE,FALSE)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10:AO1139">
    <cfRule type="expression" dxfId="2419" priority="2885">
      <formula>IF(AND(AL1110&gt;=0, RIGHT(TEXT(AL1110,"0.#"),1)&lt;&gt;"."),TRUE,FALSE)</formula>
    </cfRule>
    <cfRule type="expression" dxfId="2418" priority="2886">
      <formula>IF(AND(AL1110&gt;=0, RIGHT(TEXT(AL1110,"0.#"),1)="."),TRUE,FALSE)</formula>
    </cfRule>
    <cfRule type="expression" dxfId="2417" priority="2887">
      <formula>IF(AND(AL1110&lt;0, RIGHT(TEXT(AL1110,"0.#"),1)&lt;&gt;"."),TRUE,FALSE)</formula>
    </cfRule>
    <cfRule type="expression" dxfId="2416" priority="2888">
      <formula>IF(AND(AL1110&lt;0, RIGHT(TEXT(AL1110,"0.#"),1)="."),TRUE,FALSE)</formula>
    </cfRule>
  </conditionalFormatting>
  <conditionalFormatting sqref="Y1110:Y1139">
    <cfRule type="expression" dxfId="2415" priority="2883">
      <formula>IF(RIGHT(TEXT(Y1110,"0.#"),1)=".",FALSE,TRUE)</formula>
    </cfRule>
    <cfRule type="expression" dxfId="2414" priority="2884">
      <formula>IF(RIGHT(TEXT(Y1110,"0.#"),1)=".",TRUE,FALSE)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45:AO846">
    <cfRule type="expression" dxfId="2405" priority="2837">
      <formula>IF(AND(AL845&gt;=0, RIGHT(TEXT(AL845,"0.#"),1)&lt;&gt;"."),TRUE,FALSE)</formula>
    </cfRule>
    <cfRule type="expression" dxfId="2404" priority="2838">
      <formula>IF(AND(AL845&gt;=0, RIGHT(TEXT(AL845,"0.#"),1)="."),TRUE,FALSE)</formula>
    </cfRule>
    <cfRule type="expression" dxfId="2403" priority="2839">
      <formula>IF(AND(AL845&lt;0, RIGHT(TEXT(AL845,"0.#"),1)&lt;&gt;"."),TRUE,FALSE)</formula>
    </cfRule>
    <cfRule type="expression" dxfId="2402" priority="2840">
      <formula>IF(AND(AL845&lt;0, RIGHT(TEXT(AL845,"0.#"),1)="."),TRUE,FALSE)</formula>
    </cfRule>
  </conditionalFormatting>
  <conditionalFormatting sqref="Y845:Y846">
    <cfRule type="expression" dxfId="2401" priority="2835">
      <formula>IF(RIGHT(TEXT(Y845,"0.#"),1)=".",FALSE,TRUE)</formula>
    </cfRule>
    <cfRule type="expression" dxfId="2400" priority="2836">
      <formula>IF(RIGHT(TEXT(Y845,"0.#"),1)=".",TRUE,FALSE)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80:Y907">
    <cfRule type="expression" dxfId="2083" priority="2095">
      <formula>IF(RIGHT(TEXT(Y880,"0.#"),1)=".",FALSE,TRUE)</formula>
    </cfRule>
    <cfRule type="expression" dxfId="2082" priority="2096">
      <formula>IF(RIGHT(TEXT(Y880,"0.#"),1)=".",TRUE,FALSE)</formula>
    </cfRule>
  </conditionalFormatting>
  <conditionalFormatting sqref="Y878:Y879">
    <cfRule type="expression" dxfId="2081" priority="2089">
      <formula>IF(RIGHT(TEXT(Y878,"0.#"),1)=".",FALSE,TRUE)</formula>
    </cfRule>
    <cfRule type="expression" dxfId="2080" priority="2090">
      <formula>IF(RIGHT(TEXT(Y878,"0.#"),1)=".",TRUE,FALSE)</formula>
    </cfRule>
  </conditionalFormatting>
  <conditionalFormatting sqref="Y913:Y940">
    <cfRule type="expression" dxfId="2079" priority="2083">
      <formula>IF(RIGHT(TEXT(Y913,"0.#"),1)=".",FALSE,TRUE)</formula>
    </cfRule>
    <cfRule type="expression" dxfId="2078" priority="2084">
      <formula>IF(RIGHT(TEXT(Y913,"0.#"),1)=".",TRUE,FALSE)</formula>
    </cfRule>
  </conditionalFormatting>
  <conditionalFormatting sqref="Y911:Y912">
    <cfRule type="expression" dxfId="2077" priority="2077">
      <formula>IF(RIGHT(TEXT(Y911,"0.#"),1)=".",FALSE,TRUE)</formula>
    </cfRule>
    <cfRule type="expression" dxfId="2076" priority="2078">
      <formula>IF(RIGHT(TEXT(Y911,"0.#"),1)=".",TRUE,FALSE)</formula>
    </cfRule>
  </conditionalFormatting>
  <conditionalFormatting sqref="Y946:Y973">
    <cfRule type="expression" dxfId="2075" priority="2071">
      <formula>IF(RIGHT(TEXT(Y946,"0.#"),1)=".",FALSE,TRUE)</formula>
    </cfRule>
    <cfRule type="expression" dxfId="2074" priority="2072">
      <formula>IF(RIGHT(TEXT(Y946,"0.#"),1)=".",TRUE,FALSE)</formula>
    </cfRule>
  </conditionalFormatting>
  <conditionalFormatting sqref="Y944:Y945">
    <cfRule type="expression" dxfId="2073" priority="2065">
      <formula>IF(RIGHT(TEXT(Y944,"0.#"),1)=".",FALSE,TRUE)</formula>
    </cfRule>
    <cfRule type="expression" dxfId="2072" priority="2066">
      <formula>IF(RIGHT(TEXT(Y944,"0.#"),1)=".",TRUE,FALSE)</formula>
    </cfRule>
  </conditionalFormatting>
  <conditionalFormatting sqref="Y979:Y1006">
    <cfRule type="expression" dxfId="2071" priority="2059">
      <formula>IF(RIGHT(TEXT(Y979,"0.#"),1)=".",FALSE,TRUE)</formula>
    </cfRule>
    <cfRule type="expression" dxfId="2070" priority="2060">
      <formula>IF(RIGHT(TEXT(Y979,"0.#"),1)=".",TRUE,FALSE)</formula>
    </cfRule>
  </conditionalFormatting>
  <conditionalFormatting sqref="Y977:Y978">
    <cfRule type="expression" dxfId="2069" priority="2053">
      <formula>IF(RIGHT(TEXT(Y977,"0.#"),1)=".",FALSE,TRUE)</formula>
    </cfRule>
    <cfRule type="expression" dxfId="2068" priority="2054">
      <formula>IF(RIGHT(TEXT(Y977,"0.#"),1)=".",TRUE,FALSE)</formula>
    </cfRule>
  </conditionalFormatting>
  <conditionalFormatting sqref="Y1012:Y1039">
    <cfRule type="expression" dxfId="2067" priority="2047">
      <formula>IF(RIGHT(TEXT(Y1012,"0.#"),1)=".",FALSE,TRUE)</formula>
    </cfRule>
    <cfRule type="expression" dxfId="2066" priority="2048">
      <formula>IF(RIGHT(TEXT(Y1012,"0.#"),1)=".",TRUE,FALSE)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80:AO907">
    <cfRule type="expression" dxfId="1985" priority="2097">
      <formula>IF(AND(AL880&gt;=0, RIGHT(TEXT(AL880,"0.#"),1)&lt;&gt;"."),TRUE,FALSE)</formula>
    </cfRule>
    <cfRule type="expression" dxfId="1984" priority="2098">
      <formula>IF(AND(AL880&gt;=0, RIGHT(TEXT(AL880,"0.#"),1)="."),TRUE,FALSE)</formula>
    </cfRule>
    <cfRule type="expression" dxfId="1983" priority="2099">
      <formula>IF(AND(AL880&lt;0, RIGHT(TEXT(AL880,"0.#"),1)&lt;&gt;"."),TRUE,FALSE)</formula>
    </cfRule>
    <cfRule type="expression" dxfId="1982" priority="2100">
      <formula>IF(AND(AL880&lt;0, RIGHT(TEXT(AL880,"0.#"),1)="."),TRUE,FALSE)</formula>
    </cfRule>
  </conditionalFormatting>
  <conditionalFormatting sqref="AL878:AO879">
    <cfRule type="expression" dxfId="1981" priority="2091">
      <formula>IF(AND(AL878&gt;=0, RIGHT(TEXT(AL878,"0.#"),1)&lt;&gt;"."),TRUE,FALSE)</formula>
    </cfRule>
    <cfRule type="expression" dxfId="1980" priority="2092">
      <formula>IF(AND(AL878&gt;=0, RIGHT(TEXT(AL878,"0.#"),1)="."),TRUE,FALSE)</formula>
    </cfRule>
    <cfRule type="expression" dxfId="1979" priority="2093">
      <formula>IF(AND(AL878&lt;0, RIGHT(TEXT(AL878,"0.#"),1)&lt;&gt;"."),TRUE,FALSE)</formula>
    </cfRule>
    <cfRule type="expression" dxfId="1978" priority="2094">
      <formula>IF(AND(AL878&lt;0, RIGHT(TEXT(AL878,"0.#"),1)="."),TRUE,FALSE)</formula>
    </cfRule>
  </conditionalFormatting>
  <conditionalFormatting sqref="AL913:AO940">
    <cfRule type="expression" dxfId="1977" priority="2085">
      <formula>IF(AND(AL913&gt;=0, RIGHT(TEXT(AL913,"0.#"),1)&lt;&gt;"."),TRUE,FALSE)</formula>
    </cfRule>
    <cfRule type="expression" dxfId="1976" priority="2086">
      <formula>IF(AND(AL913&gt;=0, RIGHT(TEXT(AL913,"0.#"),1)="."),TRUE,FALSE)</formula>
    </cfRule>
    <cfRule type="expression" dxfId="1975" priority="2087">
      <formula>IF(AND(AL913&lt;0, RIGHT(TEXT(AL913,"0.#"),1)&lt;&gt;"."),TRUE,FALSE)</formula>
    </cfRule>
    <cfRule type="expression" dxfId="1974" priority="2088">
      <formula>IF(AND(AL913&lt;0, RIGHT(TEXT(AL913,"0.#"),1)="."),TRUE,FALSE)</formula>
    </cfRule>
  </conditionalFormatting>
  <conditionalFormatting sqref="AL911:AO912">
    <cfRule type="expression" dxfId="1973" priority="2079">
      <formula>IF(AND(AL911&gt;=0, RIGHT(TEXT(AL911,"0.#"),1)&lt;&gt;"."),TRUE,FALSE)</formula>
    </cfRule>
    <cfRule type="expression" dxfId="1972" priority="2080">
      <formula>IF(AND(AL911&gt;=0, RIGHT(TEXT(AL911,"0.#"),1)="."),TRUE,FALSE)</formula>
    </cfRule>
    <cfRule type="expression" dxfId="1971" priority="2081">
      <formula>IF(AND(AL911&lt;0, RIGHT(TEXT(AL911,"0.#"),1)&lt;&gt;"."),TRUE,FALSE)</formula>
    </cfRule>
    <cfRule type="expression" dxfId="1970" priority="2082">
      <formula>IF(AND(AL911&lt;0, RIGHT(TEXT(AL911,"0.#"),1)="."),TRUE,FALSE)</formula>
    </cfRule>
  </conditionalFormatting>
  <conditionalFormatting sqref="AL946:AO973">
    <cfRule type="expression" dxfId="1969" priority="2073">
      <formula>IF(AND(AL946&gt;=0, RIGHT(TEXT(AL946,"0.#"),1)&lt;&gt;"."),TRUE,FALSE)</formula>
    </cfRule>
    <cfRule type="expression" dxfId="1968" priority="2074">
      <formula>IF(AND(AL946&gt;=0, RIGHT(TEXT(AL946,"0.#"),1)="."),TRUE,FALSE)</formula>
    </cfRule>
    <cfRule type="expression" dxfId="1967" priority="2075">
      <formula>IF(AND(AL946&lt;0, RIGHT(TEXT(AL946,"0.#"),1)&lt;&gt;"."),TRUE,FALSE)</formula>
    </cfRule>
    <cfRule type="expression" dxfId="1966" priority="2076">
      <formula>IF(AND(AL946&lt;0, RIGHT(TEXT(AL946,"0.#"),1)="."),TRUE,FALSE)</formula>
    </cfRule>
  </conditionalFormatting>
  <conditionalFormatting sqref="AL944:AO945">
    <cfRule type="expression" dxfId="1965" priority="2067">
      <formula>IF(AND(AL944&gt;=0, RIGHT(TEXT(AL944,"0.#"),1)&lt;&gt;"."),TRUE,FALSE)</formula>
    </cfRule>
    <cfRule type="expression" dxfId="1964" priority="2068">
      <formula>IF(AND(AL944&gt;=0, RIGHT(TEXT(AL944,"0.#"),1)="."),TRUE,FALSE)</formula>
    </cfRule>
    <cfRule type="expression" dxfId="1963" priority="2069">
      <formula>IF(AND(AL944&lt;0, RIGHT(TEXT(AL944,"0.#"),1)&lt;&gt;"."),TRUE,FALSE)</formula>
    </cfRule>
    <cfRule type="expression" dxfId="1962" priority="2070">
      <formula>IF(AND(AL944&lt;0, RIGHT(TEXT(AL944,"0.#"),1)="."),TRUE,FALSE)</formula>
    </cfRule>
  </conditionalFormatting>
  <conditionalFormatting sqref="AL979:AO1006">
    <cfRule type="expression" dxfId="1961" priority="2061">
      <formula>IF(AND(AL979&gt;=0, RIGHT(TEXT(AL979,"0.#"),1)&lt;&gt;"."),TRUE,FALSE)</formula>
    </cfRule>
    <cfRule type="expression" dxfId="1960" priority="2062">
      <formula>IF(AND(AL979&gt;=0, RIGHT(TEXT(AL979,"0.#"),1)="."),TRUE,FALSE)</formula>
    </cfRule>
    <cfRule type="expression" dxfId="1959" priority="2063">
      <formula>IF(AND(AL979&lt;0, RIGHT(TEXT(AL979,"0.#"),1)&lt;&gt;"."),TRUE,FALSE)</formula>
    </cfRule>
    <cfRule type="expression" dxfId="1958" priority="2064">
      <formula>IF(AND(AL979&lt;0, RIGHT(TEXT(AL979,"0.#"),1)="."),TRUE,FALSE)</formula>
    </cfRule>
  </conditionalFormatting>
  <conditionalFormatting sqref="AL977:AO978">
    <cfRule type="expression" dxfId="1957" priority="2055">
      <formula>IF(AND(AL977&gt;=0, RIGHT(TEXT(AL977,"0.#"),1)&lt;&gt;"."),TRUE,FALSE)</formula>
    </cfRule>
    <cfRule type="expression" dxfId="1956" priority="2056">
      <formula>IF(AND(AL977&gt;=0, RIGHT(TEXT(AL977,"0.#"),1)="."),TRUE,FALSE)</formula>
    </cfRule>
    <cfRule type="expression" dxfId="1955" priority="2057">
      <formula>IF(AND(AL977&lt;0, RIGHT(TEXT(AL977,"0.#"),1)&lt;&gt;"."),TRUE,FALSE)</formula>
    </cfRule>
    <cfRule type="expression" dxfId="1954" priority="2058">
      <formula>IF(AND(AL977&lt;0, RIGHT(TEXT(AL977,"0.#"),1)="."),TRUE,FALSE)</formula>
    </cfRule>
  </conditionalFormatting>
  <conditionalFormatting sqref="AL1012:AO1039">
    <cfRule type="expression" dxfId="1953" priority="2049">
      <formula>IF(AND(AL1012&gt;=0, RIGHT(TEXT(AL1012,"0.#"),1)&lt;&gt;"."),TRUE,FALSE)</formula>
    </cfRule>
    <cfRule type="expression" dxfId="1952" priority="2050">
      <formula>IF(AND(AL1012&gt;=0, RIGHT(TEXT(AL1012,"0.#"),1)="."),TRUE,FALSE)</formula>
    </cfRule>
    <cfRule type="expression" dxfId="1951" priority="2051">
      <formula>IF(AND(AL1012&lt;0, RIGHT(TEXT(AL1012,"0.#"),1)&lt;&gt;"."),TRUE,FALSE)</formula>
    </cfRule>
    <cfRule type="expression" dxfId="1950" priority="2052">
      <formula>IF(AND(AL1012&lt;0, RIGHT(TEXT(AL1012,"0.#"),1)="."),TRUE,FALSE)</formula>
    </cfRule>
  </conditionalFormatting>
  <conditionalFormatting sqref="AL1010:AO1011">
    <cfRule type="expression" dxfId="1949" priority="2043">
      <formula>IF(AND(AL1010&gt;=0, RIGHT(TEXT(AL1010,"0.#"),1)&lt;&gt;"."),TRUE,FALSE)</formula>
    </cfRule>
    <cfRule type="expression" dxfId="1948" priority="2044">
      <formula>IF(AND(AL1010&gt;=0, RIGHT(TEXT(AL1010,"0.#"),1)="."),TRUE,FALSE)</formula>
    </cfRule>
    <cfRule type="expression" dxfId="1947" priority="2045">
      <formula>IF(AND(AL1010&lt;0, RIGHT(TEXT(AL1010,"0.#"),1)&lt;&gt;"."),TRUE,FALSE)</formula>
    </cfRule>
    <cfRule type="expression" dxfId="1946" priority="2046">
      <formula>IF(AND(AL1010&lt;0, RIGHT(TEXT(AL1010,"0.#"),1)="."),TRUE,FALSE)</formula>
    </cfRule>
  </conditionalFormatting>
  <conditionalFormatting sqref="Y1010:Y1011">
    <cfRule type="expression" dxfId="1945" priority="2041">
      <formula>IF(RIGHT(TEXT(Y1010,"0.#"),1)=".",FALSE,TRUE)</formula>
    </cfRule>
    <cfRule type="expression" dxfId="1944" priority="2042">
      <formula>IF(RIGHT(TEXT(Y1010,"0.#"),1)=".",TRUE,FALSE)</formula>
    </cfRule>
  </conditionalFormatting>
  <conditionalFormatting sqref="AL1045:AO1072">
    <cfRule type="expression" dxfId="1943" priority="2037">
      <formula>IF(AND(AL1045&gt;=0, RIGHT(TEXT(AL1045,"0.#"),1)&lt;&gt;"."),TRUE,FALSE)</formula>
    </cfRule>
    <cfRule type="expression" dxfId="1942" priority="2038">
      <formula>IF(AND(AL1045&gt;=0, RIGHT(TEXT(AL1045,"0.#"),1)="."),TRUE,FALSE)</formula>
    </cfRule>
    <cfRule type="expression" dxfId="1941" priority="2039">
      <formula>IF(AND(AL1045&lt;0, RIGHT(TEXT(AL1045,"0.#"),1)&lt;&gt;"."),TRUE,FALSE)</formula>
    </cfRule>
    <cfRule type="expression" dxfId="1940" priority="2040">
      <formula>IF(AND(AL1045&lt;0, RIGHT(TEXT(AL1045,"0.#"),1)="."),TRUE,FALSE)</formula>
    </cfRule>
  </conditionalFormatting>
  <conditionalFormatting sqref="Y1045:Y1072">
    <cfRule type="expression" dxfId="1939" priority="2035">
      <formula>IF(RIGHT(TEXT(Y1045,"0.#"),1)=".",FALSE,TRUE)</formula>
    </cfRule>
    <cfRule type="expression" dxfId="1938" priority="2036">
      <formula>IF(RIGHT(TEXT(Y1045,"0.#"),1)=".",TRUE,FALSE)</formula>
    </cfRule>
  </conditionalFormatting>
  <conditionalFormatting sqref="AL1043:AO1044">
    <cfRule type="expression" dxfId="1937" priority="2031">
      <formula>IF(AND(AL1043&gt;=0, RIGHT(TEXT(AL1043,"0.#"),1)&lt;&gt;"."),TRUE,FALSE)</formula>
    </cfRule>
    <cfRule type="expression" dxfId="1936" priority="2032">
      <formula>IF(AND(AL1043&gt;=0, RIGHT(TEXT(AL1043,"0.#"),1)="."),TRUE,FALSE)</formula>
    </cfRule>
    <cfRule type="expression" dxfId="1935" priority="2033">
      <formula>IF(AND(AL1043&lt;0, RIGHT(TEXT(AL1043,"0.#"),1)&lt;&gt;"."),TRUE,FALSE)</formula>
    </cfRule>
    <cfRule type="expression" dxfId="1934" priority="2034">
      <formula>IF(AND(AL1043&lt;0, RIGHT(TEXT(AL1043,"0.#"),1)="."),TRUE,FALSE)</formula>
    </cfRule>
  </conditionalFormatting>
  <conditionalFormatting sqref="Y1043:Y1044">
    <cfRule type="expression" dxfId="1933" priority="2029">
      <formula>IF(RIGHT(TEXT(Y1043,"0.#"),1)=".",FALSE,TRUE)</formula>
    </cfRule>
    <cfRule type="expression" dxfId="1932" priority="2030">
      <formula>IF(RIGHT(TEXT(Y1043,"0.#"),1)=".",TRUE,FALSE)</formula>
    </cfRule>
  </conditionalFormatting>
  <conditionalFormatting sqref="AL1078:AO1105">
    <cfRule type="expression" dxfId="1931" priority="2025">
      <formula>IF(AND(AL1078&gt;=0, RIGHT(TEXT(AL1078,"0.#"),1)&lt;&gt;"."),TRUE,FALSE)</formula>
    </cfRule>
    <cfRule type="expression" dxfId="1930" priority="2026">
      <formula>IF(AND(AL1078&gt;=0, RIGHT(TEXT(AL1078,"0.#"),1)="."),TRUE,FALSE)</formula>
    </cfRule>
    <cfRule type="expression" dxfId="1929" priority="2027">
      <formula>IF(AND(AL1078&lt;0, RIGHT(TEXT(AL1078,"0.#"),1)&lt;&gt;"."),TRUE,FALSE)</formula>
    </cfRule>
    <cfRule type="expression" dxfId="1928" priority="2028">
      <formula>IF(AND(AL1078&lt;0, RIGHT(TEXT(AL1078,"0.#"),1)="."),TRUE,FALSE)</formula>
    </cfRule>
  </conditionalFormatting>
  <conditionalFormatting sqref="Y1078:Y1105">
    <cfRule type="expression" dxfId="1927" priority="2023">
      <formula>IF(RIGHT(TEXT(Y1078,"0.#"),1)=".",FALSE,TRUE)</formula>
    </cfRule>
    <cfRule type="expression" dxfId="1926" priority="2024">
      <formula>IF(RIGHT(TEXT(Y1078,"0.#"),1)=".",TRUE,FALSE)</formula>
    </cfRule>
  </conditionalFormatting>
  <conditionalFormatting sqref="AL1076:AO1077">
    <cfRule type="expression" dxfId="1925" priority="2019">
      <formula>IF(AND(AL1076&gt;=0, RIGHT(TEXT(AL1076,"0.#"),1)&lt;&gt;"."),TRUE,FALSE)</formula>
    </cfRule>
    <cfRule type="expression" dxfId="1924" priority="2020">
      <formula>IF(AND(AL1076&gt;=0, RIGHT(TEXT(AL1076,"0.#"),1)="."),TRUE,FALSE)</formula>
    </cfRule>
    <cfRule type="expression" dxfId="1923" priority="2021">
      <formula>IF(AND(AL1076&lt;0, RIGHT(TEXT(AL1076,"0.#"),1)&lt;&gt;"."),TRUE,FALSE)</formula>
    </cfRule>
    <cfRule type="expression" dxfId="1922" priority="2022">
      <formula>IF(AND(AL1076&lt;0, RIGHT(TEXT(AL1076,"0.#"),1)="."),TRUE,FALSE)</formula>
    </cfRule>
  </conditionalFormatting>
  <conditionalFormatting sqref="Y1076:Y1077">
    <cfRule type="expression" dxfId="1921" priority="2017">
      <formula>IF(RIGHT(TEXT(Y1076,"0.#"),1)=".",FALSE,TRUE)</formula>
    </cfRule>
    <cfRule type="expression" dxfId="1920" priority="2018">
      <formula>IF(RIGHT(TEXT(Y1076,"0.#"),1)=".",TRUE,FALSE)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434">
    <cfRule type="expression" dxfId="725" priority="25">
      <formula>IF(RIGHT(TEXT(AE434,"0.#"),1)=".",FALSE,TRUE)</formula>
    </cfRule>
    <cfRule type="expression" dxfId="724" priority="26">
      <formula>IF(RIGHT(TEXT(AE434,"0.#"),1)=".",TRUE,FALSE)</formula>
    </cfRule>
  </conditionalFormatting>
  <conditionalFormatting sqref="AM434">
    <cfRule type="expression" dxfId="723" priority="23">
      <formula>IF(RIGHT(TEXT(AM434,"0.#"),1)=".",FALSE,TRUE)</formula>
    </cfRule>
    <cfRule type="expression" dxfId="722" priority="24">
      <formula>IF(RIGHT(TEXT(AM434,"0.#"),1)=".",TRUE,FALSE)</formula>
    </cfRule>
  </conditionalFormatting>
  <conditionalFormatting sqref="AU434">
    <cfRule type="expression" dxfId="721" priority="21">
      <formula>IF(RIGHT(TEXT(AU434,"0.#"),1)=".",FALSE,TRUE)</formula>
    </cfRule>
    <cfRule type="expression" dxfId="720" priority="22">
      <formula>IF(RIGHT(TEXT(AU434,"0.#"),1)=".",TRUE,FALSE)</formula>
    </cfRule>
  </conditionalFormatting>
  <conditionalFormatting sqref="AI434">
    <cfRule type="expression" dxfId="719" priority="19">
      <formula>IF(RIGHT(TEXT(AI434,"0.#"),1)=".",FALSE,TRUE)</formula>
    </cfRule>
    <cfRule type="expression" dxfId="718" priority="20">
      <formula>IF(RIGHT(TEXT(AI434,"0.#"),1)=".",TRUE,FALSE)</formula>
    </cfRule>
  </conditionalFormatting>
  <conditionalFormatting sqref="AQ434">
    <cfRule type="expression" dxfId="717" priority="17">
      <formula>IF(RIGHT(TEXT(AQ434,"0.#"),1)=".",FALSE,TRUE)</formula>
    </cfRule>
    <cfRule type="expression" dxfId="716" priority="18">
      <formula>IF(RIGHT(TEXT(AQ434,"0.#"),1)=".",TRUE,FALSE)</formula>
    </cfRule>
  </conditionalFormatting>
  <conditionalFormatting sqref="AE435">
    <cfRule type="expression" dxfId="715" priority="15">
      <formula>IF(RIGHT(TEXT(AE435,"0.#"),1)=".",FALSE,TRUE)</formula>
    </cfRule>
    <cfRule type="expression" dxfId="714" priority="16">
      <formula>IF(RIGHT(TEXT(AE435,"0.#"),1)=".",TRUE,FALSE)</formula>
    </cfRule>
  </conditionalFormatting>
  <conditionalFormatting sqref="AM435">
    <cfRule type="expression" dxfId="713" priority="13">
      <formula>IF(RIGHT(TEXT(AM435,"0.#"),1)=".",FALSE,TRUE)</formula>
    </cfRule>
    <cfRule type="expression" dxfId="712" priority="14">
      <formula>IF(RIGHT(TEXT(AM435,"0.#"),1)=".",TRUE,FALSE)</formula>
    </cfRule>
  </conditionalFormatting>
  <conditionalFormatting sqref="AU435">
    <cfRule type="expression" dxfId="711" priority="11">
      <formula>IF(RIGHT(TEXT(AU435,"0.#"),1)=".",FALSE,TRUE)</formula>
    </cfRule>
    <cfRule type="expression" dxfId="710" priority="12">
      <formula>IF(RIGHT(TEXT(AU435,"0.#"),1)=".",TRUE,FALSE)</formula>
    </cfRule>
  </conditionalFormatting>
  <conditionalFormatting sqref="AI435">
    <cfRule type="expression" dxfId="709" priority="9">
      <formula>IF(RIGHT(TEXT(AI435,"0.#"),1)=".",FALSE,TRUE)</formula>
    </cfRule>
    <cfRule type="expression" dxfId="708" priority="10">
      <formula>IF(RIGHT(TEXT(AI435,"0.#"),1)=".",TRUE,FALSE)</formula>
    </cfRule>
  </conditionalFormatting>
  <conditionalFormatting sqref="AQ435">
    <cfRule type="expression" dxfId="707" priority="7">
      <formula>IF(RIGHT(TEXT(AQ435,"0.#"),1)=".",FALSE,TRUE)</formula>
    </cfRule>
    <cfRule type="expression" dxfId="706" priority="8">
      <formula>IF(RIGHT(TEXT(AQ435,"0.#"),1)=".",TRUE,FALSE)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t="s">
        <v>747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747</v>
      </c>
      <c r="R5" s="13" t="str">
        <f t="shared" si="3"/>
        <v>負担</v>
      </c>
      <c r="S5" s="13" t="str">
        <f t="shared" si="4"/>
        <v>負担</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c r="A12" s="14" t="s">
        <v>94</v>
      </c>
      <c r="B12" s="15" t="s">
        <v>747</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c r="A24" s="88" t="s">
        <v>404</v>
      </c>
      <c r="B24" s="15"/>
      <c r="C24" s="13" t="str">
        <f t="shared" si="9"/>
        <v/>
      </c>
      <c r="D24" s="13" t="str">
        <f>IF(C24="",D23,IF(D23&lt;&gt;"",CONCATENATE(D23,"、",C24),C24))</f>
        <v>障害者施策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c r="A27" s="13" t="str">
        <f>IF(D24="", "-", D24)</f>
        <v>障害者施策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c r="A38" s="13"/>
      <c r="B38" s="13"/>
      <c r="F38" s="13"/>
      <c r="G38" s="19"/>
      <c r="K38" s="13"/>
      <c r="L38" s="13"/>
      <c r="O38" s="13"/>
      <c r="P38" s="13"/>
      <c r="Q38" s="19"/>
      <c r="T38" s="13"/>
      <c r="U38" s="32" t="s">
        <v>388</v>
      </c>
      <c r="Y38" s="32" t="s">
        <v>452</v>
      </c>
      <c r="Z38" s="32" t="s">
        <v>583</v>
      </c>
      <c r="AF38" s="30"/>
      <c r="AK38" s="51" t="str">
        <f t="shared" si="7"/>
        <v>k</v>
      </c>
    </row>
    <row r="39" spans="1:37">
      <c r="A39" s="13"/>
      <c r="B39" s="13"/>
      <c r="F39" s="13" t="str">
        <f>I37</f>
        <v>一般会計</v>
      </c>
      <c r="G39" s="19"/>
      <c r="K39" s="13"/>
      <c r="L39" s="13"/>
      <c r="O39" s="13"/>
      <c r="P39" s="13"/>
      <c r="Q39" s="19"/>
      <c r="T39" s="13"/>
      <c r="U39" s="32" t="s">
        <v>398</v>
      </c>
      <c r="Y39" s="32" t="s">
        <v>453</v>
      </c>
      <c r="Z39" s="32" t="s">
        <v>584</v>
      </c>
      <c r="AF39" s="30"/>
      <c r="AK39" s="51" t="str">
        <f t="shared" si="7"/>
        <v>l</v>
      </c>
    </row>
    <row r="40" spans="1:37">
      <c r="A40" s="13"/>
      <c r="B40" s="13"/>
      <c r="F40" s="13"/>
      <c r="G40" s="19"/>
      <c r="K40" s="13"/>
      <c r="L40" s="13"/>
      <c r="O40" s="13"/>
      <c r="P40" s="13"/>
      <c r="Q40" s="19"/>
      <c r="T40" s="13"/>
      <c r="Y40" s="32" t="s">
        <v>454</v>
      </c>
      <c r="Z40" s="32" t="s">
        <v>585</v>
      </c>
      <c r="AF40" s="30"/>
      <c r="AK40" s="51" t="str">
        <f t="shared" si="7"/>
        <v>m</v>
      </c>
    </row>
    <row r="41" spans="1:37">
      <c r="A41" s="13"/>
      <c r="B41" s="13"/>
      <c r="F41" s="13"/>
      <c r="G41" s="19"/>
      <c r="K41" s="13"/>
      <c r="L41" s="13"/>
      <c r="O41" s="13"/>
      <c r="P41" s="13"/>
      <c r="Q41" s="19"/>
      <c r="T41" s="13"/>
      <c r="Y41" s="32" t="s">
        <v>455</v>
      </c>
      <c r="Z41" s="32" t="s">
        <v>586</v>
      </c>
      <c r="AF41" s="30"/>
      <c r="AK41" s="51" t="str">
        <f t="shared" si="7"/>
        <v>n</v>
      </c>
    </row>
    <row r="42" spans="1:37">
      <c r="A42" s="13"/>
      <c r="B42" s="13"/>
      <c r="F42" s="13"/>
      <c r="G42" s="19"/>
      <c r="K42" s="13"/>
      <c r="L42" s="13"/>
      <c r="O42" s="13"/>
      <c r="P42" s="13"/>
      <c r="Q42" s="19"/>
      <c r="T42" s="13"/>
      <c r="Y42" s="32" t="s">
        <v>456</v>
      </c>
      <c r="Z42" s="32" t="s">
        <v>587</v>
      </c>
      <c r="AF42" s="30"/>
      <c r="AK42" s="51" t="str">
        <f t="shared" si="7"/>
        <v>o</v>
      </c>
    </row>
    <row r="43" spans="1:37">
      <c r="A43" s="13"/>
      <c r="B43" s="13"/>
      <c r="F43" s="13"/>
      <c r="G43" s="19"/>
      <c r="K43" s="13"/>
      <c r="L43" s="13"/>
      <c r="O43" s="13"/>
      <c r="P43" s="13"/>
      <c r="Q43" s="19"/>
      <c r="T43" s="13"/>
      <c r="Y43" s="32" t="s">
        <v>457</v>
      </c>
      <c r="Z43" s="32" t="s">
        <v>588</v>
      </c>
      <c r="AF43" s="30"/>
      <c r="AK43" s="51" t="str">
        <f t="shared" si="7"/>
        <v>p</v>
      </c>
    </row>
    <row r="44" spans="1:37">
      <c r="A44" s="13"/>
      <c r="B44" s="13"/>
      <c r="F44" s="13"/>
      <c r="G44" s="19"/>
      <c r="K44" s="13"/>
      <c r="L44" s="13"/>
      <c r="O44" s="13"/>
      <c r="P44" s="13"/>
      <c r="Q44" s="19"/>
      <c r="T44" s="13"/>
      <c r="Y44" s="32" t="s">
        <v>458</v>
      </c>
      <c r="Z44" s="32" t="s">
        <v>589</v>
      </c>
      <c r="AF44" s="30"/>
      <c r="AK44" s="51" t="str">
        <f t="shared" si="7"/>
        <v>q</v>
      </c>
    </row>
    <row r="45" spans="1:37">
      <c r="A45" s="13"/>
      <c r="B45" s="13"/>
      <c r="F45" s="13"/>
      <c r="G45" s="19"/>
      <c r="K45" s="13"/>
      <c r="L45" s="13"/>
      <c r="O45" s="13"/>
      <c r="P45" s="13"/>
      <c r="Q45" s="19"/>
      <c r="T45" s="13"/>
      <c r="Y45" s="32" t="s">
        <v>459</v>
      </c>
      <c r="Z45" s="32" t="s">
        <v>590</v>
      </c>
      <c r="AF45" s="30"/>
      <c r="AK45" s="51" t="str">
        <f t="shared" si="7"/>
        <v>r</v>
      </c>
    </row>
    <row r="46" spans="1:37">
      <c r="A46" s="13"/>
      <c r="B46" s="13"/>
      <c r="F46" s="13"/>
      <c r="G46" s="19"/>
      <c r="K46" s="13"/>
      <c r="L46" s="13"/>
      <c r="O46" s="13"/>
      <c r="P46" s="13"/>
      <c r="Q46" s="19"/>
      <c r="T46" s="13"/>
      <c r="Y46" s="32" t="s">
        <v>460</v>
      </c>
      <c r="Z46" s="32" t="s">
        <v>591</v>
      </c>
      <c r="AF46" s="30"/>
      <c r="AK46" s="51" t="str">
        <f t="shared" si="7"/>
        <v>s</v>
      </c>
    </row>
    <row r="47" spans="1:37">
      <c r="A47" s="13"/>
      <c r="B47" s="13"/>
      <c r="F47" s="13"/>
      <c r="G47" s="19"/>
      <c r="K47" s="13"/>
      <c r="L47" s="13"/>
      <c r="O47" s="13"/>
      <c r="P47" s="13"/>
      <c r="Q47" s="19"/>
      <c r="T47" s="13"/>
      <c r="Y47" s="32" t="s">
        <v>461</v>
      </c>
      <c r="Z47" s="32" t="s">
        <v>592</v>
      </c>
      <c r="AF47" s="30"/>
      <c r="AK47" s="51" t="str">
        <f t="shared" si="7"/>
        <v>t</v>
      </c>
    </row>
    <row r="48" spans="1:37">
      <c r="A48" s="13"/>
      <c r="B48" s="13"/>
      <c r="F48" s="13"/>
      <c r="G48" s="19"/>
      <c r="K48" s="13"/>
      <c r="L48" s="13"/>
      <c r="O48" s="13"/>
      <c r="P48" s="13"/>
      <c r="Q48" s="19"/>
      <c r="T48" s="13"/>
      <c r="Y48" s="32" t="s">
        <v>462</v>
      </c>
      <c r="Z48" s="32" t="s">
        <v>593</v>
      </c>
      <c r="AF48" s="30"/>
      <c r="AK48" s="51" t="str">
        <f t="shared" si="7"/>
        <v>u</v>
      </c>
    </row>
    <row r="49" spans="1:37">
      <c r="A49" s="13"/>
      <c r="B49" s="13"/>
      <c r="F49" s="13"/>
      <c r="G49" s="19"/>
      <c r="K49" s="13"/>
      <c r="L49" s="13"/>
      <c r="O49" s="13"/>
      <c r="P49" s="13"/>
      <c r="Q49" s="19"/>
      <c r="T49" s="13"/>
      <c r="Y49" s="32" t="s">
        <v>463</v>
      </c>
      <c r="Z49" s="32" t="s">
        <v>594</v>
      </c>
      <c r="AF49" s="30"/>
      <c r="AK49" s="51" t="str">
        <f t="shared" si="7"/>
        <v>v</v>
      </c>
    </row>
    <row r="50" spans="1:37">
      <c r="A50" s="13"/>
      <c r="B50" s="13"/>
      <c r="F50" s="13"/>
      <c r="G50" s="19"/>
      <c r="K50" s="13"/>
      <c r="L50" s="13"/>
      <c r="O50" s="13"/>
      <c r="P50" s="13"/>
      <c r="Q50" s="19"/>
      <c r="T50" s="13"/>
      <c r="Y50" s="32" t="s">
        <v>464</v>
      </c>
      <c r="Z50" s="32" t="s">
        <v>595</v>
      </c>
      <c r="AF50" s="30"/>
    </row>
    <row r="51" spans="1:37">
      <c r="A51" s="13"/>
      <c r="B51" s="13"/>
      <c r="F51" s="13"/>
      <c r="G51" s="19"/>
      <c r="K51" s="13"/>
      <c r="L51" s="13"/>
      <c r="O51" s="13"/>
      <c r="P51" s="13"/>
      <c r="Q51" s="19"/>
      <c r="T51" s="13"/>
      <c r="Y51" s="32" t="s">
        <v>465</v>
      </c>
      <c r="Z51" s="32" t="s">
        <v>596</v>
      </c>
      <c r="AF51" s="30"/>
    </row>
    <row r="52" spans="1:37">
      <c r="A52" s="13"/>
      <c r="B52" s="13"/>
      <c r="F52" s="13"/>
      <c r="G52" s="19"/>
      <c r="K52" s="13"/>
      <c r="L52" s="13"/>
      <c r="O52" s="13"/>
      <c r="P52" s="13"/>
      <c r="Q52" s="19"/>
      <c r="T52" s="13"/>
      <c r="Y52" s="32" t="s">
        <v>466</v>
      </c>
      <c r="Z52" s="32" t="s">
        <v>597</v>
      </c>
      <c r="AF52" s="30"/>
    </row>
    <row r="53" spans="1:37">
      <c r="A53" s="13"/>
      <c r="B53" s="13"/>
      <c r="F53" s="13"/>
      <c r="G53" s="19"/>
      <c r="K53" s="13"/>
      <c r="L53" s="13"/>
      <c r="O53" s="13"/>
      <c r="P53" s="13"/>
      <c r="Q53" s="19"/>
      <c r="T53" s="13"/>
      <c r="Y53" s="32" t="s">
        <v>467</v>
      </c>
      <c r="Z53" s="32" t="s">
        <v>598</v>
      </c>
      <c r="AF53" s="30"/>
    </row>
    <row r="54" spans="1:37">
      <c r="A54" s="13"/>
      <c r="B54" s="13"/>
      <c r="F54" s="13"/>
      <c r="G54" s="19"/>
      <c r="K54" s="13"/>
      <c r="L54" s="13"/>
      <c r="O54" s="13"/>
      <c r="P54" s="20"/>
      <c r="Q54" s="19"/>
      <c r="T54" s="13"/>
      <c r="Y54" s="32" t="s">
        <v>468</v>
      </c>
      <c r="Z54" s="32" t="s">
        <v>599</v>
      </c>
      <c r="AF54" s="30"/>
    </row>
    <row r="55" spans="1:37">
      <c r="A55" s="13"/>
      <c r="B55" s="13"/>
      <c r="F55" s="13"/>
      <c r="G55" s="19"/>
      <c r="K55" s="13"/>
      <c r="L55" s="13"/>
      <c r="O55" s="13"/>
      <c r="P55" s="13"/>
      <c r="Q55" s="19"/>
      <c r="T55" s="13"/>
      <c r="Y55" s="32" t="s">
        <v>469</v>
      </c>
      <c r="Z55" s="32" t="s">
        <v>600</v>
      </c>
      <c r="AF55" s="30"/>
    </row>
    <row r="56" spans="1:37">
      <c r="A56" s="13"/>
      <c r="B56" s="13"/>
      <c r="F56" s="13"/>
      <c r="G56" s="19"/>
      <c r="K56" s="13"/>
      <c r="L56" s="13"/>
      <c r="O56" s="13"/>
      <c r="P56" s="13"/>
      <c r="Q56" s="19"/>
      <c r="T56" s="13"/>
      <c r="Y56" s="32" t="s">
        <v>470</v>
      </c>
      <c r="Z56" s="32" t="s">
        <v>601</v>
      </c>
      <c r="AF56" s="30"/>
    </row>
    <row r="57" spans="1:37">
      <c r="A57" s="13"/>
      <c r="B57" s="13"/>
      <c r="F57" s="13"/>
      <c r="G57" s="19"/>
      <c r="K57" s="13"/>
      <c r="L57" s="13"/>
      <c r="O57" s="13"/>
      <c r="P57" s="13"/>
      <c r="Q57" s="19"/>
      <c r="T57" s="13"/>
      <c r="Y57" s="32" t="s">
        <v>471</v>
      </c>
      <c r="Z57" s="32" t="s">
        <v>602</v>
      </c>
      <c r="AF57" s="30"/>
    </row>
    <row r="58" spans="1:37">
      <c r="A58" s="13"/>
      <c r="B58" s="13"/>
      <c r="F58" s="13"/>
      <c r="G58" s="19"/>
      <c r="K58" s="13"/>
      <c r="L58" s="13"/>
      <c r="O58" s="13"/>
      <c r="P58" s="13"/>
      <c r="Q58" s="19"/>
      <c r="T58" s="13"/>
      <c r="Y58" s="32" t="s">
        <v>472</v>
      </c>
      <c r="Z58" s="32" t="s">
        <v>603</v>
      </c>
      <c r="AF58" s="30"/>
    </row>
    <row r="59" spans="1:37">
      <c r="A59" s="13"/>
      <c r="B59" s="13"/>
      <c r="F59" s="13"/>
      <c r="G59" s="19"/>
      <c r="K59" s="13"/>
      <c r="L59" s="13"/>
      <c r="O59" s="13"/>
      <c r="P59" s="13"/>
      <c r="Q59" s="19"/>
      <c r="T59" s="13"/>
      <c r="Y59" s="32" t="s">
        <v>473</v>
      </c>
      <c r="Z59" s="32" t="s">
        <v>604</v>
      </c>
      <c r="AF59" s="30"/>
    </row>
    <row r="60" spans="1:37">
      <c r="A60" s="13"/>
      <c r="B60" s="13"/>
      <c r="F60" s="13"/>
      <c r="G60" s="19"/>
      <c r="K60" s="13"/>
      <c r="L60" s="13"/>
      <c r="O60" s="13"/>
      <c r="P60" s="13"/>
      <c r="Q60" s="19"/>
      <c r="T60" s="13"/>
      <c r="Y60" s="32" t="s">
        <v>474</v>
      </c>
      <c r="Z60" s="32" t="s">
        <v>605</v>
      </c>
      <c r="AF60" s="30"/>
    </row>
    <row r="61" spans="1:37">
      <c r="A61" s="13"/>
      <c r="B61" s="13"/>
      <c r="F61" s="13"/>
      <c r="G61" s="19"/>
      <c r="K61" s="13"/>
      <c r="L61" s="13"/>
      <c r="O61" s="13"/>
      <c r="P61" s="13"/>
      <c r="Q61" s="19"/>
      <c r="T61" s="13"/>
      <c r="Y61" s="32" t="s">
        <v>475</v>
      </c>
      <c r="Z61" s="32" t="s">
        <v>606</v>
      </c>
      <c r="AF61" s="30"/>
    </row>
    <row r="62" spans="1:37">
      <c r="A62" s="13"/>
      <c r="B62" s="13"/>
      <c r="F62" s="13"/>
      <c r="G62" s="19"/>
      <c r="K62" s="13"/>
      <c r="L62" s="13"/>
      <c r="O62" s="13"/>
      <c r="P62" s="13"/>
      <c r="Q62" s="19"/>
      <c r="T62" s="13"/>
      <c r="Y62" s="32" t="s">
        <v>476</v>
      </c>
      <c r="Z62" s="32" t="s">
        <v>607</v>
      </c>
      <c r="AF62" s="30"/>
    </row>
    <row r="63" spans="1:37">
      <c r="A63" s="13"/>
      <c r="B63" s="13"/>
      <c r="F63" s="13"/>
      <c r="G63" s="19"/>
      <c r="K63" s="13"/>
      <c r="L63" s="13"/>
      <c r="O63" s="13"/>
      <c r="P63" s="13"/>
      <c r="Q63" s="19"/>
      <c r="T63" s="13"/>
      <c r="Y63" s="32" t="s">
        <v>477</v>
      </c>
      <c r="Z63" s="32" t="s">
        <v>608</v>
      </c>
      <c r="AF63" s="30"/>
    </row>
    <row r="64" spans="1:37">
      <c r="A64" s="13"/>
      <c r="B64" s="13"/>
      <c r="F64" s="13"/>
      <c r="G64" s="19"/>
      <c r="K64" s="13"/>
      <c r="L64" s="13"/>
      <c r="O64" s="13"/>
      <c r="P64" s="13"/>
      <c r="Q64" s="19"/>
      <c r="T64" s="13"/>
      <c r="Y64" s="32" t="s">
        <v>478</v>
      </c>
      <c r="Z64" s="32" t="s">
        <v>609</v>
      </c>
      <c r="AF64" s="30"/>
    </row>
    <row r="65" spans="1:32">
      <c r="A65" s="13"/>
      <c r="B65" s="13"/>
      <c r="F65" s="13"/>
      <c r="G65" s="19"/>
      <c r="K65" s="13"/>
      <c r="L65" s="13"/>
      <c r="O65" s="13"/>
      <c r="P65" s="13"/>
      <c r="Q65" s="19"/>
      <c r="T65" s="13"/>
      <c r="Y65" s="32" t="s">
        <v>479</v>
      </c>
      <c r="Z65" s="32" t="s">
        <v>610</v>
      </c>
      <c r="AF65" s="30"/>
    </row>
    <row r="66" spans="1:32">
      <c r="A66" s="13"/>
      <c r="B66" s="13"/>
      <c r="F66" s="13"/>
      <c r="G66" s="19"/>
      <c r="K66" s="13"/>
      <c r="L66" s="13"/>
      <c r="O66" s="13"/>
      <c r="P66" s="13"/>
      <c r="Q66" s="19"/>
      <c r="T66" s="13"/>
      <c r="Y66" s="32" t="s">
        <v>71</v>
      </c>
      <c r="Z66" s="32" t="s">
        <v>611</v>
      </c>
      <c r="AF66" s="30"/>
    </row>
    <row r="67" spans="1:32">
      <c r="A67" s="13"/>
      <c r="B67" s="13"/>
      <c r="F67" s="13"/>
      <c r="G67" s="19"/>
      <c r="K67" s="13"/>
      <c r="L67" s="13"/>
      <c r="O67" s="13"/>
      <c r="P67" s="13"/>
      <c r="Q67" s="19"/>
      <c r="T67" s="13"/>
      <c r="Y67" s="32" t="s">
        <v>480</v>
      </c>
      <c r="Z67" s="32" t="s">
        <v>612</v>
      </c>
      <c r="AF67" s="30"/>
    </row>
    <row r="68" spans="1:32">
      <c r="A68" s="13"/>
      <c r="B68" s="13"/>
      <c r="F68" s="13"/>
      <c r="G68" s="19"/>
      <c r="K68" s="13"/>
      <c r="L68" s="13"/>
      <c r="O68" s="13"/>
      <c r="P68" s="13"/>
      <c r="Q68" s="19"/>
      <c r="T68" s="13"/>
      <c r="Y68" s="32" t="s">
        <v>481</v>
      </c>
      <c r="Z68" s="32" t="s">
        <v>613</v>
      </c>
      <c r="AF68" s="30"/>
    </row>
    <row r="69" spans="1:32">
      <c r="A69" s="13"/>
      <c r="B69" s="13"/>
      <c r="F69" s="13"/>
      <c r="G69" s="19"/>
      <c r="K69" s="13"/>
      <c r="L69" s="13"/>
      <c r="O69" s="13"/>
      <c r="P69" s="13"/>
      <c r="Q69" s="19"/>
      <c r="T69" s="13"/>
      <c r="Y69" s="32" t="s">
        <v>482</v>
      </c>
      <c r="Z69" s="32" t="s">
        <v>614</v>
      </c>
      <c r="AF69" s="30"/>
    </row>
    <row r="70" spans="1:32">
      <c r="A70" s="13"/>
      <c r="B70" s="13"/>
      <c r="Y70" s="32" t="s">
        <v>483</v>
      </c>
      <c r="Z70" s="32" t="s">
        <v>615</v>
      </c>
    </row>
    <row r="71" spans="1:32">
      <c r="Y71" s="32" t="s">
        <v>484</v>
      </c>
      <c r="Z71" s="32" t="s">
        <v>616</v>
      </c>
    </row>
    <row r="72" spans="1:32">
      <c r="Y72" s="32" t="s">
        <v>485</v>
      </c>
      <c r="Z72" s="32" t="s">
        <v>617</v>
      </c>
    </row>
    <row r="73" spans="1:32">
      <c r="Y73" s="32" t="s">
        <v>486</v>
      </c>
      <c r="Z73" s="32" t="s">
        <v>618</v>
      </c>
    </row>
    <row r="74" spans="1:32">
      <c r="Y74" s="32" t="s">
        <v>487</v>
      </c>
      <c r="Z74" s="32" t="s">
        <v>619</v>
      </c>
    </row>
    <row r="75" spans="1:32">
      <c r="Y75" s="32" t="s">
        <v>488</v>
      </c>
      <c r="Z75" s="32" t="s">
        <v>620</v>
      </c>
    </row>
    <row r="76" spans="1:32">
      <c r="Y76" s="32" t="s">
        <v>489</v>
      </c>
      <c r="Z76" s="32" t="s">
        <v>621</v>
      </c>
    </row>
    <row r="77" spans="1:32">
      <c r="Y77" s="32" t="s">
        <v>490</v>
      </c>
      <c r="Z77" s="32" t="s">
        <v>622</v>
      </c>
    </row>
    <row r="78" spans="1:32">
      <c r="Y78" s="32" t="s">
        <v>491</v>
      </c>
      <c r="Z78" s="32" t="s">
        <v>623</v>
      </c>
    </row>
    <row r="79" spans="1:32">
      <c r="Y79" s="32" t="s">
        <v>492</v>
      </c>
      <c r="Z79" s="32" t="s">
        <v>624</v>
      </c>
    </row>
    <row r="80" spans="1:32">
      <c r="Y80" s="32" t="s">
        <v>493</v>
      </c>
      <c r="Z80" s="32" t="s">
        <v>625</v>
      </c>
    </row>
    <row r="81" spans="25:26">
      <c r="Y81" s="32" t="s">
        <v>494</v>
      </c>
      <c r="Z81" s="32" t="s">
        <v>626</v>
      </c>
    </row>
    <row r="82" spans="25:26">
      <c r="Y82" s="32" t="s">
        <v>495</v>
      </c>
      <c r="Z82" s="32" t="s">
        <v>627</v>
      </c>
    </row>
    <row r="83" spans="25:26">
      <c r="Y83" s="32" t="s">
        <v>496</v>
      </c>
      <c r="Z83" s="32" t="s">
        <v>628</v>
      </c>
    </row>
    <row r="84" spans="25:26">
      <c r="Y84" s="32" t="s">
        <v>497</v>
      </c>
      <c r="Z84" s="32" t="s">
        <v>629</v>
      </c>
    </row>
    <row r="85" spans="25:26">
      <c r="Y85" s="32" t="s">
        <v>498</v>
      </c>
      <c r="Z85" s="32" t="s">
        <v>630</v>
      </c>
    </row>
    <row r="86" spans="25:26">
      <c r="Y86" s="32" t="s">
        <v>499</v>
      </c>
      <c r="Z86" s="32" t="s">
        <v>631</v>
      </c>
    </row>
    <row r="87" spans="25:26">
      <c r="Y87" s="32" t="s">
        <v>500</v>
      </c>
      <c r="Z87" s="32" t="s">
        <v>632</v>
      </c>
    </row>
    <row r="88" spans="25:26">
      <c r="Y88" s="32" t="s">
        <v>501</v>
      </c>
      <c r="Z88" s="32" t="s">
        <v>633</v>
      </c>
    </row>
    <row r="89" spans="25:26">
      <c r="Y89" s="32" t="s">
        <v>502</v>
      </c>
      <c r="Z89" s="32" t="s">
        <v>634</v>
      </c>
    </row>
    <row r="90" spans="25:26">
      <c r="Y90" s="32" t="s">
        <v>503</v>
      </c>
      <c r="Z90" s="32" t="s">
        <v>635</v>
      </c>
    </row>
    <row r="91" spans="25:26">
      <c r="Y91" s="32" t="s">
        <v>504</v>
      </c>
      <c r="Z91" s="32" t="s">
        <v>636</v>
      </c>
    </row>
    <row r="92" spans="25:26">
      <c r="Y92" s="32" t="s">
        <v>505</v>
      </c>
      <c r="Z92" s="32" t="s">
        <v>637</v>
      </c>
    </row>
    <row r="93" spans="25:26">
      <c r="Y93" s="32" t="s">
        <v>506</v>
      </c>
      <c r="Z93" s="32" t="s">
        <v>638</v>
      </c>
    </row>
    <row r="94" spans="25:26">
      <c r="Y94" s="32" t="s">
        <v>507</v>
      </c>
      <c r="Z94" s="32" t="s">
        <v>639</v>
      </c>
    </row>
    <row r="95" spans="25:26">
      <c r="Y95" s="32" t="s">
        <v>508</v>
      </c>
      <c r="Z95" s="32" t="s">
        <v>640</v>
      </c>
    </row>
    <row r="96" spans="25:26">
      <c r="Y96" s="32" t="s">
        <v>410</v>
      </c>
      <c r="Z96" s="32" t="s">
        <v>641</v>
      </c>
    </row>
    <row r="97" spans="25:26">
      <c r="Y97" s="32" t="s">
        <v>509</v>
      </c>
      <c r="Z97" s="32" t="s">
        <v>642</v>
      </c>
    </row>
    <row r="98" spans="25:26">
      <c r="Y98" s="32" t="s">
        <v>510</v>
      </c>
      <c r="Z98" s="32" t="s">
        <v>643</v>
      </c>
    </row>
    <row r="99" spans="25:26">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row r="55" spans="1:51" ht="30" customHeight="1">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row r="108" spans="1:51" ht="30" customHeight="1">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row r="161" spans="1:51" ht="30" customHeight="1">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row r="214" spans="1:51" ht="30" customHeight="1">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坂上 大(sakagami-dai.pt5)</cp:lastModifiedBy>
  <cp:lastPrinted>2021-03-08T07:58:12Z</cp:lastPrinted>
  <dcterms:created xsi:type="dcterms:W3CDTF">2012-03-13T00:50:25Z</dcterms:created>
  <dcterms:modified xsi:type="dcterms:W3CDTF">2021-06-29T06:33:44Z</dcterms:modified>
</cp:coreProperties>
</file>