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R3作業依頼\レビュー関係\210430 レビューシート作成（中間公表）\点検対象外\援護･業務課\"/>
    </mc:Choice>
  </mc:AlternateContent>
  <bookViews>
    <workbookView xWindow="60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s="1"/>
  <c r="AY413" i="3"/>
  <c r="AY419" i="3" s="1"/>
  <c r="AY406" i="3"/>
  <c r="AY412" i="3" s="1"/>
  <c r="AY399" i="3"/>
  <c r="AY404" i="3" s="1"/>
  <c r="AY392" i="3"/>
  <c r="AY398" i="3" s="1"/>
  <c r="AY388" i="3"/>
  <c r="AY389" i="3" s="1"/>
  <c r="AY384" i="3"/>
  <c r="AY386" i="3" s="1"/>
  <c r="AY380" i="3"/>
  <c r="AY383" i="3" s="1"/>
  <c r="AY376" i="3"/>
  <c r="AY372" i="3"/>
  <c r="AY375" i="3"/>
  <c r="AY370" i="3"/>
  <c r="AY371" i="3" s="1"/>
  <c r="AY367" i="3"/>
  <c r="AY368" i="3"/>
  <c r="AY360" i="3"/>
  <c r="AY366" i="3" s="1"/>
  <c r="AY353" i="3"/>
  <c r="AY359" i="3"/>
  <c r="AY346" i="3"/>
  <c r="AY352" i="3" s="1"/>
  <c r="AY339" i="3"/>
  <c r="AY343" i="3"/>
  <c r="AY332" i="3"/>
  <c r="AY338" i="3" s="1"/>
  <c r="AY328" i="3"/>
  <c r="AY324" i="3"/>
  <c r="AY326" i="3" s="1"/>
  <c r="AY320" i="3"/>
  <c r="AY321" i="3" s="1"/>
  <c r="AY316" i="3"/>
  <c r="AY317" i="3" s="1"/>
  <c r="AY312" i="3"/>
  <c r="AY315" i="3" s="1"/>
  <c r="AY310" i="3"/>
  <c r="AY311" i="3" s="1"/>
  <c r="AY307" i="3"/>
  <c r="AY308" i="3" s="1"/>
  <c r="AY300" i="3"/>
  <c r="AY304" i="3" s="1"/>
  <c r="AY293" i="3"/>
  <c r="AY296" i="3" s="1"/>
  <c r="AY286" i="3"/>
  <c r="AY292" i="3" s="1"/>
  <c r="AY279" i="3"/>
  <c r="AY285" i="3" s="1"/>
  <c r="AY272" i="3"/>
  <c r="AY277" i="3" s="1"/>
  <c r="AY268" i="3"/>
  <c r="AY269" i="3" s="1"/>
  <c r="AY264" i="3"/>
  <c r="AY266" i="3" s="1"/>
  <c r="AY260" i="3"/>
  <c r="AY263" i="3" s="1"/>
  <c r="AY256" i="3"/>
  <c r="AY259" i="3" s="1"/>
  <c r="AY252" i="3"/>
  <c r="AY253" i="3"/>
  <c r="AY250" i="3"/>
  <c r="AY251" i="3" s="1"/>
  <c r="AY247" i="3"/>
  <c r="AY249" i="3"/>
  <c r="AY240" i="3"/>
  <c r="AY243" i="3" s="1"/>
  <c r="AY233" i="3"/>
  <c r="AY235" i="3" s="1"/>
  <c r="AY226" i="3"/>
  <c r="AY232" i="3" s="1"/>
  <c r="AY219" i="3"/>
  <c r="AY223" i="3" s="1"/>
  <c r="AY212" i="3"/>
  <c r="AY213" i="3" s="1"/>
  <c r="AY218" i="3"/>
  <c r="AY208" i="3"/>
  <c r="AY204" i="3"/>
  <c r="AY207" i="3" s="1"/>
  <c r="AY200" i="3"/>
  <c r="AY202" i="3" s="1"/>
  <c r="AY196" i="3"/>
  <c r="AY197" i="3" s="1"/>
  <c r="AY192" i="3"/>
  <c r="AY195" i="3"/>
  <c r="AY190" i="3"/>
  <c r="AY191" i="3" s="1"/>
  <c r="AY187" i="3"/>
  <c r="AY188" i="3" s="1"/>
  <c r="AY180" i="3"/>
  <c r="AY186" i="3"/>
  <c r="AY173" i="3"/>
  <c r="AY179" i="3" s="1"/>
  <c r="AY166" i="3"/>
  <c r="AY172" i="3" s="1"/>
  <c r="AY159" i="3"/>
  <c r="AY165" i="3" s="1"/>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42" i="3" s="1"/>
  <c r="AY255" i="3"/>
  <c r="AY369" i="3"/>
  <c r="AY271" i="3"/>
  <c r="AY645" i="3"/>
  <c r="AY134" i="3"/>
  <c r="AY459" i="3"/>
  <c r="AY177" i="3"/>
  <c r="AY216" i="3"/>
  <c r="AY680" i="3"/>
  <c r="AY1074" i="3"/>
  <c r="AY120" i="3"/>
  <c r="AY158" i="3"/>
  <c r="AY175" i="3"/>
  <c r="AY214" i="3"/>
  <c r="AY355" i="3"/>
  <c r="AY433" i="3"/>
  <c r="AY463" i="3"/>
  <c r="AY664" i="3"/>
  <c r="AY818" i="3"/>
  <c r="AY62" i="3"/>
  <c r="AY64" i="3"/>
  <c r="AY297" i="3"/>
  <c r="AY357" i="3"/>
  <c r="AY435" i="3"/>
  <c r="AY444" i="3"/>
  <c r="AY542" i="3"/>
  <c r="AY547" i="3"/>
  <c r="AY650" i="3"/>
  <c r="AY878" i="3"/>
  <c r="AY976" i="3"/>
  <c r="AY176" i="3"/>
  <c r="AY298" i="3"/>
  <c r="AY354" i="3"/>
  <c r="AY358" i="3"/>
  <c r="AY426" i="3"/>
  <c r="AY432" i="3"/>
  <c r="AY445" i="3"/>
  <c r="AY458" i="3"/>
  <c r="AY462" i="3"/>
  <c r="AY487" i="3"/>
  <c r="AY543" i="3"/>
  <c r="AY561" i="3"/>
  <c r="AY651" i="3"/>
  <c r="AY681" i="3"/>
  <c r="AY817" i="3"/>
  <c r="AY178" i="3"/>
  <c r="AY262" i="3"/>
  <c r="AY356" i="3"/>
  <c r="AY374" i="3"/>
  <c r="AY442" i="3"/>
  <c r="AY460" i="3"/>
  <c r="AY492" i="3"/>
  <c r="AY541" i="3"/>
  <c r="AY546" i="3"/>
  <c r="AY649" i="3"/>
  <c r="AY666" i="3"/>
  <c r="AY685" i="3"/>
  <c r="AY877" i="3"/>
  <c r="AY910" i="3"/>
  <c r="AY1010" i="3"/>
  <c r="AY94" i="3"/>
  <c r="AY133" i="3"/>
  <c r="AY157" i="3"/>
  <c r="AY174" i="3"/>
  <c r="AY225" i="3"/>
  <c r="AY254" i="3"/>
  <c r="AY270" i="3"/>
  <c r="AY295" i="3"/>
  <c r="AY405" i="3"/>
  <c r="AY465" i="3"/>
  <c r="AY480" i="3"/>
  <c r="AY523" i="3"/>
  <c r="AY568" i="3"/>
  <c r="AY577" i="3"/>
  <c r="AY591" i="3"/>
  <c r="AY622" i="3"/>
  <c r="AY631" i="3"/>
  <c r="AY663" i="3"/>
  <c r="AY679" i="3"/>
  <c r="AY816" i="3"/>
  <c r="AY943" i="3"/>
  <c r="AY977" i="3"/>
  <c r="AY820" i="3"/>
  <c r="AY52" i="3"/>
  <c r="AY84" i="3"/>
  <c r="AY98" i="3"/>
  <c r="AY230" i="3"/>
  <c r="AY468" i="3"/>
  <c r="AY570" i="3"/>
  <c r="AY698" i="3"/>
  <c r="AY164" i="3"/>
  <c r="AY246" i="3"/>
  <c r="AY336" i="3"/>
  <c r="AY411" i="3"/>
  <c r="AY517" i="3"/>
  <c r="AY532" i="3"/>
  <c r="AY571" i="3"/>
  <c r="AY582" i="3"/>
  <c r="AY594" i="3"/>
  <c r="AY625"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55" i="3"/>
  <c r="AY596" i="3"/>
  <c r="AY56" i="3"/>
  <c r="AY77" i="3"/>
  <c r="AY91" i="3"/>
  <c r="AY222" i="3"/>
  <c r="AY345" i="3"/>
  <c r="AY439" i="3"/>
  <c r="AY454" i="3"/>
  <c r="AY477" i="3"/>
  <c r="AY488" i="3"/>
  <c r="AY507" i="3"/>
  <c r="AY562" i="3"/>
  <c r="AY686" i="3"/>
  <c r="AY814" i="3"/>
  <c r="AY49" i="3"/>
  <c r="AY78" i="3"/>
  <c r="AY92" i="3"/>
  <c r="AY236" i="3"/>
  <c r="AY415" i="3"/>
  <c r="AY440" i="3"/>
  <c r="AY478" i="3"/>
  <c r="AY508" i="3"/>
  <c r="AY548" i="3"/>
  <c r="AY576" i="3"/>
  <c r="AY630" i="3"/>
  <c r="AY815" i="3"/>
  <c r="AY824" i="3"/>
  <c r="AY110" i="3"/>
  <c r="AY143" i="3"/>
  <c r="AY248" i="3"/>
  <c r="AY313" i="3"/>
  <c r="AY348" i="3"/>
  <c r="AY387" i="3"/>
  <c r="AY555" i="3"/>
  <c r="AY38" i="3"/>
  <c r="AY59" i="3"/>
  <c r="AY66" i="3"/>
  <c r="AY87" i="3"/>
  <c r="AY81" i="3"/>
  <c r="AY88" i="3"/>
  <c r="AY105" i="3"/>
  <c r="AY122" i="3"/>
  <c r="AY137" i="3"/>
  <c r="AY151" i="3"/>
  <c r="AY161" i="3"/>
  <c r="AY160" i="3"/>
  <c r="AY169" i="3"/>
  <c r="AY183" i="3"/>
  <c r="AY203" i="3"/>
  <c r="AY209" i="3"/>
  <c r="AY210" i="3"/>
  <c r="AY241" i="3"/>
  <c r="AY257" i="3"/>
  <c r="AY274" i="3"/>
  <c r="AY283"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84" i="3"/>
  <c r="AY193" i="3"/>
  <c r="AY201" i="3"/>
  <c r="AY211" i="3"/>
  <c r="AY224" i="3"/>
  <c r="AY242" i="3"/>
  <c r="AY267" i="3"/>
  <c r="AY276" i="3"/>
  <c r="AY284" i="3"/>
  <c r="AY333" i="3"/>
  <c r="AY342" i="3"/>
  <c r="AY350" i="3"/>
  <c r="AY390"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8" i="3"/>
  <c r="AY61" i="3"/>
  <c r="AY68" i="3"/>
  <c r="AY76" i="3"/>
  <c r="AY83" i="3"/>
  <c r="AY97" i="3"/>
  <c r="AY107" i="3"/>
  <c r="AY146" i="3"/>
  <c r="AY154" i="3"/>
  <c r="AY163" i="3"/>
  <c r="AY171" i="3"/>
  <c r="AY194" i="3"/>
  <c r="AY215" i="3"/>
  <c r="AY217" i="3"/>
  <c r="AY305" i="3"/>
  <c r="AY318" i="3"/>
  <c r="AY334" i="3"/>
  <c r="AY401" i="3"/>
  <c r="AY400"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365" i="3"/>
  <c r="AY364" i="3"/>
  <c r="AY395" i="3"/>
  <c r="AY449" i="3"/>
  <c r="AY448" i="3"/>
  <c r="AY533" i="3"/>
  <c r="AY531" i="3"/>
  <c r="AY617" i="3"/>
  <c r="AY614" i="3"/>
  <c r="AY676" i="3"/>
  <c r="AY675" i="3"/>
  <c r="AY689" i="3"/>
  <c r="AY688" i="3"/>
  <c r="AY690" i="3"/>
  <c r="AY808" i="3"/>
  <c r="AY835" i="3"/>
  <c r="AY142" i="3"/>
  <c r="AY185" i="3"/>
  <c r="AY181" i="3"/>
  <c r="AY281" i="3"/>
  <c r="AY280" i="3"/>
  <c r="AY329" i="3"/>
  <c r="AY330" i="3"/>
  <c r="AY347" i="3"/>
  <c r="AY351" i="3"/>
  <c r="AY361" i="3"/>
  <c r="AY377" i="3"/>
  <c r="AY379" i="3"/>
  <c r="AY447" i="3"/>
  <c r="AY503" i="3"/>
  <c r="AY504" i="3"/>
  <c r="AY641" i="3"/>
  <c r="AY642" i="3"/>
  <c r="AY653" i="3"/>
  <c r="AY655" i="3"/>
  <c r="AY654" i="3"/>
  <c r="AY673" i="3"/>
  <c r="AY691" i="3"/>
  <c r="AY189" i="3"/>
  <c r="AY72" i="3"/>
  <c r="AY128" i="3"/>
  <c r="AY150" i="3"/>
  <c r="AY182" i="3"/>
  <c r="AY245" i="3"/>
  <c r="AY244" i="3"/>
  <c r="AY275"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385" i="3" l="1"/>
  <c r="AY409" i="3"/>
  <c r="AY407" i="3"/>
  <c r="AY198" i="3"/>
  <c r="AY199" i="3"/>
  <c r="AY228" i="3"/>
  <c r="AY229" i="3"/>
  <c r="AY410" i="3"/>
  <c r="AY327" i="3"/>
  <c r="AY170" i="3"/>
  <c r="AY168" i="3"/>
  <c r="AY167" i="3"/>
  <c r="AY394" i="3"/>
  <c r="AY393" i="3"/>
  <c r="AY288" i="3"/>
  <c r="AY391" i="3"/>
  <c r="AY309" i="3"/>
  <c r="AY220" i="3"/>
  <c r="AY381" i="3"/>
  <c r="AY325" i="3"/>
  <c r="AY258" i="3"/>
  <c r="AY221" i="3"/>
  <c r="AY314" i="3"/>
  <c r="AY265" i="3"/>
  <c r="AY231" i="3"/>
  <c r="AY282" i="3"/>
  <c r="AY294" i="3"/>
  <c r="AY278" i="3"/>
  <c r="AY306" i="3"/>
  <c r="AY237" i="3"/>
  <c r="AY238" i="3"/>
  <c r="AY319" i="3"/>
  <c r="AY303" i="3"/>
  <c r="AY402" i="3"/>
  <c r="AY239" i="3"/>
  <c r="AY299" i="3"/>
  <c r="AY417" i="3"/>
  <c r="AY273" i="3"/>
  <c r="AY289" i="3"/>
  <c r="AY287" i="3"/>
  <c r="AY382" i="3"/>
  <c r="AY301" i="3"/>
  <c r="AY291" i="3"/>
  <c r="AY227" i="3"/>
  <c r="AY414" i="3"/>
  <c r="AY416" i="3"/>
  <c r="AY418" i="3"/>
  <c r="AY302" i="3"/>
  <c r="AY206" i="3"/>
  <c r="AY403" i="3"/>
  <c r="AY234" i="3"/>
  <c r="AY41" i="3"/>
  <c r="AY39" i="3"/>
  <c r="AY43" i="3"/>
</calcChain>
</file>

<file path=xl/sharedStrings.xml><?xml version="1.0" encoding="utf-8"?>
<sst xmlns="http://schemas.openxmlformats.org/spreadsheetml/2006/main" count="3133" uniqueCount="792">
  <si>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</si>
  <si>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</si>
  <si>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</si>
  <si>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</si>
  <si>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</si>
  <si>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</si>
  <si>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</si>
  <si>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</si>
  <si>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</si>
  <si>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</si>
  <si>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</si>
  <si>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</si>
  <si>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</si>
  <si>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</si>
  <si>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</si>
  <si>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</si>
  <si>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</si>
  <si>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</si>
  <si>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</si>
  <si>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</si>
  <si>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</si>
  <si>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</si>
  <si>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</si>
  <si>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</si>
  <si>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</si>
  <si>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</si>
  <si>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</si>
  <si>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</si>
  <si>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</si>
  <si>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</si>
  <si>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</si>
  <si>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</si>
  <si>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</si>
  <si>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</si>
  <si>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</si>
  <si>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</si>
  <si>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</si>
  <si>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</si>
  <si>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</si>
  <si>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</si>
  <si>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</si>
  <si>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</si>
  <si>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</si>
  <si>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</si>
  <si>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</si>
  <si>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</si>
  <si>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</si>
  <si>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</si>
  <si>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</si>
  <si>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</si>
  <si>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</si>
  <si>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</si>
  <si>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</si>
  <si>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</si>
  <si>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</si>
  <si>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</si>
  <si>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</si>
  <si>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</si>
  <si>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</si>
  <si>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</si>
  <si>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</si>
  <si>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</si>
  <si>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</si>
  <si>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</si>
  <si>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</si>
  <si>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</si>
  <si>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</si>
  <si>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</si>
  <si>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</si>
  <si>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</si>
  <si>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</si>
  <si>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</si>
  <si>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</si>
  <si>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</si>
  <si>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</si>
  <si>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</si>
  <si>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</si>
  <si>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</si>
  <si>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</si>
  <si>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</si>
  <si>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</si>
  <si>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</si>
  <si>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</si>
  <si>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</si>
  <si>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</si>
  <si>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</si>
  <si>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</si>
  <si>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</si>
  <si>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</si>
  <si>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</si>
  <si>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</si>
  <si>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</si>
  <si>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</si>
  <si>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</si>
  <si>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</si>
  <si>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</si>
  <si>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</si>
  <si>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</si>
  <si>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</si>
  <si>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</si>
  <si>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</si>
  <si>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</si>
  <si>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</si>
  <si>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</si>
  <si>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</si>
  <si>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</si>
  <si>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</si>
  <si>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</si>
  <si>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</si>
  <si>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</si>
  <si>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</si>
  <si>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</si>
  <si>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</si>
  <si>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</si>
  <si>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</si>
  <si>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</si>
  <si>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</si>
  <si>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</si>
  <si>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</si>
  <si>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</si>
  <si>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</si>
  <si>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</si>
  <si>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</si>
  <si>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</si>
  <si>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</si>
  <si>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</si>
  <si>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</si>
  <si>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</si>
  <si>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</si>
  <si>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</si>
  <si>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</si>
  <si>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</si>
  <si>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</si>
  <si>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</si>
  <si>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</si>
  <si>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</si>
  <si>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</si>
  <si>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</si>
  <si>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</si>
  <si>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</si>
  <si>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</si>
  <si>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</si>
  <si>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</si>
  <si>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</si>
  <si>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</si>
  <si>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</si>
  <si>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</si>
  <si>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</si>
  <si>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</si>
  <si>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</si>
  <si>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</si>
  <si>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</si>
  <si>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</si>
  <si>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</si>
  <si>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</si>
  <si>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</si>
  <si>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</si>
  <si>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</si>
  <si>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</si>
  <si>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</si>
  <si>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</si>
  <si>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</si>
  <si>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</si>
  <si>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</si>
  <si>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</si>
  <si>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</si>
  <si>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</si>
  <si>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</si>
  <si>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</si>
  <si>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</si>
  <si>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</si>
  <si>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</si>
  <si>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</si>
  <si>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</si>
  <si>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</si>
  <si>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</si>
  <si>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</si>
  <si>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</si>
  <si>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</si>
  <si>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</si>
  <si>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</si>
  <si>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</si>
  <si>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</si>
  <si>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</si>
  <si>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</si>
  <si>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</si>
  <si>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</si>
  <si>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</si>
  <si>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</si>
  <si>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</si>
  <si>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</si>
  <si>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</si>
  <si>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</si>
  <si>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</si>
  <si>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</si>
  <si>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</si>
  <si>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</si>
  <si>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</si>
  <si>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</si>
  <si>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</si>
  <si>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</si>
  <si>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</si>
  <si>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</si>
  <si>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</si>
  <si>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</si>
  <si>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</si>
  <si>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</si>
  <si>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</si>
  <si>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</si>
  <si>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</si>
  <si>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</si>
  <si>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</si>
  <si>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</si>
  <si>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</si>
  <si>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</si>
  <si>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</si>
  <si>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</si>
  <si>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</si>
  <si>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</si>
  <si>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</si>
  <si>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</si>
  <si>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</si>
  <si>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</si>
  <si>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</si>
  <si>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</si>
  <si>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</si>
  <si>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</si>
  <si>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</si>
  <si>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</si>
  <si>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</si>
  <si>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</si>
  <si>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</si>
  <si>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</si>
  <si>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</si>
  <si>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</si>
  <si>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</si>
  <si>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</si>
  <si>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</si>
  <si>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</si>
  <si>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</si>
  <si>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</si>
  <si>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</si>
  <si>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</si>
  <si>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</si>
  <si>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</si>
  <si>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</si>
  <si>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</si>
  <si>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</si>
  <si>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</si>
  <si>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</si>
  <si>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</si>
  <si>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</si>
  <si>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</si>
  <si>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</si>
  <si>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</si>
  <si>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</si>
  <si>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</si>
  <si>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</si>
  <si>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</si>
  <si>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</si>
  <si>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</si>
  <si>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</si>
  <si>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</si>
  <si>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</si>
  <si>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</si>
  <si>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</si>
  <si>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</si>
  <si>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</si>
  <si>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</si>
  <si>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</si>
  <si>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</si>
  <si>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</si>
  <si>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</si>
  <si>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</si>
  <si>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</si>
  <si>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</si>
  <si>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</si>
  <si>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</si>
  <si>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</si>
  <si>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</si>
  <si>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</si>
  <si>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</si>
  <si>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</si>
  <si>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</si>
  <si>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</si>
  <si>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</si>
  <si>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</si>
  <si>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</si>
  <si>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</si>
  <si>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</si>
  <si>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</si>
  <si>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</si>
  <si>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</si>
  <si>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</si>
  <si>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</si>
  <si>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</si>
  <si>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</si>
  <si>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</si>
  <si>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</si>
  <si>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</si>
  <si>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</si>
  <si>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</si>
  <si>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</si>
  <si>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</si>
  <si>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</si>
  <si>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</si>
  <si>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</si>
  <si>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</si>
  <si>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</si>
  <si>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</si>
  <si>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</si>
  <si>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</si>
  <si>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</si>
  <si>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</si>
  <si>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</si>
  <si>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</si>
  <si>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</si>
  <si>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</si>
  <si>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</si>
  <si>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</si>
  <si>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</si>
  <si>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</si>
  <si>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</si>
  <si>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</si>
  <si>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</si>
  <si>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</si>
  <si>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</si>
  <si>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</si>
  <si>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</si>
  <si>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</si>
  <si>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</si>
  <si>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</si>
  <si>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</si>
  <si>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</si>
  <si>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</si>
  <si>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</si>
  <si>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</si>
  <si>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</si>
  <si>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</si>
  <si>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</si>
  <si>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</si>
  <si>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</si>
  <si>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</si>
  <si>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</si>
  <si>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</si>
  <si>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</si>
  <si>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</si>
  <si>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</si>
  <si>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</si>
  <si>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</si>
  <si>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</si>
  <si>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</si>
  <si>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</si>
  <si>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</si>
  <si>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</si>
  <si>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</si>
  <si>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</si>
  <si>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</si>
  <si>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</si>
  <si>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</si>
  <si>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</si>
  <si>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</si>
  <si>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</si>
  <si>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</si>
  <si>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</si>
  <si>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</si>
  <si>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</si>
  <si>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</si>
  <si>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</si>
  <si>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</si>
  <si>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</si>
  <si>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</si>
  <si>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</si>
  <si>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</si>
  <si>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</si>
  <si>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</si>
  <si>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</si>
  <si>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</si>
  <si>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</si>
  <si>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</si>
  <si>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</si>
  <si>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</si>
  <si>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</si>
  <si>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</si>
  <si>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</si>
  <si>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</si>
  <si>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</si>
  <si>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</si>
  <si>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</si>
  <si>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</si>
  <si>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</si>
  <si>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</si>
  <si>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</si>
  <si>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</si>
  <si>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</si>
  <si>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</si>
  <si>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</si>
  <si>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</si>
  <si>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</si>
  <si>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</si>
  <si>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</si>
  <si>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</si>
  <si>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</si>
  <si>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</si>
  <si>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</si>
  <si>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</si>
  <si>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</si>
  <si>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</si>
  <si>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</si>
  <si>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</si>
  <si>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</si>
  <si>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</si>
  <si>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</si>
  <si>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</si>
  <si>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</si>
  <si>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</si>
  <si>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</si>
  <si>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</si>
  <si>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</si>
  <si>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</si>
  <si>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</si>
  <si>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</si>
  <si>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</si>
  <si>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</si>
  <si>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</si>
  <si>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</si>
  <si>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</si>
  <si>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</si>
  <si>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</si>
  <si>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</si>
  <si>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</si>
  <si>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</si>
  <si>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</si>
  <si>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</si>
  <si>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</si>
  <si>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</si>
  <si>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</si>
  <si>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</si>
  <si>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</si>
  <si>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</si>
  <si>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</si>
  <si>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</si>
  <si>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</si>
  <si>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</si>
  <si>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</si>
  <si>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</si>
  <si>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</si>
  <si>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</si>
  <si>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</si>
  <si>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</si>
  <si>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</si>
  <si>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</si>
  <si>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</si>
  <si>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</si>
  <si>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</si>
  <si>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</si>
  <si>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</si>
  <si>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</si>
  <si>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</si>
  <si>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</si>
  <si>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</si>
  <si>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</si>
  <si>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</si>
  <si>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</si>
  <si>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</si>
  <si>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</si>
  <si>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</si>
  <si>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</si>
  <si>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</si>
  <si>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</si>
  <si>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</si>
  <si>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</si>
  <si>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</si>
  <si>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</si>
  <si>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</si>
  <si>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</si>
  <si>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</si>
  <si>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</si>
  <si>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</si>
  <si>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</si>
  <si>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</si>
  <si>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</si>
  <si>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</si>
  <si>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</si>
  <si>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</si>
  <si>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</si>
  <si>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</si>
  <si>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</si>
  <si>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</si>
  <si>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</si>
  <si>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</si>
  <si>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</si>
  <si>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</si>
  <si>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</si>
  <si>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</si>
  <si>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</si>
  <si>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</si>
  <si>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</si>
  <si>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</si>
  <si>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</si>
  <si>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</si>
  <si>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</si>
  <si>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</si>
  <si>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</si>
  <si>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</si>
  <si>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</si>
  <si>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</si>
  <si>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</si>
  <si>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</si>
  <si>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</si>
  <si>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</si>
  <si>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</si>
  <si>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</si>
  <si>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</si>
  <si>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</si>
  <si>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</si>
  <si>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</si>
  <si>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</si>
  <si>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</si>
  <si>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</si>
  <si>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</si>
  <si>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</si>
  <si>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</si>
  <si>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</si>
  <si>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</si>
  <si>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</si>
  <si>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</si>
  <si>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</si>
  <si>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</si>
  <si>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</si>
  <si>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</si>
  <si>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</si>
  <si>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</si>
  <si>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</si>
  <si>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</si>
  <si>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</si>
  <si>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</si>
  <si>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</si>
  <si>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</si>
  <si>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</si>
  <si>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</si>
  <si>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</si>
  <si>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</si>
  <si>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</si>
  <si>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</si>
  <si>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</si>
  <si>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</si>
  <si>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</si>
  <si>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</si>
  <si>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</si>
  <si>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</si>
  <si>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</si>
  <si>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</si>
  <si>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</si>
  <si>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</si>
  <si>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</si>
  <si>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</si>
  <si>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</si>
  <si>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</si>
  <si>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</si>
  <si>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</si>
  <si>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</si>
  <si>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</si>
  <si>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</si>
  <si>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</si>
  <si>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</si>
  <si>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</si>
  <si>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</si>
  <si>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</si>
  <si>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</si>
  <si>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</si>
  <si>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</si>
  <si>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</si>
  <si>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</si>
  <si>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</si>
  <si>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</si>
  <si>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</si>
  <si>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</si>
  <si>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</si>
  <si>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</si>
  <si>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</si>
  <si>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</si>
  <si>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</si>
  <si>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</si>
  <si>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</si>
  <si>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</si>
  <si>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</si>
  <si>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</si>
  <si>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</si>
  <si>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</si>
  <si>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</si>
  <si>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</si>
  <si>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</si>
  <si>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</si>
  <si>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</si>
  <si>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</si>
  <si>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</si>
  <si>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</si>
  <si>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</si>
  <si>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</si>
  <si>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</si>
  <si>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</si>
  <si>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</si>
  <si>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</si>
  <si>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</si>
  <si>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</si>
  <si>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</si>
  <si>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</si>
  <si>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</si>
  <si>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</si>
  <si>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</si>
  <si>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</si>
  <si>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</si>
  <si>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</si>
  <si>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</si>
  <si>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</si>
  <si>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</si>
  <si>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</si>
  <si>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</si>
  <si>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</si>
  <si>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</si>
  <si>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</si>
  <si>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</si>
  <si>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</si>
  <si>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</si>
  <si>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</si>
  <si>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</si>
  <si>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</si>
  <si>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</si>
  <si>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</si>
  <si>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</si>
  <si>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</si>
  <si>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</si>
  <si>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</si>
  <si>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</si>
  <si>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</si>
  <si>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</si>
  <si>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</si>
  <si>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</si>
  <si>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</si>
  <si>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</si>
  <si>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</si>
  <si>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</si>
  <si>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</si>
  <si>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</si>
  <si>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</si>
  <si>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</si>
  <si>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</si>
  <si>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</si>
  <si>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</si>
  <si>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</si>
  <si>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</si>
  <si>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</si>
  <si>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</si>
  <si>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</si>
  <si>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</si>
  <si>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</si>
  <si>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</si>
  <si>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</si>
  <si>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</si>
  <si>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</si>
  <si>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</si>
  <si>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</si>
  <si>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</si>
  <si>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</si>
  <si>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</si>
  <si>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</si>
  <si>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</si>
  <si>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</si>
  <si>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</si>
  <si>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</si>
  <si>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</si>
  <si>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</si>
  <si>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</si>
  <si>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</si>
  <si>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</si>
  <si>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</si>
  <si>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</si>
  <si>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</si>
  <si>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</si>
  <si>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</si>
  <si>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</si>
  <si>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</si>
  <si>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</si>
  <si>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</si>
  <si>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</si>
  <si>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</si>
  <si>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</si>
  <si>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</si>
  <si>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</si>
  <si>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</si>
  <si>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</si>
  <si>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</si>
  <si>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</si>
  <si>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</si>
  <si>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</si>
  <si>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</si>
  <si>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</si>
  <si>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</si>
  <si>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</si>
  <si>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</si>
  <si>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</si>
  <si>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</si>
  <si>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</si>
  <si>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</si>
  <si>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</si>
  <si>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</si>
  <si>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</si>
  <si>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</si>
  <si>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</si>
  <si>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</si>
  <si>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</si>
  <si>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旧軍人遺族等恩給進達事務事業</t>
  </si>
  <si>
    <t>社会・援護局</t>
  </si>
  <si>
    <t>昭和２８年度</t>
  </si>
  <si>
    <t>終了予定なし</t>
  </si>
  <si>
    <t>援護・業務課</t>
  </si>
  <si>
    <t>恩給給与細則（昭和２８年総理府令第６７号）
地方財政法第10条の４第９号</t>
  </si>
  <si>
    <t>旧陸海軍軍人軍属及びその遺族から提出される各種恩給請求書の内容を審査し､裁定庁である総務省に請求書類を進達する｡</t>
  </si>
  <si>
    <t>旧陸海軍軍人軍属及びその遺族から都道府県を通じて提出される各種恩給請求書の内容を審査し､裁定庁である総務省に請求書類を進達するとともに、都道府県に対し恩給進達事務に関する指導を行っている｡</t>
  </si>
  <si>
    <t>-</t>
  </si>
  <si>
    <t>旧軍関係調査事務等委託費</t>
  </si>
  <si>
    <t>処理簿</t>
  </si>
  <si>
    <t>件</t>
  </si>
  <si>
    <t>単位当たりコスト＝Ｘ／Ｙ
（ Ｘ ／ Ｙ）
Ｘ：各年度執行額 
Ｙ：各年度の恩給進達件数＋軍歴証明件数　　　　　　　　</t>
    <phoneticPr fontId="5"/>
  </si>
  <si>
    <t>万円</t>
  </si>
  <si>
    <t>　　Ｘ／Ｙ</t>
    <phoneticPr fontId="5"/>
  </si>
  <si>
    <t>35百万円
/3,704件</t>
  </si>
  <si>
    <t>39百万円
/3,393件</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</si>
  <si>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</si>
  <si>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</si>
  <si>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恩給請求書を受付後1.5ヶ月以内に総務省に進達した割合</t>
  </si>
  <si>
    <t>履歴証明を受付後３ヶ月以内に処理した割合</t>
  </si>
  <si>
    <t>総務省</t>
  </si>
  <si>
    <t>恩給支給事務</t>
  </si>
  <si>
    <t>474</t>
  </si>
  <si>
    <t>432</t>
  </si>
  <si>
    <t>377</t>
  </si>
  <si>
    <t>741</t>
  </si>
  <si>
    <t>739</t>
  </si>
  <si>
    <t>755</t>
  </si>
  <si>
    <t>722</t>
  </si>
  <si>
    <t>724</t>
  </si>
  <si>
    <t>721</t>
  </si>
  <si>
    <t>○</t>
  </si>
  <si>
    <t>柴沼 雄一朗</t>
    <phoneticPr fontId="5"/>
  </si>
  <si>
    <t>援護費及び事務委託費の経理取扱要領の一部改正
について（令和3年3月25日社援発0325第3号）</t>
    <phoneticPr fontId="5"/>
  </si>
  <si>
    <t>事務処理件数は逓減しているものの、受給者の高齢化に伴い早急な対応が求められており、国民や社会のニーズに合致している。</t>
    <phoneticPr fontId="5"/>
  </si>
  <si>
    <t>旧陸海軍の人事資料を引き継いだ国において実施すべき事業である。</t>
    <phoneticPr fontId="5"/>
  </si>
  <si>
    <t>進達や軍歴証明事務は国が行うべき事業であり、優先度の高い事業である。</t>
    <phoneticPr fontId="5"/>
  </si>
  <si>
    <t>無</t>
  </si>
  <si>
    <t>‐</t>
  </si>
  <si>
    <t>令和２年度の支出は、本省事務費及び都道府県事務委託費のみである。</t>
    <phoneticPr fontId="5"/>
  </si>
  <si>
    <t>事業の実績を踏まえ、必要な経費について要求している。</t>
    <phoneticPr fontId="5"/>
  </si>
  <si>
    <t>-</t>
    <phoneticPr fontId="5"/>
  </si>
  <si>
    <t>恩給進達に必要な事務委託費等であり、真に必要なものに限定されている。</t>
    <phoneticPr fontId="5"/>
  </si>
  <si>
    <t>成果実績は目標に見合ったものとなっている。</t>
    <phoneticPr fontId="5"/>
  </si>
  <si>
    <t>戦後70年以上が経過し、軍歴証明等を申請される際に戦没者等の詳細情報の聞き取りが困難な状態となっており、資料の証明の難易度が上がっているところであるが、迅速な処理を行うことができた。また、執行率も概ね見込みどおりとなった。</t>
    <phoneticPr fontId="5"/>
  </si>
  <si>
    <t>今後も、迅速な恩給進達及び軍歴証明を行うとともに、予算計上においては、処理件数の実績を踏まえ必要な経費を精査する。</t>
    <phoneticPr fontId="5"/>
  </si>
  <si>
    <t>事務委託費</t>
    <rPh sb="0" eb="2">
      <t>ジム</t>
    </rPh>
    <rPh sb="2" eb="5">
      <t>イタクヒ</t>
    </rPh>
    <phoneticPr fontId="5"/>
  </si>
  <si>
    <t>恩給請求書等を進達する際に要する事務費</t>
    <phoneticPr fontId="5"/>
  </si>
  <si>
    <t>恩給請求書等を進達する際に要する事務費（事務委託）</t>
    <phoneticPr fontId="5"/>
  </si>
  <si>
    <t>A.福岡県</t>
    <rPh sb="2" eb="5">
      <t>フクオカケン</t>
    </rPh>
    <phoneticPr fontId="5"/>
  </si>
  <si>
    <t>福岡県</t>
    <rPh sb="0" eb="3">
      <t>フクオカケン</t>
    </rPh>
    <phoneticPr fontId="5"/>
  </si>
  <si>
    <t>三重県</t>
    <rPh sb="0" eb="3">
      <t>ミエケン</t>
    </rPh>
    <phoneticPr fontId="5"/>
  </si>
  <si>
    <t>兵庫県</t>
    <rPh sb="0" eb="3">
      <t>ヒョウゴケン</t>
    </rPh>
    <phoneticPr fontId="5"/>
  </si>
  <si>
    <t>北海道</t>
    <rPh sb="0" eb="3">
      <t>ホッカイドウ</t>
    </rPh>
    <phoneticPr fontId="5"/>
  </si>
  <si>
    <t>愛知県</t>
    <rPh sb="0" eb="3">
      <t>アイチケン</t>
    </rPh>
    <phoneticPr fontId="5"/>
  </si>
  <si>
    <t>長野県</t>
    <rPh sb="0" eb="3">
      <t>ナガノケン</t>
    </rPh>
    <phoneticPr fontId="5"/>
  </si>
  <si>
    <t>茨城県</t>
    <rPh sb="0" eb="3">
      <t>イバラキケン</t>
    </rPh>
    <phoneticPr fontId="5"/>
  </si>
  <si>
    <t>新潟県</t>
    <rPh sb="0" eb="3">
      <t>ニイガタケン</t>
    </rPh>
    <phoneticPr fontId="5"/>
  </si>
  <si>
    <t>神奈川県</t>
    <rPh sb="0" eb="4">
      <t>カナガワケン</t>
    </rPh>
    <phoneticPr fontId="5"/>
  </si>
  <si>
    <t>富山県</t>
    <rPh sb="0" eb="3">
      <t>トヤマケン</t>
    </rPh>
    <phoneticPr fontId="5"/>
  </si>
  <si>
    <t>-</t>
    <phoneticPr fontId="5"/>
  </si>
  <si>
    <t>処理簿、受付簿</t>
    <phoneticPr fontId="5"/>
  </si>
  <si>
    <t>恩給請求書を受付後１．５月以内に総務省に進達した件数
/受付件数</t>
    <phoneticPr fontId="5"/>
  </si>
  <si>
    <t>旧陸海軍軍人軍属に係る資料の調査及び履歴証明を受付後３月以内に処理した件数/受付件数</t>
    <phoneticPr fontId="5"/>
  </si>
  <si>
    <t xml:space="preserve">恩給進達件数及び軍歴証明処理件数 </t>
    <phoneticPr fontId="5"/>
  </si>
  <si>
    <t>-</t>
    <phoneticPr fontId="5"/>
  </si>
  <si>
    <t>40百万円
/2,800件</t>
    <rPh sb="2" eb="4">
      <t>ヒャクマン</t>
    </rPh>
    <rPh sb="4" eb="5">
      <t>エン</t>
    </rPh>
    <rPh sb="12" eb="13">
      <t>ケン</t>
    </rPh>
    <phoneticPr fontId="5"/>
  </si>
  <si>
    <t>厚労</t>
  </si>
  <si>
    <t>45百万円/2,635件</t>
    <rPh sb="2" eb="4">
      <t>ヒャクマン</t>
    </rPh>
    <rPh sb="4" eb="5">
      <t>エン</t>
    </rPh>
    <rPh sb="11" eb="12">
      <t>ケン</t>
    </rPh>
    <phoneticPr fontId="5"/>
  </si>
  <si>
    <t>-</t>
    <phoneticPr fontId="5"/>
  </si>
  <si>
    <t>（事業番号　20-0808-00　厚生労働省）
経由庁（本属庁）として、裁定庁である総務省に対して恩給請求書の進達を行う。
（事業番号　   総務省）
裁定庁として権利を裁定し、恩給の支払いを行う。</t>
    <phoneticPr fontId="5"/>
  </si>
  <si>
    <t>令和２年度に恩給請求書を受付後１．５月以内に総務省に進達する割合を100%にする。</t>
    <rPh sb="0" eb="2">
      <t>レイワ</t>
    </rPh>
    <rPh sb="3" eb="4">
      <t>ネン</t>
    </rPh>
    <phoneticPr fontId="5"/>
  </si>
  <si>
    <t>令和２年度に旧陸海軍軍人軍属に係る資料の調査及び履歴証明を受付後３月以内に処理する割合を100%にする。</t>
    <rPh sb="0" eb="2">
      <t>レイワ</t>
    </rPh>
    <phoneticPr fontId="5"/>
  </si>
  <si>
    <t>活動実績は概ね目標に見合ったものとなっている。</t>
    <rPh sb="0" eb="2">
      <t>カツドウ</t>
    </rPh>
    <rPh sb="2" eb="4">
      <t>ジッセキ</t>
    </rPh>
    <rPh sb="5" eb="6">
      <t>オオム</t>
    </rPh>
    <rPh sb="7" eb="9">
      <t>モクヒョウ</t>
    </rPh>
    <rPh sb="10" eb="12">
      <t>ミア</t>
    </rPh>
    <phoneticPr fontId="5"/>
  </si>
  <si>
    <t>庁費</t>
    <rPh sb="0" eb="2">
      <t>チョウヒ</t>
    </rPh>
    <phoneticPr fontId="5"/>
  </si>
  <si>
    <t>旧軍関係調査等業務庁費</t>
    <rPh sb="0" eb="1">
      <t>キュウ</t>
    </rPh>
    <rPh sb="1" eb="4">
      <t>グンカンケイ</t>
    </rPh>
    <rPh sb="4" eb="6">
      <t>チョウサ</t>
    </rPh>
    <rPh sb="6" eb="7">
      <t>トウ</t>
    </rPh>
    <rPh sb="7" eb="9">
      <t>ギョウム</t>
    </rPh>
    <rPh sb="9" eb="11">
      <t>チョウヒ</t>
    </rPh>
    <phoneticPr fontId="5"/>
  </si>
  <si>
    <t>職員旅費</t>
    <rPh sb="0" eb="2">
      <t>ショクイン</t>
    </rPh>
    <rPh sb="2" eb="4">
      <t>リョヒ</t>
    </rPh>
    <phoneticPr fontId="5"/>
  </si>
  <si>
    <t>参考人等旅費</t>
    <rPh sb="0" eb="3">
      <t>サンコウニン</t>
    </rPh>
    <rPh sb="3" eb="4">
      <t>トウ</t>
    </rPh>
    <rPh sb="4" eb="6">
      <t>リョヒ</t>
    </rPh>
    <phoneticPr fontId="5"/>
  </si>
  <si>
    <t>恩給給与細則に基づき、旧軍人遺族等恩給進達事務を迅速に行う必要があるため、当該指標を設定し、毎年度100％を目標としている。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</si>
</sst>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108857</xdr:colOff>
      <xdr:row>748</xdr:row>
      <xdr:rowOff>244930</xdr:rowOff>
    </xdr:from>
    <xdr:to>
      <xdr:col>27</xdr:col>
      <xdr:colOff>137611</xdr:colOff>
      <xdr:row>750</xdr:row>
      <xdr:rowOff>129630</xdr:rowOff>
    </xdr:to>
    <xdr:sp macro="" textlink="">
      <xdr:nvSpPr>
        <xdr:cNvPr id="2" name="テキスト ボックス 1"/>
        <xdr:cNvSpPr txBox="1"/>
      </xdr:nvSpPr>
      <xdr:spPr>
        <a:xfrm>
          <a:off x="4191000" y="236968394"/>
          <a:ext cx="1457504" cy="592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厚生労働省</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４０百万円</a:t>
          </a:r>
        </a:p>
      </xdr:txBody>
    </xdr:sp>
    <xdr:clientData/>
  </xdr:twoCellAnchor>
  <xdr:twoCellAnchor>
    <xdr:from>
      <xdr:col>22</xdr:col>
      <xdr:colOff>54429</xdr:colOff>
      <xdr:row>750</xdr:row>
      <xdr:rowOff>258535</xdr:rowOff>
    </xdr:from>
    <xdr:to>
      <xdr:col>23</xdr:col>
      <xdr:colOff>19205</xdr:colOff>
      <xdr:row>755</xdr:row>
      <xdr:rowOff>185243</xdr:rowOff>
    </xdr:to>
    <xdr:sp macro="" textlink="">
      <xdr:nvSpPr>
        <xdr:cNvPr id="3" name="下矢印 2"/>
        <xdr:cNvSpPr/>
      </xdr:nvSpPr>
      <xdr:spPr>
        <a:xfrm>
          <a:off x="4544786" y="237689571"/>
          <a:ext cx="168883" cy="1695636"/>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149678</xdr:colOff>
      <xdr:row>757</xdr:row>
      <xdr:rowOff>27214</xdr:rowOff>
    </xdr:from>
    <xdr:to>
      <xdr:col>32</xdr:col>
      <xdr:colOff>4790</xdr:colOff>
      <xdr:row>759</xdr:row>
      <xdr:rowOff>34194</xdr:rowOff>
    </xdr:to>
    <xdr:sp macro="" textlink="">
      <xdr:nvSpPr>
        <xdr:cNvPr id="4" name="テキスト ボックス 3"/>
        <xdr:cNvSpPr txBox="1"/>
      </xdr:nvSpPr>
      <xdr:spPr>
        <a:xfrm>
          <a:off x="4231821" y="239934750"/>
          <a:ext cx="2304398" cy="714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baseline="0">
              <a:solidFill>
                <a:sysClr val="windowText" lastClr="000000"/>
              </a:solidFill>
              <a:latin typeface="ＭＳ ゴシック" pitchFamily="49" charset="-128"/>
              <a:ea typeface="ＭＳ ゴシック" pitchFamily="49" charset="-128"/>
            </a:rPr>
            <a:t>Ａ  </a:t>
          </a:r>
          <a:r>
            <a:rPr kumimoji="1" lang="en-US" altLang="ja-JP" sz="120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都道府県（４７件）</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３２百万円</a:t>
          </a:r>
        </a:p>
      </xdr:txBody>
    </xdr:sp>
    <xdr:clientData/>
  </xdr:twoCellAnchor>
  <xdr:twoCellAnchor>
    <xdr:from>
      <xdr:col>21</xdr:col>
      <xdr:colOff>0</xdr:colOff>
      <xdr:row>756</xdr:row>
      <xdr:rowOff>68036</xdr:rowOff>
    </xdr:from>
    <xdr:to>
      <xdr:col>31</xdr:col>
      <xdr:colOff>115536</xdr:colOff>
      <xdr:row>756</xdr:row>
      <xdr:rowOff>280751</xdr:rowOff>
    </xdr:to>
    <xdr:sp macro="" textlink="">
      <xdr:nvSpPr>
        <xdr:cNvPr id="5" name="正方形/長方形 4"/>
        <xdr:cNvSpPr/>
      </xdr:nvSpPr>
      <xdr:spPr>
        <a:xfrm>
          <a:off x="4286250" y="239621786"/>
          <a:ext cx="2156607" cy="212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事務委託</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20</xdr:col>
      <xdr:colOff>27214</xdr:colOff>
      <xdr:row>759</xdr:row>
      <xdr:rowOff>149679</xdr:rowOff>
    </xdr:from>
    <xdr:to>
      <xdr:col>32</xdr:col>
      <xdr:colOff>75388</xdr:colOff>
      <xdr:row>761</xdr:row>
      <xdr:rowOff>61681</xdr:rowOff>
    </xdr:to>
    <xdr:sp macro="" textlink="">
      <xdr:nvSpPr>
        <xdr:cNvPr id="6" name="大かっこ 5"/>
        <xdr:cNvSpPr/>
      </xdr:nvSpPr>
      <xdr:spPr>
        <a:xfrm>
          <a:off x="4109357" y="240764786"/>
          <a:ext cx="2497460" cy="619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algn="ctr">
            <a:lnSpc>
              <a:spcPts val="1100"/>
            </a:lnSpc>
          </a:pPr>
          <a:r>
            <a:rPr kumimoji="1" lang="ja-JP" altLang="ja-JP" sz="1100" baseline="0">
              <a:solidFill>
                <a:schemeClr val="tx1"/>
              </a:solidFill>
              <a:latin typeface="ＭＳ ゴシック" pitchFamily="49" charset="-128"/>
              <a:ea typeface="ＭＳ ゴシック" pitchFamily="49" charset="-128"/>
              <a:cs typeface="+mn-cs"/>
            </a:rPr>
            <a:t>旧軍人遺族等に</a:t>
          </a:r>
          <a:r>
            <a:rPr kumimoji="1" lang="ja-JP" altLang="en-US" sz="1100" baseline="0">
              <a:solidFill>
                <a:schemeClr val="tx1"/>
              </a:solidFill>
              <a:latin typeface="ＭＳ ゴシック" pitchFamily="49" charset="-128"/>
              <a:ea typeface="ＭＳ ゴシック" pitchFamily="49" charset="-128"/>
              <a:cs typeface="+mn-cs"/>
            </a:rPr>
            <a:t>係</a:t>
          </a:r>
          <a:r>
            <a:rPr kumimoji="1" lang="ja-JP" altLang="ja-JP" sz="1100" baseline="0">
              <a:solidFill>
                <a:schemeClr val="tx1"/>
              </a:solidFill>
              <a:latin typeface="ＭＳ ゴシック" pitchFamily="49" charset="-128"/>
              <a:ea typeface="ＭＳ ゴシック" pitchFamily="49" charset="-128"/>
              <a:cs typeface="+mn-cs"/>
            </a:rPr>
            <a:t>る恩給進達</a:t>
          </a:r>
          <a:endParaRPr kumimoji="1" lang="en-US" altLang="ja-JP" sz="1100">
            <a:solidFill>
              <a:schemeClr val="tx1"/>
            </a:solidFill>
            <a:latin typeface="ＭＳ ゴシック" pitchFamily="49" charset="-128"/>
            <a:ea typeface="ＭＳ ゴシック" pitchFamily="49" charset="-128"/>
            <a:cs typeface="+mn-cs"/>
          </a:endParaRPr>
        </a:p>
      </xdr:txBody>
    </xdr:sp>
    <xdr:clientData/>
  </xdr:twoCellAnchor>
  <xdr:twoCellAnchor>
    <xdr:from>
      <xdr:col>28</xdr:col>
      <xdr:colOff>108857</xdr:colOff>
      <xdr:row>748</xdr:row>
      <xdr:rowOff>231321</xdr:rowOff>
    </xdr:from>
    <xdr:to>
      <xdr:col>34</xdr:col>
      <xdr:colOff>134772</xdr:colOff>
      <xdr:row>750</xdr:row>
      <xdr:rowOff>64805</xdr:rowOff>
    </xdr:to>
    <xdr:sp macro="" textlink="">
      <xdr:nvSpPr>
        <xdr:cNvPr id="7" name="大かっこ 6"/>
        <xdr:cNvSpPr/>
      </xdr:nvSpPr>
      <xdr:spPr>
        <a:xfrm>
          <a:off x="5823857" y="236954785"/>
          <a:ext cx="1250558" cy="5410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748</xdr:row>
      <xdr:rowOff>244929</xdr:rowOff>
    </xdr:from>
    <xdr:to>
      <xdr:col>34</xdr:col>
      <xdr:colOff>84592</xdr:colOff>
      <xdr:row>750</xdr:row>
      <xdr:rowOff>122843</xdr:rowOff>
    </xdr:to>
    <xdr:sp macro="" textlink="">
      <xdr:nvSpPr>
        <xdr:cNvPr id="9" name="テキスト ボックス 8"/>
        <xdr:cNvSpPr txBox="1"/>
      </xdr:nvSpPr>
      <xdr:spPr>
        <a:xfrm>
          <a:off x="5905500" y="236968393"/>
          <a:ext cx="1118735" cy="58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lnSpc>
              <a:spcPts val="1400"/>
            </a:lnSpc>
          </a:pPr>
          <a:r>
            <a:rPr kumimoji="1" lang="ja-JP" altLang="en-US" sz="1200" baseline="0">
              <a:latin typeface="ＭＳ ゴシック" pitchFamily="49" charset="-128"/>
              <a:ea typeface="ＭＳ ゴシック" pitchFamily="49" charset="-128"/>
            </a:rPr>
            <a:t>事務費</a:t>
          </a:r>
          <a:endParaRPr kumimoji="0" lang="en-US" altLang="ja-JP" sz="1100" b="0" i="0" u="none" strike="noStrike" baseline="0">
            <a:solidFill>
              <a:schemeClr val="dk1"/>
            </a:solidFill>
            <a:effectLst/>
            <a:latin typeface="+mn-lt"/>
            <a:ea typeface="+mn-ea"/>
            <a:cs typeface="+mn-cs"/>
          </a:endParaRPr>
        </a:p>
        <a:p>
          <a:pPr algn="ctr">
            <a:lnSpc>
              <a:spcPts val="1400"/>
            </a:lnSpc>
          </a:pPr>
          <a:r>
            <a:rPr kumimoji="1" lang="ja-JP" altLang="en-US" sz="1200">
              <a:latin typeface="ＭＳ ゴシック" pitchFamily="49" charset="-128"/>
              <a:ea typeface="ＭＳ ゴシック" pitchFamily="49" charset="-128"/>
            </a:rPr>
            <a:t>８百万円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149677</xdr:colOff>
      <xdr:row>751</xdr:row>
      <xdr:rowOff>299358</xdr:rowOff>
    </xdr:from>
    <xdr:to>
      <xdr:col>40</xdr:col>
      <xdr:colOff>201407</xdr:colOff>
      <xdr:row>753</xdr:row>
      <xdr:rowOff>338696</xdr:rowOff>
    </xdr:to>
    <xdr:sp macro="" textlink="">
      <xdr:nvSpPr>
        <xdr:cNvPr id="10" name="大かっこ 9"/>
        <xdr:cNvSpPr/>
      </xdr:nvSpPr>
      <xdr:spPr>
        <a:xfrm>
          <a:off x="5252356" y="238084179"/>
          <a:ext cx="3113337" cy="7469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旧軍人遺族等に係る</a:t>
          </a:r>
          <a:r>
            <a:rPr kumimoji="1" lang="ja-JP" altLang="ja-JP" sz="1100">
              <a:solidFill>
                <a:schemeClr val="tx1"/>
              </a:solidFill>
              <a:latin typeface="ＭＳ ゴシック" pitchFamily="49" charset="-128"/>
              <a:ea typeface="ＭＳ ゴシック" pitchFamily="49" charset="-128"/>
              <a:cs typeface="+mn-cs"/>
            </a:rPr>
            <a:t>恩給請求書の審査</a:t>
          </a:r>
          <a:endParaRPr kumimoji="1" lang="en-US" altLang="ja-JP" sz="1100">
            <a:solidFill>
              <a:schemeClr val="tx1"/>
            </a:solidFill>
            <a:latin typeface="ＭＳ ゴシック" pitchFamily="49" charset="-128"/>
            <a:ea typeface="ＭＳ ゴシック" pitchFamily="49" charset="-128"/>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及び</a:t>
          </a:r>
          <a:r>
            <a:rPr kumimoji="1" lang="ja-JP" altLang="ja-JP" sz="1100">
              <a:solidFill>
                <a:schemeClr val="tx1"/>
              </a:solidFill>
              <a:latin typeface="ＭＳ ゴシック" pitchFamily="49" charset="-128"/>
              <a:ea typeface="ＭＳ ゴシック" pitchFamily="49" charset="-128"/>
              <a:cs typeface="+mn-cs"/>
            </a:rPr>
            <a:t>総務省</a:t>
          </a:r>
          <a:r>
            <a:rPr kumimoji="1" lang="ja-JP" altLang="en-US" sz="1100">
              <a:solidFill>
                <a:schemeClr val="tx1"/>
              </a:solidFill>
              <a:latin typeface="ＭＳ ゴシック" pitchFamily="49" charset="-128"/>
              <a:ea typeface="ＭＳ ゴシック" pitchFamily="49" charset="-128"/>
              <a:cs typeface="+mn-cs"/>
            </a:rPr>
            <a:t>への</a:t>
          </a:r>
          <a:r>
            <a:rPr kumimoji="1" lang="ja-JP" altLang="ja-JP" sz="1100">
              <a:solidFill>
                <a:schemeClr val="tx1"/>
              </a:solidFill>
              <a:latin typeface="ＭＳ ゴシック" pitchFamily="49" charset="-128"/>
              <a:ea typeface="ＭＳ ゴシック" pitchFamily="49" charset="-128"/>
              <a:cs typeface="+mn-cs"/>
            </a:rPr>
            <a:t>進達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70" zoomScaleNormal="75" zoomScaleSheetLayoutView="70" zoomScalePageLayoutView="85" workbookViewId="0">
      <selection activeCell="AD719" sqref="AD719:AF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780</v>
      </c>
      <c r="AK2" s="946"/>
      <c r="AL2" s="946"/>
      <c r="AM2" s="946"/>
      <c r="AN2" s="98" t="s">
        <v>407</v>
      </c>
      <c r="AO2" s="946">
        <v>20</v>
      </c>
      <c r="AP2" s="946"/>
      <c r="AQ2" s="946"/>
      <c r="AR2" s="99" t="s">
        <v>710</v>
      </c>
      <c r="AS2" s="952">
        <v>824</v>
      </c>
      <c r="AT2" s="952"/>
      <c r="AU2" s="952"/>
      <c r="AV2" s="98" t="str">
        <f>IF(AW2="","","-")</f>
        <v>-</v>
      </c>
      <c r="AW2" s="912">
        <v>0</v>
      </c>
      <c r="AX2" s="912"/>
    </row>
    <row r="3" spans="1:50" ht="21" customHeight="1" thickBot="1" x14ac:dyDescent="0.2">
      <c r="A3" s="868" t="s">
        <v>703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714</v>
      </c>
      <c r="H5" s="841"/>
      <c r="I5" s="841"/>
      <c r="J5" s="841"/>
      <c r="K5" s="841"/>
      <c r="L5" s="841"/>
      <c r="M5" s="842" t="s">
        <v>66</v>
      </c>
      <c r="N5" s="843"/>
      <c r="O5" s="843"/>
      <c r="P5" s="843"/>
      <c r="Q5" s="843"/>
      <c r="R5" s="844"/>
      <c r="S5" s="845" t="s">
        <v>715</v>
      </c>
      <c r="T5" s="841"/>
      <c r="U5" s="841"/>
      <c r="V5" s="841"/>
      <c r="W5" s="841"/>
      <c r="X5" s="846"/>
      <c r="Y5" s="702" t="s">
        <v>3</v>
      </c>
      <c r="Z5" s="547"/>
      <c r="AA5" s="547"/>
      <c r="AB5" s="547"/>
      <c r="AC5" s="547"/>
      <c r="AD5" s="548"/>
      <c r="AE5" s="703" t="s">
        <v>716</v>
      </c>
      <c r="AF5" s="703"/>
      <c r="AG5" s="703"/>
      <c r="AH5" s="703"/>
      <c r="AI5" s="703"/>
      <c r="AJ5" s="703"/>
      <c r="AK5" s="703"/>
      <c r="AL5" s="703"/>
      <c r="AM5" s="703"/>
      <c r="AN5" s="703"/>
      <c r="AO5" s="703"/>
      <c r="AP5" s="704"/>
      <c r="AQ5" s="705" t="s">
        <v>745</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717</v>
      </c>
      <c r="H7" s="503"/>
      <c r="I7" s="503"/>
      <c r="J7" s="503"/>
      <c r="K7" s="503"/>
      <c r="L7" s="503"/>
      <c r="M7" s="503"/>
      <c r="N7" s="503"/>
      <c r="O7" s="503"/>
      <c r="P7" s="503"/>
      <c r="Q7" s="503"/>
      <c r="R7" s="503"/>
      <c r="S7" s="503"/>
      <c r="T7" s="503"/>
      <c r="U7" s="503"/>
      <c r="V7" s="503"/>
      <c r="W7" s="503"/>
      <c r="X7" s="504"/>
      <c r="Y7" s="924" t="s">
        <v>390</v>
      </c>
      <c r="Z7" s="444"/>
      <c r="AA7" s="444"/>
      <c r="AB7" s="444"/>
      <c r="AC7" s="444"/>
      <c r="AD7" s="925"/>
      <c r="AE7" s="913" t="s">
        <v>746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256</v>
      </c>
      <c r="B8" s="500"/>
      <c r="C8" s="500"/>
      <c r="D8" s="500"/>
      <c r="E8" s="500"/>
      <c r="F8" s="501"/>
      <c r="G8" s="947" t="str">
        <f>入力規則等!A27</f>
        <v>-</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恩給関係</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719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1" t="s">
        <v>391</v>
      </c>
      <c r="Q12" s="446"/>
      <c r="R12" s="446"/>
      <c r="S12" s="446"/>
      <c r="T12" s="446"/>
      <c r="U12" s="446"/>
      <c r="V12" s="447"/>
      <c r="W12" s="451" t="s">
        <v>413</v>
      </c>
      <c r="X12" s="446"/>
      <c r="Y12" s="446"/>
      <c r="Z12" s="446"/>
      <c r="AA12" s="446"/>
      <c r="AB12" s="446"/>
      <c r="AC12" s="447"/>
      <c r="AD12" s="451" t="s">
        <v>700</v>
      </c>
      <c r="AE12" s="446"/>
      <c r="AF12" s="446"/>
      <c r="AG12" s="446"/>
      <c r="AH12" s="446"/>
      <c r="AI12" s="446"/>
      <c r="AJ12" s="447"/>
      <c r="AK12" s="451" t="s">
        <v>704</v>
      </c>
      <c r="AL12" s="446"/>
      <c r="AM12" s="446"/>
      <c r="AN12" s="446"/>
      <c r="AO12" s="446"/>
      <c r="AP12" s="446"/>
      <c r="AQ12" s="447"/>
      <c r="AR12" s="451" t="s">
        <v>705</v>
      </c>
      <c r="AS12" s="446"/>
      <c r="AT12" s="446"/>
      <c r="AU12" s="446"/>
      <c r="AV12" s="446"/>
      <c r="AW12" s="44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44</v>
      </c>
      <c r="Q13" s="662"/>
      <c r="R13" s="662"/>
      <c r="S13" s="662"/>
      <c r="T13" s="662"/>
      <c r="U13" s="662"/>
      <c r="V13" s="663"/>
      <c r="W13" s="661">
        <v>46</v>
      </c>
      <c r="X13" s="662"/>
      <c r="Y13" s="662"/>
      <c r="Z13" s="662"/>
      <c r="AA13" s="662"/>
      <c r="AB13" s="662"/>
      <c r="AC13" s="663"/>
      <c r="AD13" s="661">
        <v>44</v>
      </c>
      <c r="AE13" s="662"/>
      <c r="AF13" s="662"/>
      <c r="AG13" s="662"/>
      <c r="AH13" s="662"/>
      <c r="AI13" s="662"/>
      <c r="AJ13" s="663"/>
      <c r="AK13" s="661">
        <v>45</v>
      </c>
      <c r="AL13" s="662"/>
      <c r="AM13" s="662"/>
      <c r="AN13" s="662"/>
      <c r="AO13" s="662"/>
      <c r="AP13" s="662"/>
      <c r="AQ13" s="663"/>
      <c r="AR13" s="921"/>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t="s">
        <v>720</v>
      </c>
      <c r="Q14" s="662"/>
      <c r="R14" s="662"/>
      <c r="S14" s="662"/>
      <c r="T14" s="662"/>
      <c r="U14" s="662"/>
      <c r="V14" s="663"/>
      <c r="W14" s="661" t="s">
        <v>720</v>
      </c>
      <c r="X14" s="662"/>
      <c r="Y14" s="662"/>
      <c r="Z14" s="662"/>
      <c r="AA14" s="662"/>
      <c r="AB14" s="662"/>
      <c r="AC14" s="663"/>
      <c r="AD14" s="661" t="s">
        <v>720</v>
      </c>
      <c r="AE14" s="662"/>
      <c r="AF14" s="662"/>
      <c r="AG14" s="662"/>
      <c r="AH14" s="662"/>
      <c r="AI14" s="662"/>
      <c r="AJ14" s="663"/>
      <c r="AK14" s="661" t="s">
        <v>778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720</v>
      </c>
      <c r="Q15" s="662"/>
      <c r="R15" s="662"/>
      <c r="S15" s="662"/>
      <c r="T15" s="662"/>
      <c r="U15" s="662"/>
      <c r="V15" s="663"/>
      <c r="W15" s="661" t="s">
        <v>720</v>
      </c>
      <c r="X15" s="662"/>
      <c r="Y15" s="662"/>
      <c r="Z15" s="662"/>
      <c r="AA15" s="662"/>
      <c r="AB15" s="662"/>
      <c r="AC15" s="663"/>
      <c r="AD15" s="661" t="s">
        <v>720</v>
      </c>
      <c r="AE15" s="662"/>
      <c r="AF15" s="662"/>
      <c r="AG15" s="662"/>
      <c r="AH15" s="662"/>
      <c r="AI15" s="662"/>
      <c r="AJ15" s="663"/>
      <c r="AK15" s="661" t="s">
        <v>778</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720</v>
      </c>
      <c r="Q16" s="662"/>
      <c r="R16" s="662"/>
      <c r="S16" s="662"/>
      <c r="T16" s="662"/>
      <c r="U16" s="662"/>
      <c r="V16" s="663"/>
      <c r="W16" s="661" t="s">
        <v>720</v>
      </c>
      <c r="X16" s="662"/>
      <c r="Y16" s="662"/>
      <c r="Z16" s="662"/>
      <c r="AA16" s="662"/>
      <c r="AB16" s="662"/>
      <c r="AC16" s="663"/>
      <c r="AD16" s="661" t="s">
        <v>720</v>
      </c>
      <c r="AE16" s="662"/>
      <c r="AF16" s="662"/>
      <c r="AG16" s="662"/>
      <c r="AH16" s="662"/>
      <c r="AI16" s="662"/>
      <c r="AJ16" s="663"/>
      <c r="AK16" s="661" t="s">
        <v>778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720</v>
      </c>
      <c r="Q17" s="662"/>
      <c r="R17" s="662"/>
      <c r="S17" s="662"/>
      <c r="T17" s="662"/>
      <c r="U17" s="662"/>
      <c r="V17" s="663"/>
      <c r="W17" s="661" t="s">
        <v>720</v>
      </c>
      <c r="X17" s="662"/>
      <c r="Y17" s="662"/>
      <c r="Z17" s="662"/>
      <c r="AA17" s="662"/>
      <c r="AB17" s="662"/>
      <c r="AC17" s="663"/>
      <c r="AD17" s="661" t="s">
        <v>720</v>
      </c>
      <c r="AE17" s="662"/>
      <c r="AF17" s="662"/>
      <c r="AG17" s="662"/>
      <c r="AH17" s="662"/>
      <c r="AI17" s="662"/>
      <c r="AJ17" s="663"/>
      <c r="AK17" s="661" t="s">
        <v>778</v>
      </c>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44</v>
      </c>
      <c r="Q18" s="880"/>
      <c r="R18" s="880"/>
      <c r="S18" s="880"/>
      <c r="T18" s="880"/>
      <c r="U18" s="880"/>
      <c r="V18" s="881"/>
      <c r="W18" s="879">
        <f>SUM(W13:AC17)</f>
        <v>46</v>
      </c>
      <c r="X18" s="880"/>
      <c r="Y18" s="880"/>
      <c r="Z18" s="880"/>
      <c r="AA18" s="880"/>
      <c r="AB18" s="880"/>
      <c r="AC18" s="881"/>
      <c r="AD18" s="879">
        <f>SUM(AD13:AJ17)</f>
        <v>44</v>
      </c>
      <c r="AE18" s="880"/>
      <c r="AF18" s="880"/>
      <c r="AG18" s="880"/>
      <c r="AH18" s="880"/>
      <c r="AI18" s="880"/>
      <c r="AJ18" s="881"/>
      <c r="AK18" s="879">
        <f>SUM(AK13:AQ17)</f>
        <v>45</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35</v>
      </c>
      <c r="Q19" s="662"/>
      <c r="R19" s="662"/>
      <c r="S19" s="662"/>
      <c r="T19" s="662"/>
      <c r="U19" s="662"/>
      <c r="V19" s="663"/>
      <c r="W19" s="661">
        <v>39</v>
      </c>
      <c r="X19" s="662"/>
      <c r="Y19" s="662"/>
      <c r="Z19" s="662"/>
      <c r="AA19" s="662"/>
      <c r="AB19" s="662"/>
      <c r="AC19" s="663"/>
      <c r="AD19" s="661">
        <v>40</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0.79545454545454541</v>
      </c>
      <c r="Q20" s="316"/>
      <c r="R20" s="316"/>
      <c r="S20" s="316"/>
      <c r="T20" s="316"/>
      <c r="U20" s="316"/>
      <c r="V20" s="316"/>
      <c r="W20" s="316">
        <f t="shared" ref="W20" si="0">IF(W18=0, "-", SUM(W19)/W18)</f>
        <v>0.84782608695652173</v>
      </c>
      <c r="X20" s="316"/>
      <c r="Y20" s="316"/>
      <c r="Z20" s="316"/>
      <c r="AA20" s="316"/>
      <c r="AB20" s="316"/>
      <c r="AC20" s="316"/>
      <c r="AD20" s="316">
        <f t="shared" ref="AD20" si="1">IF(AD18=0, "-", SUM(AD19)/AD18)</f>
        <v>0.90909090909090906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354</v>
      </c>
      <c r="H21" s="315"/>
      <c r="I21" s="315"/>
      <c r="J21" s="315"/>
      <c r="K21" s="315"/>
      <c r="L21" s="315"/>
      <c r="M21" s="315"/>
      <c r="N21" s="315"/>
      <c r="O21" s="315"/>
      <c r="P21" s="316">
        <f>IF(P19=0, "-", SUM(P19)/SUM(P13,P14))</f>
        <v>0.79545454545454541</v>
      </c>
      <c r="Q21" s="316"/>
      <c r="R21" s="316"/>
      <c r="S21" s="316"/>
      <c r="T21" s="316"/>
      <c r="U21" s="316"/>
      <c r="V21" s="316"/>
      <c r="W21" s="316">
        <f t="shared" ref="W21" si="2">IF(W19=0, "-", SUM(W19)/SUM(W13,W14))</f>
        <v>0.84782608695652173</v>
      </c>
      <c r="X21" s="316"/>
      <c r="Y21" s="316"/>
      <c r="Z21" s="316"/>
      <c r="AA21" s="316"/>
      <c r="AB21" s="316"/>
      <c r="AC21" s="316"/>
      <c r="AD21" s="316">
        <f t="shared" ref="AD21" si="3">IF(AD19=0, "-", SUM(AD19)/SUM(AD13,AD14))</f>
        <v>0.90909090909090906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708</v>
      </c>
      <c r="B22" s="975"/>
      <c r="C22" s="975"/>
      <c r="D22" s="975"/>
      <c r="E22" s="975"/>
      <c r="F22" s="976"/>
      <c r="G22" s="970" t="s">
        <v>333</v>
      </c>
      <c r="H22" s="222"/>
      <c r="I22" s="222"/>
      <c r="J22" s="222"/>
      <c r="K22" s="222"/>
      <c r="L22" s="222"/>
      <c r="M22" s="222"/>
      <c r="N22" s="222"/>
      <c r="O22" s="223"/>
      <c r="P22" s="935" t="s">
        <v>706</v>
      </c>
      <c r="Q22" s="222"/>
      <c r="R22" s="222"/>
      <c r="S22" s="222"/>
      <c r="T22" s="222"/>
      <c r="U22" s="222"/>
      <c r="V22" s="223"/>
      <c r="W22" s="935" t="s">
        <v>707</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721</v>
      </c>
      <c r="H23" s="972"/>
      <c r="I23" s="972"/>
      <c r="J23" s="972"/>
      <c r="K23" s="972"/>
      <c r="L23" s="972"/>
      <c r="M23" s="972"/>
      <c r="N23" s="972"/>
      <c r="O23" s="973"/>
      <c r="P23" s="921">
        <v>36</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787</v>
      </c>
      <c r="H24" s="938"/>
      <c r="I24" s="938"/>
      <c r="J24" s="938"/>
      <c r="K24" s="938"/>
      <c r="L24" s="938"/>
      <c r="M24" s="938"/>
      <c r="N24" s="938"/>
      <c r="O24" s="939"/>
      <c r="P24" s="661">
        <v>5</v>
      </c>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788</v>
      </c>
      <c r="H25" s="938"/>
      <c r="I25" s="938"/>
      <c r="J25" s="938"/>
      <c r="K25" s="938"/>
      <c r="L25" s="938"/>
      <c r="M25" s="938"/>
      <c r="N25" s="938"/>
      <c r="O25" s="939"/>
      <c r="P25" s="661">
        <v>4</v>
      </c>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t="s">
        <v>789</v>
      </c>
      <c r="H26" s="938"/>
      <c r="I26" s="938"/>
      <c r="J26" s="938"/>
      <c r="K26" s="938"/>
      <c r="L26" s="938"/>
      <c r="M26" s="938"/>
      <c r="N26" s="938"/>
      <c r="O26" s="939"/>
      <c r="P26" s="661">
        <v>0</v>
      </c>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t="s">
        <v>790</v>
      </c>
      <c r="H27" s="938"/>
      <c r="I27" s="938"/>
      <c r="J27" s="938"/>
      <c r="K27" s="938"/>
      <c r="L27" s="938"/>
      <c r="M27" s="938"/>
      <c r="N27" s="938"/>
      <c r="O27" s="939"/>
      <c r="P27" s="661">
        <v>0</v>
      </c>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1">
        <f>AK13</f>
        <v>45</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391</v>
      </c>
      <c r="AF30" s="860"/>
      <c r="AG30" s="860"/>
      <c r="AH30" s="861"/>
      <c r="AI30" s="916" t="s">
        <v>413</v>
      </c>
      <c r="AJ30" s="916"/>
      <c r="AK30" s="916"/>
      <c r="AL30" s="859"/>
      <c r="AM30" s="916" t="s">
        <v>510</v>
      </c>
      <c r="AN30" s="916"/>
      <c r="AO30" s="916"/>
      <c r="AP30" s="859"/>
      <c r="AQ30" s="771" t="s">
        <v>232</v>
      </c>
      <c r="AR30" s="772"/>
      <c r="AS30" s="772"/>
      <c r="AT30" s="773"/>
      <c r="AU30" s="778" t="s">
        <v>134</v>
      </c>
      <c r="AV30" s="778"/>
      <c r="AW30" s="778"/>
      <c r="AX30" s="91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7"/>
      <c r="AJ31" s="917"/>
      <c r="AK31" s="917"/>
      <c r="AL31" s="412"/>
      <c r="AM31" s="917"/>
      <c r="AN31" s="917"/>
      <c r="AO31" s="917"/>
      <c r="AP31" s="412"/>
      <c r="AQ31" s="250" t="s">
        <v>720</v>
      </c>
      <c r="AR31" s="201"/>
      <c r="AS31" s="136" t="s">
        <v>233</v>
      </c>
      <c r="AT31" s="137"/>
      <c r="AU31" s="200">
        <v>2</v>
      </c>
      <c r="AV31" s="200"/>
      <c r="AW31" s="397" t="s">
        <v>179</v>
      </c>
      <c r="AX31" s="398"/>
    </row>
    <row r="32" spans="1:50" ht="23.25" customHeight="1" x14ac:dyDescent="0.15">
      <c r="A32" s="402"/>
      <c r="B32" s="400"/>
      <c r="C32" s="400"/>
      <c r="D32" s="400"/>
      <c r="E32" s="400"/>
      <c r="F32" s="401"/>
      <c r="G32" s="568" t="s">
        <v>784</v>
      </c>
      <c r="H32" s="569"/>
      <c r="I32" s="569"/>
      <c r="J32" s="569"/>
      <c r="K32" s="569"/>
      <c r="L32" s="569"/>
      <c r="M32" s="569"/>
      <c r="N32" s="569"/>
      <c r="O32" s="570"/>
      <c r="P32" s="108" t="s">
        <v>775</v>
      </c>
      <c r="Q32" s="108"/>
      <c r="R32" s="108"/>
      <c r="S32" s="108"/>
      <c r="T32" s="108"/>
      <c r="U32" s="108"/>
      <c r="V32" s="108"/>
      <c r="W32" s="108"/>
      <c r="X32" s="109"/>
      <c r="Y32" s="475" t="s">
        <v>12</v>
      </c>
      <c r="Z32" s="535"/>
      <c r="AA32" s="536"/>
      <c r="AB32" s="465" t="s">
        <v>372</v>
      </c>
      <c r="AC32" s="465"/>
      <c r="AD32" s="465"/>
      <c r="AE32" s="218">
        <v>98</v>
      </c>
      <c r="AF32" s="219"/>
      <c r="AG32" s="219"/>
      <c r="AH32" s="219"/>
      <c r="AI32" s="218">
        <v>100</v>
      </c>
      <c r="AJ32" s="219"/>
      <c r="AK32" s="219"/>
      <c r="AL32" s="219"/>
      <c r="AM32" s="218">
        <v>100</v>
      </c>
      <c r="AN32" s="219"/>
      <c r="AO32" s="219"/>
      <c r="AP32" s="219"/>
      <c r="AQ32" s="336" t="s">
        <v>720</v>
      </c>
      <c r="AR32" s="208"/>
      <c r="AS32" s="208"/>
      <c r="AT32" s="337"/>
      <c r="AU32" s="219" t="s">
        <v>720</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372</v>
      </c>
      <c r="AC33" s="527"/>
      <c r="AD33" s="527"/>
      <c r="AE33" s="218">
        <v>100</v>
      </c>
      <c r="AF33" s="219"/>
      <c r="AG33" s="219"/>
      <c r="AH33" s="219"/>
      <c r="AI33" s="218">
        <v>100</v>
      </c>
      <c r="AJ33" s="219"/>
      <c r="AK33" s="219"/>
      <c r="AL33" s="219"/>
      <c r="AM33" s="218">
        <v>100</v>
      </c>
      <c r="AN33" s="219"/>
      <c r="AO33" s="219"/>
      <c r="AP33" s="219"/>
      <c r="AQ33" s="336" t="s">
        <v>720</v>
      </c>
      <c r="AR33" s="208"/>
      <c r="AS33" s="208"/>
      <c r="AT33" s="337"/>
      <c r="AU33" s="219">
        <v>100</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98</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774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349</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391</v>
      </c>
      <c r="AF37" s="247"/>
      <c r="AG37" s="247"/>
      <c r="AH37" s="247"/>
      <c r="AI37" s="247" t="s">
        <v>413</v>
      </c>
      <c r="AJ37" s="247"/>
      <c r="AK37" s="247"/>
      <c r="AL37" s="247"/>
      <c r="AM37" s="247" t="s">
        <v>510</v>
      </c>
      <c r="AN37" s="247"/>
      <c r="AO37" s="247"/>
      <c r="AP37" s="247"/>
      <c r="AQ37" s="154" t="s">
        <v>232</v>
      </c>
      <c r="AR37" s="155"/>
      <c r="AS37" s="155"/>
      <c r="AT37" s="156"/>
      <c r="AU37" s="416" t="s">
        <v>134</v>
      </c>
      <c r="AV37" s="416"/>
      <c r="AW37" s="416"/>
      <c r="AX37" s="911"/>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t="s">
        <v>720</v>
      </c>
      <c r="AR38" s="201"/>
      <c r="AS38" s="136" t="s">
        <v>233</v>
      </c>
      <c r="AT38" s="137"/>
      <c r="AU38" s="200">
        <v>2</v>
      </c>
      <c r="AV38" s="200"/>
      <c r="AW38" s="397" t="s">
        <v>179</v>
      </c>
      <c r="AX38" s="398"/>
      <c r="AY38">
        <f>$AY$37</f>
        <v>1</v>
      </c>
    </row>
    <row r="39" spans="1:51" ht="23.25" customHeight="1" x14ac:dyDescent="0.15">
      <c r="A39" s="402"/>
      <c r="B39" s="400"/>
      <c r="C39" s="400"/>
      <c r="D39" s="400"/>
      <c r="E39" s="400"/>
      <c r="F39" s="401"/>
      <c r="G39" s="568" t="s">
        <v>785</v>
      </c>
      <c r="H39" s="569"/>
      <c r="I39" s="569"/>
      <c r="J39" s="569"/>
      <c r="K39" s="569"/>
      <c r="L39" s="569"/>
      <c r="M39" s="569"/>
      <c r="N39" s="569"/>
      <c r="O39" s="570"/>
      <c r="P39" s="108" t="s">
        <v>776</v>
      </c>
      <c r="Q39" s="108"/>
      <c r="R39" s="108"/>
      <c r="S39" s="108"/>
      <c r="T39" s="108"/>
      <c r="U39" s="108"/>
      <c r="V39" s="108"/>
      <c r="W39" s="108"/>
      <c r="X39" s="109"/>
      <c r="Y39" s="475" t="s">
        <v>12</v>
      </c>
      <c r="Z39" s="535"/>
      <c r="AA39" s="536"/>
      <c r="AB39" s="465" t="s">
        <v>372</v>
      </c>
      <c r="AC39" s="465"/>
      <c r="AD39" s="465"/>
      <c r="AE39" s="218">
        <v>100</v>
      </c>
      <c r="AF39" s="219"/>
      <c r="AG39" s="219"/>
      <c r="AH39" s="219"/>
      <c r="AI39" s="218">
        <v>100</v>
      </c>
      <c r="AJ39" s="219"/>
      <c r="AK39" s="219"/>
      <c r="AL39" s="219"/>
      <c r="AM39" s="218">
        <v>100</v>
      </c>
      <c r="AN39" s="219"/>
      <c r="AO39" s="219"/>
      <c r="AP39" s="219"/>
      <c r="AQ39" s="336" t="s">
        <v>720</v>
      </c>
      <c r="AR39" s="208"/>
      <c r="AS39" s="208"/>
      <c r="AT39" s="337"/>
      <c r="AU39" s="219" t="s">
        <v>720</v>
      </c>
      <c r="AV39" s="219"/>
      <c r="AW39" s="219"/>
      <c r="AX39" s="221"/>
      <c r="AY39">
        <f t="shared" ref="AY39:AY43" si="4">$AY$37</f>
        <v>1</v>
      </c>
    </row>
    <row r="40" spans="1:51" ht="23.25"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t="s">
        <v>372</v>
      </c>
      <c r="AC40" s="527"/>
      <c r="AD40" s="527"/>
      <c r="AE40" s="218">
        <v>100</v>
      </c>
      <c r="AF40" s="219"/>
      <c r="AG40" s="219"/>
      <c r="AH40" s="219"/>
      <c r="AI40" s="218">
        <v>100</v>
      </c>
      <c r="AJ40" s="219"/>
      <c r="AK40" s="219"/>
      <c r="AL40" s="219"/>
      <c r="AM40" s="218">
        <v>100</v>
      </c>
      <c r="AN40" s="219"/>
      <c r="AO40" s="219"/>
      <c r="AP40" s="219"/>
      <c r="AQ40" s="336" t="s">
        <v>720</v>
      </c>
      <c r="AR40" s="208"/>
      <c r="AS40" s="208"/>
      <c r="AT40" s="337"/>
      <c r="AU40" s="219">
        <v>100</v>
      </c>
      <c r="AV40" s="219"/>
      <c r="AW40" s="219"/>
      <c r="AX40" s="221"/>
      <c r="AY40">
        <f t="shared" si="4"/>
        <v>1</v>
      </c>
    </row>
    <row r="41" spans="1:51" ht="23.25"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v>100</v>
      </c>
      <c r="AF41" s="219"/>
      <c r="AG41" s="219"/>
      <c r="AH41" s="219"/>
      <c r="AI41" s="218">
        <v>100</v>
      </c>
      <c r="AJ41" s="219"/>
      <c r="AK41" s="219"/>
      <c r="AL41" s="219"/>
      <c r="AM41" s="218">
        <v>100</v>
      </c>
      <c r="AN41" s="219"/>
      <c r="AO41" s="219"/>
      <c r="AP41" s="219"/>
      <c r="AQ41" s="336" t="s">
        <v>720</v>
      </c>
      <c r="AR41" s="208"/>
      <c r="AS41" s="208"/>
      <c r="AT41" s="337"/>
      <c r="AU41" s="219" t="s">
        <v>720</v>
      </c>
      <c r="AV41" s="219"/>
      <c r="AW41" s="219"/>
      <c r="AX41" s="221"/>
      <c r="AY41">
        <f t="shared" si="4"/>
        <v>1</v>
      </c>
    </row>
    <row r="42" spans="1:51" ht="23.25" customHeight="1" x14ac:dyDescent="0.15">
      <c r="A42" s="228" t="s">
        <v>381</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4" t="s">
        <v>349</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391</v>
      </c>
      <c r="AF44" s="247"/>
      <c r="AG44" s="247"/>
      <c r="AH44" s="247"/>
      <c r="AI44" s="247" t="s">
        <v>413</v>
      </c>
      <c r="AJ44" s="247"/>
      <c r="AK44" s="247"/>
      <c r="AL44" s="247"/>
      <c r="AM44" s="247" t="s">
        <v>510</v>
      </c>
      <c r="AN44" s="247"/>
      <c r="AO44" s="247"/>
      <c r="AP44" s="247"/>
      <c r="AQ44" s="154" t="s">
        <v>232</v>
      </c>
      <c r="AR44" s="155"/>
      <c r="AS44" s="155"/>
      <c r="AT44" s="156"/>
      <c r="AU44" s="416" t="s">
        <v>134</v>
      </c>
      <c r="AV44" s="416"/>
      <c r="AW44" s="416"/>
      <c r="AX44" s="911"/>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391</v>
      </c>
      <c r="AF51" s="247"/>
      <c r="AG51" s="247"/>
      <c r="AH51" s="247"/>
      <c r="AI51" s="247" t="s">
        <v>413</v>
      </c>
      <c r="AJ51" s="247"/>
      <c r="AK51" s="247"/>
      <c r="AL51" s="247"/>
      <c r="AM51" s="247" t="s">
        <v>510</v>
      </c>
      <c r="AN51" s="247"/>
      <c r="AO51" s="247"/>
      <c r="AP51" s="247"/>
      <c r="AQ51" s="154" t="s">
        <v>232</v>
      </c>
      <c r="AR51" s="155"/>
      <c r="AS51" s="155"/>
      <c r="AT51" s="156"/>
      <c r="AU51" s="926" t="s">
        <v>134</v>
      </c>
      <c r="AV51" s="926"/>
      <c r="AW51" s="926"/>
      <c r="AX51" s="92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391</v>
      </c>
      <c r="AF58" s="247"/>
      <c r="AG58" s="247"/>
      <c r="AH58" s="247"/>
      <c r="AI58" s="247" t="s">
        <v>413</v>
      </c>
      <c r="AJ58" s="247"/>
      <c r="AK58" s="247"/>
      <c r="AL58" s="247"/>
      <c r="AM58" s="247" t="s">
        <v>510</v>
      </c>
      <c r="AN58" s="247"/>
      <c r="AO58" s="247"/>
      <c r="AP58" s="247"/>
      <c r="AQ58" s="154" t="s">
        <v>232</v>
      </c>
      <c r="AR58" s="155"/>
      <c r="AS58" s="155"/>
      <c r="AT58" s="156"/>
      <c r="AU58" s="926" t="s">
        <v>134</v>
      </c>
      <c r="AV58" s="926"/>
      <c r="AW58" s="926"/>
      <c r="AX58" s="92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91"/>
      <c r="I78" s="592"/>
      <c r="J78" s="592"/>
      <c r="K78" s="592"/>
      <c r="L78" s="592"/>
      <c r="M78" s="592"/>
      <c r="N78" s="592"/>
      <c r="O78" s="593"/>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69"/>
      <c r="AY79">
        <f>COUNTIF($AR$79,"☑")</f>
        <v>0</v>
      </c>
    </row>
    <row r="80" spans="1:51" ht="18.75" hidden="1" customHeight="1" x14ac:dyDescent="0.15">
      <c r="A80" s="865"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6"/>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6"/>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6"/>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6"/>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7" t="s">
        <v>134</v>
      </c>
      <c r="AV90" s="537"/>
      <c r="AW90" s="537"/>
      <c r="AX90" s="538"/>
      <c r="AY90">
        <f>COUNTA($G$92)</f>
        <v>0</v>
      </c>
    </row>
    <row r="91" spans="1:60" ht="18.75" hidden="1" customHeight="1" x14ac:dyDescent="0.15">
      <c r="A91" s="866"/>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6"/>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6"/>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6"/>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391</v>
      </c>
      <c r="AF100" s="544"/>
      <c r="AG100" s="544"/>
      <c r="AH100" s="545"/>
      <c r="AI100" s="543" t="s">
        <v>413</v>
      </c>
      <c r="AJ100" s="544"/>
      <c r="AK100" s="544"/>
      <c r="AL100" s="545"/>
      <c r="AM100" s="543" t="s">
        <v>510</v>
      </c>
      <c r="AN100" s="544"/>
      <c r="AO100" s="544"/>
      <c r="AP100" s="545"/>
      <c r="AQ100" s="317" t="s">
        <v>418</v>
      </c>
      <c r="AR100" s="318"/>
      <c r="AS100" s="318"/>
      <c r="AT100" s="319"/>
      <c r="AU100" s="317" t="s">
        <v>542</v>
      </c>
      <c r="AV100" s="318"/>
      <c r="AW100" s="318"/>
      <c r="AX100" s="320"/>
    </row>
    <row r="101" spans="1:60" ht="23.25" customHeight="1" x14ac:dyDescent="0.15">
      <c r="A101" s="423"/>
      <c r="B101" s="424"/>
      <c r="C101" s="424"/>
      <c r="D101" s="424"/>
      <c r="E101" s="424"/>
      <c r="F101" s="425"/>
      <c r="G101" s="108" t="s">
        <v>777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723</v>
      </c>
      <c r="AC101" s="465"/>
      <c r="AD101" s="465"/>
      <c r="AE101" s="282">
        <v>3704</v>
      </c>
      <c r="AF101" s="282"/>
      <c r="AG101" s="282"/>
      <c r="AH101" s="282"/>
      <c r="AI101" s="282">
        <v>3393</v>
      </c>
      <c r="AJ101" s="282"/>
      <c r="AK101" s="282"/>
      <c r="AL101" s="282"/>
      <c r="AM101" s="282">
        <v>2800</v>
      </c>
      <c r="AN101" s="282"/>
      <c r="AO101" s="282"/>
      <c r="AP101" s="282"/>
      <c r="AQ101" s="282" t="s">
        <v>773</v>
      </c>
      <c r="AR101" s="282"/>
      <c r="AS101" s="282"/>
      <c r="AT101" s="282"/>
      <c r="AU101" s="218" t="s">
        <v>773</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723</v>
      </c>
      <c r="AC102" s="465"/>
      <c r="AD102" s="465"/>
      <c r="AE102" s="282">
        <v>4200</v>
      </c>
      <c r="AF102" s="282"/>
      <c r="AG102" s="282"/>
      <c r="AH102" s="282"/>
      <c r="AI102" s="282">
        <v>3450</v>
      </c>
      <c r="AJ102" s="282"/>
      <c r="AK102" s="282"/>
      <c r="AL102" s="282"/>
      <c r="AM102" s="282">
        <v>2990</v>
      </c>
      <c r="AN102" s="282"/>
      <c r="AO102" s="282"/>
      <c r="AP102" s="282"/>
      <c r="AQ102" s="282">
        <v>2635</v>
      </c>
      <c r="AR102" s="282"/>
      <c r="AS102" s="282"/>
      <c r="AT102" s="282"/>
      <c r="AU102" s="225" t="s">
        <v>773</v>
      </c>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40"/>
      <c r="B116" s="441"/>
      <c r="C116" s="441"/>
      <c r="D116" s="441"/>
      <c r="E116" s="441"/>
      <c r="F116" s="442"/>
      <c r="G116" s="392" t="s">
        <v>724</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725</v>
      </c>
      <c r="AC116" s="467"/>
      <c r="AD116" s="468"/>
      <c r="AE116" s="282">
        <v>0.9</v>
      </c>
      <c r="AF116" s="282"/>
      <c r="AG116" s="282"/>
      <c r="AH116" s="282"/>
      <c r="AI116" s="282">
        <v>1.1000000000000001</v>
      </c>
      <c r="AJ116" s="282"/>
      <c r="AK116" s="282"/>
      <c r="AL116" s="282"/>
      <c r="AM116" s="282">
        <v>1.4</v>
      </c>
      <c r="AN116" s="282"/>
      <c r="AO116" s="282"/>
      <c r="AP116" s="282"/>
      <c r="AQ116" s="218">
        <v>1.7</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726</v>
      </c>
      <c r="AC117" s="477"/>
      <c r="AD117" s="478"/>
      <c r="AE117" s="594" t="s">
        <v>727</v>
      </c>
      <c r="AF117" s="555"/>
      <c r="AG117" s="555"/>
      <c r="AH117" s="555"/>
      <c r="AI117" s="594" t="s">
        <v>728</v>
      </c>
      <c r="AJ117" s="555"/>
      <c r="AK117" s="555"/>
      <c r="AL117" s="555"/>
      <c r="AM117" s="594" t="s">
        <v>779</v>
      </c>
      <c r="AN117" s="555"/>
      <c r="AO117" s="555"/>
      <c r="AP117" s="555"/>
      <c r="AQ117" s="555" t="s">
        <v>781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3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2"/>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8"/>
      <c r="Z127" s="929"/>
      <c r="AA127" s="930"/>
      <c r="AB127" s="412" t="s">
        <v>11</v>
      </c>
      <c r="AC127" s="413"/>
      <c r="AD127" s="414"/>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98</v>
      </c>
      <c r="AF134" s="208"/>
      <c r="AG134" s="208"/>
      <c r="AH134" s="208"/>
      <c r="AI134" s="207">
        <v>100</v>
      </c>
      <c r="AJ134" s="208"/>
      <c r="AK134" s="208"/>
      <c r="AL134" s="208"/>
      <c r="AM134" s="207">
        <v>100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100</v>
      </c>
      <c r="AF135" s="208"/>
      <c r="AG135" s="208"/>
      <c r="AH135" s="208"/>
      <c r="AI135" s="207">
        <v>100</v>
      </c>
      <c r="AJ135" s="208"/>
      <c r="AK135" s="208"/>
      <c r="AL135" s="208"/>
      <c r="AM135" s="207">
        <v>100</v>
      </c>
      <c r="AN135" s="208"/>
      <c r="AO135" s="208"/>
      <c r="AP135" s="208"/>
      <c r="AQ135" s="207" t="s">
        <v>720</v>
      </c>
      <c r="AR135" s="208"/>
      <c r="AS135" s="208"/>
      <c r="AT135" s="208"/>
      <c r="AU135" s="207">
        <v>100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732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372</v>
      </c>
      <c r="AC138" s="206"/>
      <c r="AD138" s="206"/>
      <c r="AE138" s="207">
        <v>100</v>
      </c>
      <c r="AF138" s="208"/>
      <c r="AG138" s="208"/>
      <c r="AH138" s="208"/>
      <c r="AI138" s="207">
        <v>100</v>
      </c>
      <c r="AJ138" s="208"/>
      <c r="AK138" s="208"/>
      <c r="AL138" s="208"/>
      <c r="AM138" s="207">
        <v>100</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372</v>
      </c>
      <c r="AC139" s="214"/>
      <c r="AD139" s="214"/>
      <c r="AE139" s="207">
        <v>100</v>
      </c>
      <c r="AF139" s="208"/>
      <c r="AG139" s="208"/>
      <c r="AH139" s="208"/>
      <c r="AI139" s="207">
        <v>100</v>
      </c>
      <c r="AJ139" s="208"/>
      <c r="AK139" s="208"/>
      <c r="AL139" s="208"/>
      <c r="AM139" s="207">
        <v>100</v>
      </c>
      <c r="AN139" s="208"/>
      <c r="AO139" s="208"/>
      <c r="AP139" s="208"/>
      <c r="AQ139" s="207" t="s">
        <v>720</v>
      </c>
      <c r="AR139" s="208"/>
      <c r="AS139" s="208"/>
      <c r="AT139" s="208"/>
      <c r="AU139" s="207">
        <v>100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1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9.7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1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1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1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1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1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1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1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1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idden="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idden="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791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3"/>
      <c r="E430" s="175" t="s">
        <v>400</v>
      </c>
      <c r="F430" s="899"/>
      <c r="G430" s="900" t="s">
        <v>252</v>
      </c>
      <c r="H430" s="126"/>
      <c r="I430" s="126"/>
      <c r="J430" s="901" t="s">
        <v>720</v>
      </c>
      <c r="K430" s="902"/>
      <c r="L430" s="902"/>
      <c r="M430" s="902"/>
      <c r="N430" s="902"/>
      <c r="O430" s="902"/>
      <c r="P430" s="902"/>
      <c r="Q430" s="902"/>
      <c r="R430" s="902"/>
      <c r="S430" s="902"/>
      <c r="T430" s="90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782</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782</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720</v>
      </c>
      <c r="AF435" s="208"/>
      <c r="AG435" s="208"/>
      <c r="AH435" s="337"/>
      <c r="AI435" s="336" t="s">
        <v>720</v>
      </c>
      <c r="AJ435" s="208"/>
      <c r="AK435" s="208"/>
      <c r="AL435" s="208"/>
      <c r="AM435" s="336" t="s">
        <v>782</v>
      </c>
      <c r="AN435" s="208"/>
      <c r="AO435" s="208"/>
      <c r="AP435" s="337"/>
      <c r="AQ435" s="336" t="s">
        <v>720</v>
      </c>
      <c r="AR435" s="208"/>
      <c r="AS435" s="208"/>
      <c r="AT435" s="337"/>
      <c r="AU435" s="208" t="s">
        <v>720</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720</v>
      </c>
      <c r="AF437" s="201"/>
      <c r="AG437" s="136" t="s">
        <v>233</v>
      </c>
      <c r="AH437" s="137"/>
      <c r="AI437" s="335"/>
      <c r="AJ437" s="335"/>
      <c r="AK437" s="335"/>
      <c r="AL437" s="157"/>
      <c r="AM437" s="335"/>
      <c r="AN437" s="335"/>
      <c r="AO437" s="335"/>
      <c r="AP437" s="157"/>
      <c r="AQ437" s="250" t="s">
        <v>720</v>
      </c>
      <c r="AR437" s="201"/>
      <c r="AS437" s="136" t="s">
        <v>233</v>
      </c>
      <c r="AT437" s="137"/>
      <c r="AU437" s="201" t="s">
        <v>720</v>
      </c>
      <c r="AV437" s="201"/>
      <c r="AW437" s="136" t="s">
        <v>179</v>
      </c>
      <c r="AX437" s="196"/>
      <c r="AY437">
        <f>$AY$436</f>
        <v>1</v>
      </c>
    </row>
    <row r="438" spans="1:51" ht="23.25" customHeight="1" x14ac:dyDescent="0.15">
      <c r="A438" s="190"/>
      <c r="B438" s="187"/>
      <c r="C438" s="181"/>
      <c r="D438" s="187"/>
      <c r="E438" s="338"/>
      <c r="F438" s="339"/>
      <c r="G438" s="107" t="s">
        <v>720</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720</v>
      </c>
      <c r="AC438" s="214"/>
      <c r="AD438" s="214"/>
      <c r="AE438" s="336" t="s">
        <v>720</v>
      </c>
      <c r="AF438" s="208"/>
      <c r="AG438" s="208"/>
      <c r="AH438" s="208"/>
      <c r="AI438" s="336" t="s">
        <v>720</v>
      </c>
      <c r="AJ438" s="208"/>
      <c r="AK438" s="208"/>
      <c r="AL438" s="208"/>
      <c r="AM438" s="336" t="s">
        <v>782</v>
      </c>
      <c r="AN438" s="208"/>
      <c r="AO438" s="208"/>
      <c r="AP438" s="337"/>
      <c r="AQ438" s="336" t="s">
        <v>720</v>
      </c>
      <c r="AR438" s="208"/>
      <c r="AS438" s="208"/>
      <c r="AT438" s="337"/>
      <c r="AU438" s="208" t="s">
        <v>720</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720</v>
      </c>
      <c r="AC439" s="206"/>
      <c r="AD439" s="206"/>
      <c r="AE439" s="336" t="s">
        <v>720</v>
      </c>
      <c r="AF439" s="208"/>
      <c r="AG439" s="208"/>
      <c r="AH439" s="337"/>
      <c r="AI439" s="336" t="s">
        <v>720</v>
      </c>
      <c r="AJ439" s="208"/>
      <c r="AK439" s="208"/>
      <c r="AL439" s="208"/>
      <c r="AM439" s="336" t="s">
        <v>782</v>
      </c>
      <c r="AN439" s="208"/>
      <c r="AO439" s="208"/>
      <c r="AP439" s="337"/>
      <c r="AQ439" s="336" t="s">
        <v>720</v>
      </c>
      <c r="AR439" s="208"/>
      <c r="AS439" s="208"/>
      <c r="AT439" s="337"/>
      <c r="AU439" s="208" t="s">
        <v>720</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t="s">
        <v>720</v>
      </c>
      <c r="AF440" s="208"/>
      <c r="AG440" s="208"/>
      <c r="AH440" s="337"/>
      <c r="AI440" s="336" t="s">
        <v>720</v>
      </c>
      <c r="AJ440" s="208"/>
      <c r="AK440" s="208"/>
      <c r="AL440" s="208"/>
      <c r="AM440" s="336" t="s">
        <v>782</v>
      </c>
      <c r="AN440" s="208"/>
      <c r="AO440" s="208"/>
      <c r="AP440" s="337"/>
      <c r="AQ440" s="336" t="s">
        <v>720</v>
      </c>
      <c r="AR440" s="208"/>
      <c r="AS440" s="208"/>
      <c r="AT440" s="337"/>
      <c r="AU440" s="208" t="s">
        <v>720</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782</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782</v>
      </c>
      <c r="AN459" s="208"/>
      <c r="AO459" s="208"/>
      <c r="AP459" s="337"/>
      <c r="AQ459" s="336" t="s">
        <v>720</v>
      </c>
      <c r="AR459" s="208"/>
      <c r="AS459" s="208"/>
      <c r="AT459" s="337"/>
      <c r="AU459" s="208" t="s">
        <v>720</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720</v>
      </c>
      <c r="AF460" s="208"/>
      <c r="AG460" s="208"/>
      <c r="AH460" s="337"/>
      <c r="AI460" s="336" t="s">
        <v>720</v>
      </c>
      <c r="AJ460" s="208"/>
      <c r="AK460" s="208"/>
      <c r="AL460" s="208"/>
      <c r="AM460" s="336" t="s">
        <v>782</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0" t="s">
        <v>252</v>
      </c>
      <c r="H484" s="126"/>
      <c r="I484" s="126"/>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0" t="s">
        <v>252</v>
      </c>
      <c r="H538" s="126"/>
      <c r="I538" s="126"/>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0" t="s">
        <v>252</v>
      </c>
      <c r="H592" s="126"/>
      <c r="I592" s="126"/>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0" t="s">
        <v>252</v>
      </c>
      <c r="H646" s="126"/>
      <c r="I646" s="126"/>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31.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744</v>
      </c>
      <c r="AE702" s="342"/>
      <c r="AF702" s="342"/>
      <c r="AG702" s="384" t="s">
        <v>747</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2" t="s">
        <v>744</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744</v>
      </c>
      <c r="AE704" s="787"/>
      <c r="AF704" s="787"/>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744</v>
      </c>
      <c r="AE705" s="719"/>
      <c r="AF705" s="719"/>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750</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750</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751</v>
      </c>
      <c r="AE708" s="609"/>
      <c r="AF708" s="609"/>
      <c r="AG708" s="746" t="s">
        <v>754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744</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751</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744</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6" t="s">
        <v>751</v>
      </c>
      <c r="AE712" s="787"/>
      <c r="AF712" s="787"/>
      <c r="AG712" s="811" t="s">
        <v>754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751</v>
      </c>
      <c r="AE713" s="323"/>
      <c r="AF713" s="667"/>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751</v>
      </c>
      <c r="AE714" s="809"/>
      <c r="AF714" s="810"/>
      <c r="AG714" s="740" t="s">
        <v>754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744</v>
      </c>
      <c r="AE715" s="609"/>
      <c r="AF715" s="660"/>
      <c r="AG715" s="746" t="s">
        <v>756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751</v>
      </c>
      <c r="AE716" s="631"/>
      <c r="AF716" s="631"/>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744</v>
      </c>
      <c r="AE717" s="323"/>
      <c r="AF717" s="323"/>
      <c r="AG717" s="104" t="s">
        <v>786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751</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744</v>
      </c>
      <c r="AE719" s="609"/>
      <c r="AF719" s="609"/>
      <c r="AG719" s="128" t="s">
        <v>783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733</v>
      </c>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38"/>
      <c r="E726" s="838"/>
      <c r="F726" s="839"/>
      <c r="G726" s="581" t="s">
        <v>757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4"/>
      <c r="B727" s="805"/>
      <c r="C727" s="752" t="s">
        <v>57</v>
      </c>
      <c r="D727" s="753"/>
      <c r="E727" s="753"/>
      <c r="F727" s="754"/>
      <c r="G727" s="579" t="s">
        <v>758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673</v>
      </c>
      <c r="B737" s="211"/>
      <c r="C737" s="211"/>
      <c r="D737" s="212"/>
      <c r="E737" s="956" t="s">
        <v>735</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398</v>
      </c>
      <c r="B738" s="361"/>
      <c r="C738" s="361"/>
      <c r="D738" s="361"/>
      <c r="E738" s="956" t="s">
        <v>736</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397</v>
      </c>
      <c r="B739" s="361"/>
      <c r="C739" s="361"/>
      <c r="D739" s="361"/>
      <c r="E739" s="956" t="s">
        <v>737</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396</v>
      </c>
      <c r="B740" s="361"/>
      <c r="C740" s="361"/>
      <c r="D740" s="361"/>
      <c r="E740" s="956" t="s">
        <v>738</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395</v>
      </c>
      <c r="B741" s="361"/>
      <c r="C741" s="361"/>
      <c r="D741" s="361"/>
      <c r="E741" s="956" t="s">
        <v>739</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394</v>
      </c>
      <c r="B742" s="361"/>
      <c r="C742" s="361"/>
      <c r="D742" s="361"/>
      <c r="E742" s="956" t="s">
        <v>740</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393</v>
      </c>
      <c r="B743" s="361"/>
      <c r="C743" s="361"/>
      <c r="D743" s="361"/>
      <c r="E743" s="956" t="s">
        <v>741</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392</v>
      </c>
      <c r="B744" s="361"/>
      <c r="C744" s="361"/>
      <c r="D744" s="361"/>
      <c r="E744" s="956" t="s">
        <v>742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391</v>
      </c>
      <c r="B745" s="361"/>
      <c r="C745" s="361"/>
      <c r="D745" s="361"/>
      <c r="E745" s="993" t="s">
        <v>743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546</v>
      </c>
      <c r="B746" s="361"/>
      <c r="C746" s="361"/>
      <c r="D746" s="361"/>
      <c r="E746" s="962" t="s">
        <v>711</v>
      </c>
      <c r="F746" s="960"/>
      <c r="G746" s="960"/>
      <c r="H746" s="100" t="str">
        <f>IF(E746="","","-")</f>
        <v>-</v>
      </c>
      <c r="I746" s="960"/>
      <c r="J746" s="960"/>
      <c r="K746" s="100" t="str">
        <f>IF(I746="","","-")</f>
        <v/>
      </c>
      <c r="L746" s="961">
        <v>732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510</v>
      </c>
      <c r="B747" s="361"/>
      <c r="C747" s="361"/>
      <c r="D747" s="361"/>
      <c r="E747" s="962" t="s">
        <v>711</v>
      </c>
      <c r="F747" s="960"/>
      <c r="G747" s="960"/>
      <c r="H747" s="100" t="str">
        <f>IF(E747="","","-")</f>
        <v>-</v>
      </c>
      <c r="I747" s="960"/>
      <c r="J747" s="960"/>
      <c r="K747" s="100" t="str">
        <f>IF(I747="","","-")</f>
        <v/>
      </c>
      <c r="L747" s="961">
        <v>750</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385</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762</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35.2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39.75" customHeight="1" x14ac:dyDescent="0.15">
      <c r="A789" s="635"/>
      <c r="B789" s="636"/>
      <c r="C789" s="636"/>
      <c r="D789" s="636"/>
      <c r="E789" s="636"/>
      <c r="F789" s="637"/>
      <c r="G789" s="674" t="s">
        <v>759</v>
      </c>
      <c r="H789" s="675"/>
      <c r="I789" s="675"/>
      <c r="J789" s="675"/>
      <c r="K789" s="676"/>
      <c r="L789" s="668" t="s">
        <v>760</v>
      </c>
      <c r="M789" s="669"/>
      <c r="N789" s="669"/>
      <c r="O789" s="669"/>
      <c r="P789" s="669"/>
      <c r="Q789" s="669"/>
      <c r="R789" s="669"/>
      <c r="S789" s="669"/>
      <c r="T789" s="669"/>
      <c r="U789" s="669"/>
      <c r="V789" s="669"/>
      <c r="W789" s="669"/>
      <c r="X789" s="670"/>
      <c r="Y789" s="387">
        <v>3</v>
      </c>
      <c r="Z789" s="388"/>
      <c r="AA789" s="388"/>
      <c r="AB789" s="806"/>
      <c r="AC789" s="674"/>
      <c r="AD789" s="675"/>
      <c r="AE789" s="675"/>
      <c r="AF789" s="675"/>
      <c r="AG789" s="676"/>
      <c r="AH789" s="668"/>
      <c r="AI789" s="669"/>
      <c r="AJ789" s="669"/>
      <c r="AK789" s="669"/>
      <c r="AL789" s="669"/>
      <c r="AM789" s="669"/>
      <c r="AN789" s="669"/>
      <c r="AO789" s="669"/>
      <c r="AP789" s="669"/>
      <c r="AQ789" s="669"/>
      <c r="AR789" s="669"/>
      <c r="AS789" s="669"/>
      <c r="AT789" s="670"/>
      <c r="AU789" s="387"/>
      <c r="AV789" s="388"/>
      <c r="AW789" s="388"/>
      <c r="AX789" s="389"/>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3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3</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7"/>
      <c r="Z802" s="388"/>
      <c r="AA802" s="388"/>
      <c r="AB802" s="806"/>
      <c r="AC802" s="674"/>
      <c r="AD802" s="675"/>
      <c r="AE802" s="675"/>
      <c r="AF802" s="675"/>
      <c r="AG802" s="676"/>
      <c r="AH802" s="668"/>
      <c r="AI802" s="669"/>
      <c r="AJ802" s="669"/>
      <c r="AK802" s="669"/>
      <c r="AL802" s="669"/>
      <c r="AM802" s="669"/>
      <c r="AN802" s="669"/>
      <c r="AO802" s="669"/>
      <c r="AP802" s="669"/>
      <c r="AQ802" s="669"/>
      <c r="AR802" s="669"/>
      <c r="AS802" s="669"/>
      <c r="AT802" s="670"/>
      <c r="AU802" s="387"/>
      <c r="AV802" s="388"/>
      <c r="AW802" s="388"/>
      <c r="AX802" s="38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7"/>
      <c r="Z815" s="388"/>
      <c r="AA815" s="388"/>
      <c r="AB815" s="806"/>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06"/>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7.5" customHeight="1" x14ac:dyDescent="0.15">
      <c r="A845" s="370">
        <v>1</v>
      </c>
      <c r="B845" s="370">
        <v>1</v>
      </c>
      <c r="C845" s="371" t="s">
        <v>763</v>
      </c>
      <c r="D845" s="372"/>
      <c r="E845" s="372"/>
      <c r="F845" s="372"/>
      <c r="G845" s="372"/>
      <c r="H845" s="372"/>
      <c r="I845" s="373"/>
      <c r="J845" s="344">
        <v>6000020400009</v>
      </c>
      <c r="K845" s="345"/>
      <c r="L845" s="345"/>
      <c r="M845" s="345"/>
      <c r="N845" s="345"/>
      <c r="O845" s="345"/>
      <c r="P845" s="359" t="s">
        <v>761</v>
      </c>
      <c r="Q845" s="346"/>
      <c r="R845" s="346"/>
      <c r="S845" s="346"/>
      <c r="T845" s="346"/>
      <c r="U845" s="346"/>
      <c r="V845" s="346"/>
      <c r="W845" s="346"/>
      <c r="X845" s="346"/>
      <c r="Y845" s="347">
        <v>3</v>
      </c>
      <c r="Z845" s="348"/>
      <c r="AA845" s="348"/>
      <c r="AB845" s="349"/>
      <c r="AC845" s="350" t="s">
        <v>80</v>
      </c>
      <c r="AD845" s="351"/>
      <c r="AE845" s="351"/>
      <c r="AF845" s="351"/>
      <c r="AG845" s="351"/>
      <c r="AH845" s="366" t="s">
        <v>754</v>
      </c>
      <c r="AI845" s="367"/>
      <c r="AJ845" s="367"/>
      <c r="AK845" s="367"/>
      <c r="AL845" s="354" t="s">
        <v>754</v>
      </c>
      <c r="AM845" s="355"/>
      <c r="AN845" s="355"/>
      <c r="AO845" s="356"/>
      <c r="AP845" s="357" t="s">
        <v>754</v>
      </c>
      <c r="AQ845" s="357"/>
      <c r="AR845" s="357"/>
      <c r="AS845" s="357"/>
      <c r="AT845" s="357"/>
      <c r="AU845" s="357"/>
      <c r="AV845" s="357"/>
      <c r="AW845" s="357"/>
      <c r="AX845" s="357"/>
    </row>
    <row r="846" spans="1:51" ht="39.75" customHeight="1" x14ac:dyDescent="0.15">
      <c r="A846" s="370">
        <v>2</v>
      </c>
      <c r="B846" s="370">
        <v>1</v>
      </c>
      <c r="C846" s="371" t="s">
        <v>764</v>
      </c>
      <c r="D846" s="374"/>
      <c r="E846" s="374"/>
      <c r="F846" s="374"/>
      <c r="G846" s="374"/>
      <c r="H846" s="374"/>
      <c r="I846" s="375"/>
      <c r="J846" s="344">
        <v>5000020240001</v>
      </c>
      <c r="K846" s="345"/>
      <c r="L846" s="345"/>
      <c r="M846" s="345"/>
      <c r="N846" s="345"/>
      <c r="O846" s="345"/>
      <c r="P846" s="359" t="s">
        <v>761</v>
      </c>
      <c r="Q846" s="346"/>
      <c r="R846" s="346"/>
      <c r="S846" s="346"/>
      <c r="T846" s="346"/>
      <c r="U846" s="346"/>
      <c r="V846" s="346"/>
      <c r="W846" s="346"/>
      <c r="X846" s="346"/>
      <c r="Y846" s="347">
        <v>2</v>
      </c>
      <c r="Z846" s="348"/>
      <c r="AA846" s="348"/>
      <c r="AB846" s="349"/>
      <c r="AC846" s="350" t="s">
        <v>80</v>
      </c>
      <c r="AD846" s="351"/>
      <c r="AE846" s="351"/>
      <c r="AF846" s="351"/>
      <c r="AG846" s="351"/>
      <c r="AH846" s="366" t="s">
        <v>754</v>
      </c>
      <c r="AI846" s="367"/>
      <c r="AJ846" s="367"/>
      <c r="AK846" s="367"/>
      <c r="AL846" s="354" t="s">
        <v>754</v>
      </c>
      <c r="AM846" s="355"/>
      <c r="AN846" s="355"/>
      <c r="AO846" s="356"/>
      <c r="AP846" s="357" t="s">
        <v>754</v>
      </c>
      <c r="AQ846" s="357"/>
      <c r="AR846" s="357"/>
      <c r="AS846" s="357"/>
      <c r="AT846" s="357"/>
      <c r="AU846" s="357"/>
      <c r="AV846" s="357"/>
      <c r="AW846" s="357"/>
      <c r="AX846" s="357"/>
      <c r="AY846">
        <f>COUNTA($C$846)</f>
        <v>1</v>
      </c>
    </row>
    <row r="847" spans="1:51" ht="38.25" customHeight="1" x14ac:dyDescent="0.15">
      <c r="A847" s="370">
        <v>3</v>
      </c>
      <c r="B847" s="370">
        <v>1</v>
      </c>
      <c r="C847" s="371" t="s">
        <v>765</v>
      </c>
      <c r="D847" s="374"/>
      <c r="E847" s="374"/>
      <c r="F847" s="374"/>
      <c r="G847" s="374"/>
      <c r="H847" s="374"/>
      <c r="I847" s="375"/>
      <c r="J847" s="344">
        <v>8000020280003</v>
      </c>
      <c r="K847" s="345"/>
      <c r="L847" s="345"/>
      <c r="M847" s="345"/>
      <c r="N847" s="345"/>
      <c r="O847" s="345"/>
      <c r="P847" s="359" t="s">
        <v>761</v>
      </c>
      <c r="Q847" s="346"/>
      <c r="R847" s="346"/>
      <c r="S847" s="346"/>
      <c r="T847" s="346"/>
      <c r="U847" s="346"/>
      <c r="V847" s="346"/>
      <c r="W847" s="346"/>
      <c r="X847" s="346"/>
      <c r="Y847" s="347">
        <v>2</v>
      </c>
      <c r="Z847" s="348"/>
      <c r="AA847" s="348"/>
      <c r="AB847" s="349"/>
      <c r="AC847" s="350" t="s">
        <v>80</v>
      </c>
      <c r="AD847" s="351"/>
      <c r="AE847" s="351"/>
      <c r="AF847" s="351"/>
      <c r="AG847" s="351"/>
      <c r="AH847" s="366" t="s">
        <v>754</v>
      </c>
      <c r="AI847" s="367"/>
      <c r="AJ847" s="367"/>
      <c r="AK847" s="367"/>
      <c r="AL847" s="354" t="s">
        <v>754</v>
      </c>
      <c r="AM847" s="355"/>
      <c r="AN847" s="355"/>
      <c r="AO847" s="356"/>
      <c r="AP847" s="357" t="s">
        <v>754</v>
      </c>
      <c r="AQ847" s="357"/>
      <c r="AR847" s="357"/>
      <c r="AS847" s="357"/>
      <c r="AT847" s="357"/>
      <c r="AU847" s="357"/>
      <c r="AV847" s="357"/>
      <c r="AW847" s="357"/>
      <c r="AX847" s="357"/>
      <c r="AY847">
        <f>COUNTA($C$847)</f>
        <v>1</v>
      </c>
    </row>
    <row r="848" spans="1:51" ht="35.25" customHeight="1" x14ac:dyDescent="0.15">
      <c r="A848" s="370">
        <v>4</v>
      </c>
      <c r="B848" s="370">
        <v>1</v>
      </c>
      <c r="C848" s="371" t="s">
        <v>766</v>
      </c>
      <c r="D848" s="374"/>
      <c r="E848" s="374"/>
      <c r="F848" s="374"/>
      <c r="G848" s="374"/>
      <c r="H848" s="374"/>
      <c r="I848" s="375"/>
      <c r="J848" s="344">
        <v>7000020010006</v>
      </c>
      <c r="K848" s="345"/>
      <c r="L848" s="345"/>
      <c r="M848" s="345"/>
      <c r="N848" s="345"/>
      <c r="O848" s="345"/>
      <c r="P848" s="359" t="s">
        <v>761</v>
      </c>
      <c r="Q848" s="346"/>
      <c r="R848" s="346"/>
      <c r="S848" s="346"/>
      <c r="T848" s="346"/>
      <c r="U848" s="346"/>
      <c r="V848" s="346"/>
      <c r="W848" s="346"/>
      <c r="X848" s="346"/>
      <c r="Y848" s="347">
        <v>2</v>
      </c>
      <c r="Z848" s="348"/>
      <c r="AA848" s="348"/>
      <c r="AB848" s="349"/>
      <c r="AC848" s="350" t="s">
        <v>80</v>
      </c>
      <c r="AD848" s="351"/>
      <c r="AE848" s="351"/>
      <c r="AF848" s="351"/>
      <c r="AG848" s="351"/>
      <c r="AH848" s="366" t="s">
        <v>754</v>
      </c>
      <c r="AI848" s="367"/>
      <c r="AJ848" s="367"/>
      <c r="AK848" s="367"/>
      <c r="AL848" s="354" t="s">
        <v>754</v>
      </c>
      <c r="AM848" s="355"/>
      <c r="AN848" s="355"/>
      <c r="AO848" s="356"/>
      <c r="AP848" s="357" t="s">
        <v>754</v>
      </c>
      <c r="AQ848" s="357"/>
      <c r="AR848" s="357"/>
      <c r="AS848" s="357"/>
      <c r="AT848" s="357"/>
      <c r="AU848" s="357"/>
      <c r="AV848" s="357"/>
      <c r="AW848" s="357"/>
      <c r="AX848" s="357"/>
      <c r="AY848">
        <f>COUNTA($C$848)</f>
        <v>1</v>
      </c>
    </row>
    <row r="849" spans="1:51" ht="35.25" customHeight="1" x14ac:dyDescent="0.15">
      <c r="A849" s="370">
        <v>5</v>
      </c>
      <c r="B849" s="370">
        <v>1</v>
      </c>
      <c r="C849" s="371" t="s">
        <v>767</v>
      </c>
      <c r="D849" s="374"/>
      <c r="E849" s="374"/>
      <c r="F849" s="374"/>
      <c r="G849" s="374"/>
      <c r="H849" s="374"/>
      <c r="I849" s="375"/>
      <c r="J849" s="344">
        <v>1000020230006</v>
      </c>
      <c r="K849" s="345"/>
      <c r="L849" s="345"/>
      <c r="M849" s="345"/>
      <c r="N849" s="345"/>
      <c r="O849" s="345"/>
      <c r="P849" s="359" t="s">
        <v>761</v>
      </c>
      <c r="Q849" s="346"/>
      <c r="R849" s="346"/>
      <c r="S849" s="346"/>
      <c r="T849" s="346"/>
      <c r="U849" s="346"/>
      <c r="V849" s="346"/>
      <c r="W849" s="346"/>
      <c r="X849" s="346"/>
      <c r="Y849" s="347">
        <v>2</v>
      </c>
      <c r="Z849" s="348"/>
      <c r="AA849" s="348"/>
      <c r="AB849" s="349"/>
      <c r="AC849" s="350" t="s">
        <v>80</v>
      </c>
      <c r="AD849" s="351"/>
      <c r="AE849" s="351"/>
      <c r="AF849" s="351"/>
      <c r="AG849" s="351"/>
      <c r="AH849" s="366" t="s">
        <v>754</v>
      </c>
      <c r="AI849" s="367"/>
      <c r="AJ849" s="367"/>
      <c r="AK849" s="367"/>
      <c r="AL849" s="354" t="s">
        <v>754</v>
      </c>
      <c r="AM849" s="355"/>
      <c r="AN849" s="355"/>
      <c r="AO849" s="356"/>
      <c r="AP849" s="357" t="s">
        <v>754</v>
      </c>
      <c r="AQ849" s="357"/>
      <c r="AR849" s="357"/>
      <c r="AS849" s="357"/>
      <c r="AT849" s="357"/>
      <c r="AU849" s="357"/>
      <c r="AV849" s="357"/>
      <c r="AW849" s="357"/>
      <c r="AX849" s="357"/>
      <c r="AY849">
        <f>COUNTA($C$849)</f>
        <v>1</v>
      </c>
    </row>
    <row r="850" spans="1:51" ht="42.75" customHeight="1" x14ac:dyDescent="0.15">
      <c r="A850" s="370">
        <v>6</v>
      </c>
      <c r="B850" s="370">
        <v>1</v>
      </c>
      <c r="C850" s="371" t="s">
        <v>768</v>
      </c>
      <c r="D850" s="374"/>
      <c r="E850" s="374"/>
      <c r="F850" s="374"/>
      <c r="G850" s="374"/>
      <c r="H850" s="374"/>
      <c r="I850" s="375"/>
      <c r="J850" s="344">
        <v>1000020200000</v>
      </c>
      <c r="K850" s="345"/>
      <c r="L850" s="345"/>
      <c r="M850" s="345"/>
      <c r="N850" s="345"/>
      <c r="O850" s="345"/>
      <c r="P850" s="359" t="s">
        <v>761</v>
      </c>
      <c r="Q850" s="346"/>
      <c r="R850" s="346"/>
      <c r="S850" s="346"/>
      <c r="T850" s="346"/>
      <c r="U850" s="346"/>
      <c r="V850" s="346"/>
      <c r="W850" s="346"/>
      <c r="X850" s="346"/>
      <c r="Y850" s="347">
        <v>1</v>
      </c>
      <c r="Z850" s="348"/>
      <c r="AA850" s="348"/>
      <c r="AB850" s="349"/>
      <c r="AC850" s="350" t="s">
        <v>80</v>
      </c>
      <c r="AD850" s="351"/>
      <c r="AE850" s="351"/>
      <c r="AF850" s="351"/>
      <c r="AG850" s="351"/>
      <c r="AH850" s="366" t="s">
        <v>754</v>
      </c>
      <c r="AI850" s="367"/>
      <c r="AJ850" s="367"/>
      <c r="AK850" s="367"/>
      <c r="AL850" s="354" t="s">
        <v>754</v>
      </c>
      <c r="AM850" s="355"/>
      <c r="AN850" s="355"/>
      <c r="AO850" s="356"/>
      <c r="AP850" s="357" t="s">
        <v>754</v>
      </c>
      <c r="AQ850" s="357"/>
      <c r="AR850" s="357"/>
      <c r="AS850" s="357"/>
      <c r="AT850" s="357"/>
      <c r="AU850" s="357"/>
      <c r="AV850" s="357"/>
      <c r="AW850" s="357"/>
      <c r="AX850" s="357"/>
      <c r="AY850">
        <f>COUNTA($C$850)</f>
        <v>1</v>
      </c>
    </row>
    <row r="851" spans="1:51" ht="37.5" customHeight="1" x14ac:dyDescent="0.15">
      <c r="A851" s="370">
        <v>7</v>
      </c>
      <c r="B851" s="370">
        <v>1</v>
      </c>
      <c r="C851" s="371" t="s">
        <v>769</v>
      </c>
      <c r="D851" s="374"/>
      <c r="E851" s="374"/>
      <c r="F851" s="374"/>
      <c r="G851" s="374"/>
      <c r="H851" s="374"/>
      <c r="I851" s="375"/>
      <c r="J851" s="344">
        <v>2000020080004</v>
      </c>
      <c r="K851" s="345"/>
      <c r="L851" s="345"/>
      <c r="M851" s="345"/>
      <c r="N851" s="345"/>
      <c r="O851" s="345"/>
      <c r="P851" s="359" t="s">
        <v>761</v>
      </c>
      <c r="Q851" s="346"/>
      <c r="R851" s="346"/>
      <c r="S851" s="346"/>
      <c r="T851" s="346"/>
      <c r="U851" s="346"/>
      <c r="V851" s="346"/>
      <c r="W851" s="346"/>
      <c r="X851" s="346"/>
      <c r="Y851" s="347">
        <v>1</v>
      </c>
      <c r="Z851" s="348"/>
      <c r="AA851" s="348"/>
      <c r="AB851" s="349"/>
      <c r="AC851" s="350" t="s">
        <v>80</v>
      </c>
      <c r="AD851" s="351"/>
      <c r="AE851" s="351"/>
      <c r="AF851" s="351"/>
      <c r="AG851" s="351"/>
      <c r="AH851" s="366" t="s">
        <v>754</v>
      </c>
      <c r="AI851" s="367"/>
      <c r="AJ851" s="367"/>
      <c r="AK851" s="367"/>
      <c r="AL851" s="354" t="s">
        <v>754</v>
      </c>
      <c r="AM851" s="355"/>
      <c r="AN851" s="355"/>
      <c r="AO851" s="356"/>
      <c r="AP851" s="357" t="s">
        <v>754</v>
      </c>
      <c r="AQ851" s="357"/>
      <c r="AR851" s="357"/>
      <c r="AS851" s="357"/>
      <c r="AT851" s="357"/>
      <c r="AU851" s="357"/>
      <c r="AV851" s="357"/>
      <c r="AW851" s="357"/>
      <c r="AX851" s="357"/>
      <c r="AY851">
        <f>COUNTA($C$851)</f>
        <v>1</v>
      </c>
    </row>
    <row r="852" spans="1:51" ht="37.5" customHeight="1" x14ac:dyDescent="0.15">
      <c r="A852" s="370">
        <v>8</v>
      </c>
      <c r="B852" s="370">
        <v>1</v>
      </c>
      <c r="C852" s="371" t="s">
        <v>770</v>
      </c>
      <c r="D852" s="372"/>
      <c r="E852" s="372"/>
      <c r="F852" s="372"/>
      <c r="G852" s="372"/>
      <c r="H852" s="372"/>
      <c r="I852" s="373"/>
      <c r="J852" s="344">
        <v>5000020150002</v>
      </c>
      <c r="K852" s="345"/>
      <c r="L852" s="345"/>
      <c r="M852" s="345"/>
      <c r="N852" s="345"/>
      <c r="O852" s="345"/>
      <c r="P852" s="359" t="s">
        <v>761</v>
      </c>
      <c r="Q852" s="346"/>
      <c r="R852" s="346"/>
      <c r="S852" s="346"/>
      <c r="T852" s="346"/>
      <c r="U852" s="346"/>
      <c r="V852" s="346"/>
      <c r="W852" s="346"/>
      <c r="X852" s="346"/>
      <c r="Y852" s="347">
        <v>1</v>
      </c>
      <c r="Z852" s="348"/>
      <c r="AA852" s="348"/>
      <c r="AB852" s="349"/>
      <c r="AC852" s="350" t="s">
        <v>80</v>
      </c>
      <c r="AD852" s="351"/>
      <c r="AE852" s="351"/>
      <c r="AF852" s="351"/>
      <c r="AG852" s="351"/>
      <c r="AH852" s="366" t="s">
        <v>754</v>
      </c>
      <c r="AI852" s="367"/>
      <c r="AJ852" s="367"/>
      <c r="AK852" s="367"/>
      <c r="AL852" s="354" t="s">
        <v>754</v>
      </c>
      <c r="AM852" s="355"/>
      <c r="AN852" s="355"/>
      <c r="AO852" s="356"/>
      <c r="AP852" s="357" t="s">
        <v>754</v>
      </c>
      <c r="AQ852" s="357"/>
      <c r="AR852" s="357"/>
      <c r="AS852" s="357"/>
      <c r="AT852" s="357"/>
      <c r="AU852" s="357"/>
      <c r="AV852" s="357"/>
      <c r="AW852" s="357"/>
      <c r="AX852" s="357"/>
      <c r="AY852">
        <f>COUNTA($C$852)</f>
        <v>1</v>
      </c>
    </row>
    <row r="853" spans="1:51" ht="39.75" customHeight="1" x14ac:dyDescent="0.15">
      <c r="A853" s="370">
        <v>9</v>
      </c>
      <c r="B853" s="370">
        <v>1</v>
      </c>
      <c r="C853" s="371" t="s">
        <v>771</v>
      </c>
      <c r="D853" s="372"/>
      <c r="E853" s="372"/>
      <c r="F853" s="372"/>
      <c r="G853" s="372"/>
      <c r="H853" s="372"/>
      <c r="I853" s="373"/>
      <c r="J853" s="344">
        <v>1000020140007</v>
      </c>
      <c r="K853" s="345"/>
      <c r="L853" s="345"/>
      <c r="M853" s="345"/>
      <c r="N853" s="345"/>
      <c r="O853" s="345"/>
      <c r="P853" s="359" t="s">
        <v>761</v>
      </c>
      <c r="Q853" s="346"/>
      <c r="R853" s="346"/>
      <c r="S853" s="346"/>
      <c r="T853" s="346"/>
      <c r="U853" s="346"/>
      <c r="V853" s="346"/>
      <c r="W853" s="346"/>
      <c r="X853" s="346"/>
      <c r="Y853" s="347">
        <v>1</v>
      </c>
      <c r="Z853" s="348"/>
      <c r="AA853" s="348"/>
      <c r="AB853" s="349"/>
      <c r="AC853" s="350" t="s">
        <v>80</v>
      </c>
      <c r="AD853" s="351"/>
      <c r="AE853" s="351"/>
      <c r="AF853" s="351"/>
      <c r="AG853" s="351"/>
      <c r="AH853" s="366" t="s">
        <v>754</v>
      </c>
      <c r="AI853" s="367"/>
      <c r="AJ853" s="367"/>
      <c r="AK853" s="367"/>
      <c r="AL853" s="354" t="s">
        <v>754</v>
      </c>
      <c r="AM853" s="355"/>
      <c r="AN853" s="355"/>
      <c r="AO853" s="356"/>
      <c r="AP853" s="357" t="s">
        <v>754</v>
      </c>
      <c r="AQ853" s="357"/>
      <c r="AR853" s="357"/>
      <c r="AS853" s="357"/>
      <c r="AT853" s="357"/>
      <c r="AU853" s="357"/>
      <c r="AV853" s="357"/>
      <c r="AW853" s="357"/>
      <c r="AX853" s="357"/>
      <c r="AY853">
        <f>COUNTA($C$853)</f>
        <v>1</v>
      </c>
    </row>
    <row r="854" spans="1:51" ht="42" customHeight="1" x14ac:dyDescent="0.15">
      <c r="A854" s="370">
        <v>10</v>
      </c>
      <c r="B854" s="370">
        <v>1</v>
      </c>
      <c r="C854" s="371" t="s">
        <v>772</v>
      </c>
      <c r="D854" s="372"/>
      <c r="E854" s="372"/>
      <c r="F854" s="372"/>
      <c r="G854" s="372"/>
      <c r="H854" s="372"/>
      <c r="I854" s="373"/>
      <c r="J854" s="344">
        <v>7000020160008</v>
      </c>
      <c r="K854" s="345"/>
      <c r="L854" s="345"/>
      <c r="M854" s="345"/>
      <c r="N854" s="345"/>
      <c r="O854" s="345"/>
      <c r="P854" s="359" t="s">
        <v>761</v>
      </c>
      <c r="Q854" s="346"/>
      <c r="R854" s="346"/>
      <c r="S854" s="346"/>
      <c r="T854" s="346"/>
      <c r="U854" s="346"/>
      <c r="V854" s="346"/>
      <c r="W854" s="346"/>
      <c r="X854" s="346"/>
      <c r="Y854" s="347">
        <v>1</v>
      </c>
      <c r="Z854" s="348"/>
      <c r="AA854" s="348"/>
      <c r="AB854" s="349"/>
      <c r="AC854" s="350" t="s">
        <v>80</v>
      </c>
      <c r="AD854" s="351"/>
      <c r="AE854" s="351"/>
      <c r="AF854" s="351"/>
      <c r="AG854" s="351"/>
      <c r="AH854" s="366" t="s">
        <v>754</v>
      </c>
      <c r="AI854" s="367"/>
      <c r="AJ854" s="367"/>
      <c r="AK854" s="367"/>
      <c r="AL854" s="354" t="s">
        <v>754</v>
      </c>
      <c r="AM854" s="355"/>
      <c r="AN854" s="355"/>
      <c r="AO854" s="356"/>
      <c r="AP854" s="357" t="s">
        <v>754</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90">
    <cfRule type="expression" dxfId="2827" priority="13911">
      <formula>IF(RIGHT(TEXT(Y790,"0.#"),1)=".",FALSE,TRUE)</formula>
    </cfRule>
    <cfRule type="expression" dxfId="2826" priority="13912">
      <formula>IF(RIGHT(TEXT(Y790,"0.#"),1)=".",TRUE,FALSE)</formula>
    </cfRule>
  </conditionalFormatting>
  <conditionalFormatting sqref="Y799">
    <cfRule type="expression" dxfId="2825" priority="13907">
      <formula>IF(RIGHT(TEXT(Y799,"0.#"),1)=".",FALSE,TRUE)</formula>
    </cfRule>
    <cfRule type="expression" dxfId="2824" priority="13908">
      <formula>IF(RIGHT(TEXT(Y799,"0.#"),1)=".",TRUE,FALSE)</formula>
    </cfRule>
  </conditionalFormatting>
  <conditionalFormatting sqref="Y830:Y837 Y828 Y817:Y824 Y815 Y804:Y811 Y802">
    <cfRule type="expression" dxfId="2823" priority="13689">
      <formula>IF(RIGHT(TEXT(Y802,"0.#"),1)=".",FALSE,TRUE)</formula>
    </cfRule>
    <cfRule type="expression" dxfId="2822" priority="13690">
      <formula>IF(RIGHT(TEXT(Y802,"0.#"),1)=".",TRUE,FALSE)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91:Y798 Y789">
    <cfRule type="expression" dxfId="2815" priority="13713">
      <formula>IF(RIGHT(TEXT(Y789,"0.#"),1)=".",FALSE,TRUE)</formula>
    </cfRule>
    <cfRule type="expression" dxfId="2814" priority="13714">
      <formula>IF(RIGHT(TEXT(Y789,"0.#"),1)=".",TRUE,FALSE)</formula>
    </cfRule>
  </conditionalFormatting>
  <conditionalFormatting sqref="AU790">
    <cfRule type="expression" dxfId="2813" priority="13711">
      <formula>IF(RIGHT(TEXT(AU790,"0.#"),1)=".",FALSE,TRUE)</formula>
    </cfRule>
    <cfRule type="expression" dxfId="2812" priority="13712">
      <formula>IF(RIGHT(TEXT(AU790,"0.#"),1)=".",TRUE,FALSE)</formula>
    </cfRule>
  </conditionalFormatting>
  <conditionalFormatting sqref="AU799">
    <cfRule type="expression" dxfId="2811" priority="13709">
      <formula>IF(RIGHT(TEXT(AU799,"0.#"),1)=".",FALSE,TRUE)</formula>
    </cfRule>
    <cfRule type="expression" dxfId="2810" priority="13710">
      <formula>IF(RIGHT(TEXT(AU799,"0.#"),1)=".",TRUE,FALSE)</formula>
    </cfRule>
  </conditionalFormatting>
  <conditionalFormatting sqref="AU791:AU798 AU789">
    <cfRule type="expression" dxfId="2809" priority="13707">
      <formula>IF(RIGHT(TEXT(AU789,"0.#"),1)=".",FALSE,TRUE)</formula>
    </cfRule>
    <cfRule type="expression" dxfId="2808" priority="13708">
      <formula>IF(RIGHT(TEXT(AU789,"0.#"),1)=".",TRUE,FALSE)</formula>
    </cfRule>
  </conditionalFormatting>
  <conditionalFormatting sqref="Y829 Y816 Y803">
    <cfRule type="expression" dxfId="2807" priority="13693">
      <formula>IF(RIGHT(TEXT(Y803,"0.#"),1)=".",FALSE,TRUE)</formula>
    </cfRule>
    <cfRule type="expression" dxfId="2806" priority="13694">
      <formula>IF(RIGHT(TEXT(Y803,"0.#"),1)=".",TRUE,FALSE)</formula>
    </cfRule>
  </conditionalFormatting>
  <conditionalFormatting sqref="Y838 Y825 Y812">
    <cfRule type="expression" dxfId="2805" priority="13691">
      <formula>IF(RIGHT(TEXT(Y812,"0.#"),1)=".",FALSE,TRUE)</formula>
    </cfRule>
    <cfRule type="expression" dxfId="2804" priority="13692">
      <formula>IF(RIGHT(TEXT(Y812,"0.#"),1)=".",TRUE,FALSE)</formula>
    </cfRule>
  </conditionalFormatting>
  <conditionalFormatting sqref="AU829 AU816 AU803">
    <cfRule type="expression" dxfId="2803" priority="13687">
      <formula>IF(RIGHT(TEXT(AU803,"0.#"),1)=".",FALSE,TRUE)</formula>
    </cfRule>
    <cfRule type="expression" dxfId="2802" priority="13688">
      <formula>IF(RIGHT(TEXT(AU803,"0.#"),1)=".",TRUE,FALSE)</formula>
    </cfRule>
  </conditionalFormatting>
  <conditionalFormatting sqref="AU838 AU825 AU812">
    <cfRule type="expression" dxfId="2801" priority="13685">
      <formula>IF(RIGHT(TEXT(AU812,"0.#"),1)=".",FALSE,TRUE)</formula>
    </cfRule>
    <cfRule type="expression" dxfId="2800" priority="13686">
      <formula>IF(RIGHT(TEXT(AU812,"0.#"),1)=".",TRUE,FALSE)</formula>
    </cfRule>
  </conditionalFormatting>
  <conditionalFormatting sqref="AU830:AU837 AU828 AU817:AU824 AU815 AU804:AU811 AU802">
    <cfRule type="expression" dxfId="2799" priority="13683">
      <formula>IF(RIGHT(TEXT(AU802,"0.#"),1)=".",FALSE,TRUE)</formula>
    </cfRule>
    <cfRule type="expression" dxfId="2798" priority="13684">
      <formula>IF(RIGHT(TEXT(AU802,"0.#"),1)=".",TRUE,FALSE)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55:AO874">
    <cfRule type="expression" dxfId="2533" priority="6661">
      <formula>IF(AND(AL855&gt;=0, RIGHT(TEXT(AL855,"0.#"),1)&lt;&gt;"."),TRUE,FALSE)</formula>
    </cfRule>
    <cfRule type="expression" dxfId="2532" priority="6662">
      <formula>IF(AND(AL855&gt;=0, RIGHT(TEXT(AL855,"0.#"),1)="."),TRUE,FALSE)</formula>
    </cfRule>
    <cfRule type="expression" dxfId="2531" priority="6663">
      <formula>IF(AND(AL855&lt;0, RIGHT(TEXT(AL855,"0.#"),1)&lt;&gt;"."),TRUE,FALSE)</formula>
    </cfRule>
    <cfRule type="expression" dxfId="2530" priority="6664">
      <formula>IF(AND(AL855&lt;0, RIGHT(TEXT(AL855,"0.#"),1)="."),TRUE,FALSE)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7:Y874">
    <cfRule type="expression" dxfId="2459" priority="2989">
      <formula>IF(RIGHT(TEXT(Y847,"0.#"),1)=".",FALSE,TRUE)</formula>
    </cfRule>
    <cfRule type="expression" dxfId="2458" priority="2990">
      <formula>IF(RIGHT(TEXT(Y847,"0.#"),1)=".",TRUE,FALSE)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10:AO1139">
    <cfRule type="expression" dxfId="2429" priority="2895">
      <formula>IF(AND(AL1110&gt;=0, RIGHT(TEXT(AL1110,"0.#"),1)&lt;&gt;"."),TRUE,FALSE)</formula>
    </cfRule>
    <cfRule type="expression" dxfId="2428" priority="2896">
      <formula>IF(AND(AL1110&gt;=0, RIGHT(TEXT(AL1110,"0.#"),1)="."),TRUE,FALSE)</formula>
    </cfRule>
    <cfRule type="expression" dxfId="2427" priority="2897">
      <formula>IF(AND(AL1110&lt;0, RIGHT(TEXT(AL1110,"0.#"),1)&lt;&gt;"."),TRUE,FALSE)</formula>
    </cfRule>
    <cfRule type="expression" dxfId="2426" priority="2898">
      <formula>IF(AND(AL1110&lt;0, RIGHT(TEXT(AL1110,"0.#"),1)="."),TRUE,FALSE)</formula>
    </cfRule>
  </conditionalFormatting>
  <conditionalFormatting sqref="Y1110:Y1139">
    <cfRule type="expression" dxfId="2425" priority="2893">
      <formula>IF(RIGHT(TEXT(Y1110,"0.#"),1)=".",FALSE,TRUE)</formula>
    </cfRule>
    <cfRule type="expression" dxfId="2424" priority="2894">
      <formula>IF(RIGHT(TEXT(Y1110,"0.#"),1)=".",TRUE,FALSE)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45:AO845">
    <cfRule type="expression" dxfId="2415" priority="2847">
      <formula>IF(AND(AL845&gt;=0, RIGHT(TEXT(AL845,"0.#"),1)&lt;&gt;"."),TRUE,FALSE)</formula>
    </cfRule>
    <cfRule type="expression" dxfId="2414" priority="2848">
      <formula>IF(AND(AL845&gt;=0, RIGHT(TEXT(AL845,"0.#"),1)="."),TRUE,FALSE)</formula>
    </cfRule>
    <cfRule type="expression" dxfId="2413" priority="2849">
      <formula>IF(AND(AL845&lt;0, RIGHT(TEXT(AL845,"0.#"),1)&lt;&gt;"."),TRUE,FALSE)</formula>
    </cfRule>
    <cfRule type="expression" dxfId="2412" priority="2850">
      <formula>IF(AND(AL845&lt;0, RIGHT(TEXT(AL845,"0.#"),1)="."),TRUE,FALSE)</formula>
    </cfRule>
  </conditionalFormatting>
  <conditionalFormatting sqref="Y845:Y846">
    <cfRule type="expression" dxfId="2411" priority="2845">
      <formula>IF(RIGHT(TEXT(Y845,"0.#"),1)=".",FALSE,TRUE)</formula>
    </cfRule>
    <cfRule type="expression" dxfId="2410" priority="2846">
      <formula>IF(RIGHT(TEXT(Y845,"0.#"),1)=".",TRUE,FALSE)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80:Y907">
    <cfRule type="expression" dxfId="2093" priority="2105">
      <formula>IF(RIGHT(TEXT(Y880,"0.#"),1)=".",FALSE,TRUE)</formula>
    </cfRule>
    <cfRule type="expression" dxfId="2092" priority="2106">
      <formula>IF(RIGHT(TEXT(Y880,"0.#"),1)=".",TRUE,FALSE)</formula>
    </cfRule>
  </conditionalFormatting>
  <conditionalFormatting sqref="Y878:Y879">
    <cfRule type="expression" dxfId="2091" priority="2099">
      <formula>IF(RIGHT(TEXT(Y878,"0.#"),1)=".",FALSE,TRUE)</formula>
    </cfRule>
    <cfRule type="expression" dxfId="2090" priority="2100">
      <formula>IF(RIGHT(TEXT(Y878,"0.#"),1)=".",TRUE,FALSE)</formula>
    </cfRule>
  </conditionalFormatting>
  <conditionalFormatting sqref="Y913:Y940">
    <cfRule type="expression" dxfId="2089" priority="2093">
      <formula>IF(RIGHT(TEXT(Y913,"0.#"),1)=".",FALSE,TRUE)</formula>
    </cfRule>
    <cfRule type="expression" dxfId="2088" priority="2094">
      <formula>IF(RIGHT(TEXT(Y913,"0.#"),1)=".",TRUE,FALSE)</formula>
    </cfRule>
  </conditionalFormatting>
  <conditionalFormatting sqref="Y911:Y912">
    <cfRule type="expression" dxfId="2087" priority="2087">
      <formula>IF(RIGHT(TEXT(Y911,"0.#"),1)=".",FALSE,TRUE)</formula>
    </cfRule>
    <cfRule type="expression" dxfId="2086" priority="2088">
      <formula>IF(RIGHT(TEXT(Y911,"0.#"),1)=".",TRUE,FALSE)</formula>
    </cfRule>
  </conditionalFormatting>
  <conditionalFormatting sqref="Y946:Y973">
    <cfRule type="expression" dxfId="2085" priority="2081">
      <formula>IF(RIGHT(TEXT(Y946,"0.#"),1)=".",FALSE,TRUE)</formula>
    </cfRule>
    <cfRule type="expression" dxfId="2084" priority="2082">
      <formula>IF(RIGHT(TEXT(Y946,"0.#"),1)=".",TRUE,FALSE)</formula>
    </cfRule>
  </conditionalFormatting>
  <conditionalFormatting sqref="Y944:Y945">
    <cfRule type="expression" dxfId="2083" priority="2075">
      <formula>IF(RIGHT(TEXT(Y944,"0.#"),1)=".",FALSE,TRUE)</formula>
    </cfRule>
    <cfRule type="expression" dxfId="2082" priority="2076">
      <formula>IF(RIGHT(TEXT(Y944,"0.#"),1)=".",TRUE,FALSE)</formula>
    </cfRule>
  </conditionalFormatting>
  <conditionalFormatting sqref="Y979:Y1006">
    <cfRule type="expression" dxfId="2081" priority="2069">
      <formula>IF(RIGHT(TEXT(Y979,"0.#"),1)=".",FALSE,TRUE)</formula>
    </cfRule>
    <cfRule type="expression" dxfId="2080" priority="2070">
      <formula>IF(RIGHT(TEXT(Y979,"0.#"),1)=".",TRUE,FALSE)</formula>
    </cfRule>
  </conditionalFormatting>
  <conditionalFormatting sqref="Y977:Y978">
    <cfRule type="expression" dxfId="2079" priority="2063">
      <formula>IF(RIGHT(TEXT(Y977,"0.#"),1)=".",FALSE,TRUE)</formula>
    </cfRule>
    <cfRule type="expression" dxfId="2078" priority="2064">
      <formula>IF(RIGHT(TEXT(Y977,"0.#"),1)=".",TRUE,FALSE)</formula>
    </cfRule>
  </conditionalFormatting>
  <conditionalFormatting sqref="Y1012:Y1039">
    <cfRule type="expression" dxfId="2077" priority="2057">
      <formula>IF(RIGHT(TEXT(Y1012,"0.#"),1)=".",FALSE,TRUE)</formula>
    </cfRule>
    <cfRule type="expression" dxfId="2076" priority="2058">
      <formula>IF(RIGHT(TEXT(Y1012,"0.#"),1)=".",TRUE,FALSE)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907">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8:AO879">
    <cfRule type="expression" dxfId="1991" priority="2101">
      <formula>IF(AND(AL878&gt;=0, RIGHT(TEXT(AL878,"0.#"),1)&lt;&gt;"."),TRUE,FALSE)</formula>
    </cfRule>
    <cfRule type="expression" dxfId="1990" priority="2102">
      <formula>IF(AND(AL878&gt;=0, RIGHT(TEXT(AL878,"0.#"),1)="."),TRUE,FALSE)</formula>
    </cfRule>
    <cfRule type="expression" dxfId="1989" priority="2103">
      <formula>IF(AND(AL878&lt;0, RIGHT(TEXT(AL878,"0.#"),1)&lt;&gt;"."),TRUE,FALSE)</formula>
    </cfRule>
    <cfRule type="expression" dxfId="1988" priority="2104">
      <formula>IF(AND(AL878&lt;0, RIGHT(TEXT(AL878,"0.#"),1)="."),TRUE,FALSE)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3"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5" zoomScaleNormal="100" workbookViewId="0">
      <selection activeCell="A39" sqref="A39:A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744</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2"/>
      <c r="Z2" s="830"/>
      <c r="AA2" s="831"/>
      <c r="AB2" s="1026" t="s">
        <v>11</v>
      </c>
      <c r="AC2" s="1027"/>
      <c r="AD2" s="1028"/>
      <c r="AE2" s="1032" t="s">
        <v>391</v>
      </c>
      <c r="AF2" s="1032"/>
      <c r="AG2" s="1032"/>
      <c r="AH2" s="1032"/>
      <c r="AI2" s="1032" t="s">
        <v>413</v>
      </c>
      <c r="AJ2" s="1032"/>
      <c r="AK2" s="1032"/>
      <c r="AL2" s="561"/>
      <c r="AM2" s="1032" t="s">
        <v>510</v>
      </c>
      <c r="AN2" s="1032"/>
      <c r="AO2" s="103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3"/>
      <c r="Z3" s="1024"/>
      <c r="AA3" s="1025"/>
      <c r="AB3" s="1029"/>
      <c r="AC3" s="1030"/>
      <c r="AD3" s="1031"/>
      <c r="AE3" s="917"/>
      <c r="AF3" s="917"/>
      <c r="AG3" s="917"/>
      <c r="AH3" s="917"/>
      <c r="AI3" s="917"/>
      <c r="AJ3" s="917"/>
      <c r="AK3" s="917"/>
      <c r="AL3" s="412"/>
      <c r="AM3" s="917"/>
      <c r="AN3" s="917"/>
      <c r="AO3" s="91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9"/>
      <c r="I4" s="999"/>
      <c r="J4" s="999"/>
      <c r="K4" s="999"/>
      <c r="L4" s="999"/>
      <c r="M4" s="999"/>
      <c r="N4" s="999"/>
      <c r="O4" s="1000"/>
      <c r="P4" s="108"/>
      <c r="Q4" s="1007"/>
      <c r="R4" s="1007"/>
      <c r="S4" s="1007"/>
      <c r="T4" s="1007"/>
      <c r="U4" s="1007"/>
      <c r="V4" s="1007"/>
      <c r="W4" s="1007"/>
      <c r="X4" s="1008"/>
      <c r="Y4" s="1017" t="s">
        <v>12</v>
      </c>
      <c r="Z4" s="1018"/>
      <c r="AA4" s="1019"/>
      <c r="AB4" s="465"/>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51" t="s">
        <v>54</v>
      </c>
      <c r="Z5" s="1014"/>
      <c r="AA5" s="1015"/>
      <c r="AB5" s="527"/>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2"/>
      <c r="Z9" s="830"/>
      <c r="AA9" s="831"/>
      <c r="AB9" s="1026" t="s">
        <v>11</v>
      </c>
      <c r="AC9" s="1027"/>
      <c r="AD9" s="1028"/>
      <c r="AE9" s="1032" t="s">
        <v>391</v>
      </c>
      <c r="AF9" s="1032"/>
      <c r="AG9" s="1032"/>
      <c r="AH9" s="1032"/>
      <c r="AI9" s="1032" t="s">
        <v>413</v>
      </c>
      <c r="AJ9" s="1032"/>
      <c r="AK9" s="1032"/>
      <c r="AL9" s="561"/>
      <c r="AM9" s="1032" t="s">
        <v>510</v>
      </c>
      <c r="AN9" s="1032"/>
      <c r="AO9" s="103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3"/>
      <c r="Z10" s="1024"/>
      <c r="AA10" s="1025"/>
      <c r="AB10" s="1029"/>
      <c r="AC10" s="1030"/>
      <c r="AD10" s="1031"/>
      <c r="AE10" s="917"/>
      <c r="AF10" s="917"/>
      <c r="AG10" s="917"/>
      <c r="AH10" s="917"/>
      <c r="AI10" s="917"/>
      <c r="AJ10" s="917"/>
      <c r="AK10" s="917"/>
      <c r="AL10" s="412"/>
      <c r="AM10" s="917"/>
      <c r="AN10" s="917"/>
      <c r="AO10" s="91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9"/>
      <c r="I11" s="999"/>
      <c r="J11" s="999"/>
      <c r="K11" s="999"/>
      <c r="L11" s="999"/>
      <c r="M11" s="999"/>
      <c r="N11" s="999"/>
      <c r="O11" s="1000"/>
      <c r="P11" s="108"/>
      <c r="Q11" s="1007"/>
      <c r="R11" s="1007"/>
      <c r="S11" s="1007"/>
      <c r="T11" s="1007"/>
      <c r="U11" s="1007"/>
      <c r="V11" s="1007"/>
      <c r="W11" s="1007"/>
      <c r="X11" s="1008"/>
      <c r="Y11" s="1017" t="s">
        <v>12</v>
      </c>
      <c r="Z11" s="1018"/>
      <c r="AA11" s="1019"/>
      <c r="AB11" s="465"/>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51" t="s">
        <v>54</v>
      </c>
      <c r="Z12" s="1014"/>
      <c r="AA12" s="1015"/>
      <c r="AB12" s="527"/>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2"/>
      <c r="Z16" s="830"/>
      <c r="AA16" s="831"/>
      <c r="AB16" s="1026" t="s">
        <v>11</v>
      </c>
      <c r="AC16" s="1027"/>
      <c r="AD16" s="1028"/>
      <c r="AE16" s="1032" t="s">
        <v>391</v>
      </c>
      <c r="AF16" s="1032"/>
      <c r="AG16" s="1032"/>
      <c r="AH16" s="1032"/>
      <c r="AI16" s="1032" t="s">
        <v>413</v>
      </c>
      <c r="AJ16" s="1032"/>
      <c r="AK16" s="1032"/>
      <c r="AL16" s="561"/>
      <c r="AM16" s="1032" t="s">
        <v>510</v>
      </c>
      <c r="AN16" s="1032"/>
      <c r="AO16" s="103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3"/>
      <c r="Z17" s="1024"/>
      <c r="AA17" s="1025"/>
      <c r="AB17" s="1029"/>
      <c r="AC17" s="1030"/>
      <c r="AD17" s="1031"/>
      <c r="AE17" s="917"/>
      <c r="AF17" s="917"/>
      <c r="AG17" s="917"/>
      <c r="AH17" s="917"/>
      <c r="AI17" s="917"/>
      <c r="AJ17" s="917"/>
      <c r="AK17" s="917"/>
      <c r="AL17" s="412"/>
      <c r="AM17" s="917"/>
      <c r="AN17" s="917"/>
      <c r="AO17" s="91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9"/>
      <c r="I18" s="999"/>
      <c r="J18" s="999"/>
      <c r="K18" s="999"/>
      <c r="L18" s="999"/>
      <c r="M18" s="999"/>
      <c r="N18" s="999"/>
      <c r="O18" s="1000"/>
      <c r="P18" s="108"/>
      <c r="Q18" s="1007"/>
      <c r="R18" s="1007"/>
      <c r="S18" s="1007"/>
      <c r="T18" s="1007"/>
      <c r="U18" s="1007"/>
      <c r="V18" s="1007"/>
      <c r="W18" s="1007"/>
      <c r="X18" s="1008"/>
      <c r="Y18" s="1017" t="s">
        <v>12</v>
      </c>
      <c r="Z18" s="1018"/>
      <c r="AA18" s="1019"/>
      <c r="AB18" s="465"/>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51" t="s">
        <v>54</v>
      </c>
      <c r="Z19" s="1014"/>
      <c r="AA19" s="1015"/>
      <c r="AB19" s="527"/>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2"/>
      <c r="Z23" s="830"/>
      <c r="AA23" s="831"/>
      <c r="AB23" s="1026" t="s">
        <v>11</v>
      </c>
      <c r="AC23" s="1027"/>
      <c r="AD23" s="1028"/>
      <c r="AE23" s="1032" t="s">
        <v>391</v>
      </c>
      <c r="AF23" s="1032"/>
      <c r="AG23" s="1032"/>
      <c r="AH23" s="1032"/>
      <c r="AI23" s="1032" t="s">
        <v>413</v>
      </c>
      <c r="AJ23" s="1032"/>
      <c r="AK23" s="1032"/>
      <c r="AL23" s="561"/>
      <c r="AM23" s="1032" t="s">
        <v>510</v>
      </c>
      <c r="AN23" s="1032"/>
      <c r="AO23" s="103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3"/>
      <c r="Z24" s="1024"/>
      <c r="AA24" s="1025"/>
      <c r="AB24" s="1029"/>
      <c r="AC24" s="1030"/>
      <c r="AD24" s="1031"/>
      <c r="AE24" s="917"/>
      <c r="AF24" s="917"/>
      <c r="AG24" s="917"/>
      <c r="AH24" s="917"/>
      <c r="AI24" s="917"/>
      <c r="AJ24" s="917"/>
      <c r="AK24" s="917"/>
      <c r="AL24" s="412"/>
      <c r="AM24" s="917"/>
      <c r="AN24" s="917"/>
      <c r="AO24" s="91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9"/>
      <c r="I25" s="999"/>
      <c r="J25" s="999"/>
      <c r="K25" s="999"/>
      <c r="L25" s="999"/>
      <c r="M25" s="999"/>
      <c r="N25" s="999"/>
      <c r="O25" s="1000"/>
      <c r="P25" s="108"/>
      <c r="Q25" s="1007"/>
      <c r="R25" s="1007"/>
      <c r="S25" s="1007"/>
      <c r="T25" s="1007"/>
      <c r="U25" s="1007"/>
      <c r="V25" s="1007"/>
      <c r="W25" s="1007"/>
      <c r="X25" s="1008"/>
      <c r="Y25" s="1017" t="s">
        <v>12</v>
      </c>
      <c r="Z25" s="1018"/>
      <c r="AA25" s="1019"/>
      <c r="AB25" s="465"/>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51" t="s">
        <v>54</v>
      </c>
      <c r="Z26" s="1014"/>
      <c r="AA26" s="1015"/>
      <c r="AB26" s="527"/>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2"/>
      <c r="Z30" s="830"/>
      <c r="AA30" s="831"/>
      <c r="AB30" s="1026" t="s">
        <v>11</v>
      </c>
      <c r="AC30" s="1027"/>
      <c r="AD30" s="1028"/>
      <c r="AE30" s="1032" t="s">
        <v>391</v>
      </c>
      <c r="AF30" s="1032"/>
      <c r="AG30" s="1032"/>
      <c r="AH30" s="1032"/>
      <c r="AI30" s="1032" t="s">
        <v>413</v>
      </c>
      <c r="AJ30" s="1032"/>
      <c r="AK30" s="1032"/>
      <c r="AL30" s="561"/>
      <c r="AM30" s="1032" t="s">
        <v>510</v>
      </c>
      <c r="AN30" s="1032"/>
      <c r="AO30" s="103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3"/>
      <c r="Z31" s="1024"/>
      <c r="AA31" s="1025"/>
      <c r="AB31" s="1029"/>
      <c r="AC31" s="1030"/>
      <c r="AD31" s="1031"/>
      <c r="AE31" s="917"/>
      <c r="AF31" s="917"/>
      <c r="AG31" s="917"/>
      <c r="AH31" s="917"/>
      <c r="AI31" s="917"/>
      <c r="AJ31" s="917"/>
      <c r="AK31" s="917"/>
      <c r="AL31" s="412"/>
      <c r="AM31" s="917"/>
      <c r="AN31" s="917"/>
      <c r="AO31" s="91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9"/>
      <c r="I32" s="999"/>
      <c r="J32" s="999"/>
      <c r="K32" s="999"/>
      <c r="L32" s="999"/>
      <c r="M32" s="999"/>
      <c r="N32" s="999"/>
      <c r="O32" s="1000"/>
      <c r="P32" s="108"/>
      <c r="Q32" s="1007"/>
      <c r="R32" s="1007"/>
      <c r="S32" s="1007"/>
      <c r="T32" s="1007"/>
      <c r="U32" s="1007"/>
      <c r="V32" s="1007"/>
      <c r="W32" s="1007"/>
      <c r="X32" s="1008"/>
      <c r="Y32" s="1017" t="s">
        <v>12</v>
      </c>
      <c r="Z32" s="1018"/>
      <c r="AA32" s="1019"/>
      <c r="AB32" s="465"/>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51" t="s">
        <v>54</v>
      </c>
      <c r="Z33" s="1014"/>
      <c r="AA33" s="1015"/>
      <c r="AB33" s="527"/>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2"/>
      <c r="Z37" s="830"/>
      <c r="AA37" s="831"/>
      <c r="AB37" s="1026" t="s">
        <v>11</v>
      </c>
      <c r="AC37" s="1027"/>
      <c r="AD37" s="1028"/>
      <c r="AE37" s="1032" t="s">
        <v>391</v>
      </c>
      <c r="AF37" s="1032"/>
      <c r="AG37" s="1032"/>
      <c r="AH37" s="1032"/>
      <c r="AI37" s="1032" t="s">
        <v>413</v>
      </c>
      <c r="AJ37" s="1032"/>
      <c r="AK37" s="1032"/>
      <c r="AL37" s="561"/>
      <c r="AM37" s="1032" t="s">
        <v>510</v>
      </c>
      <c r="AN37" s="1032"/>
      <c r="AO37" s="103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3"/>
      <c r="Z38" s="1024"/>
      <c r="AA38" s="1025"/>
      <c r="AB38" s="1029"/>
      <c r="AC38" s="1030"/>
      <c r="AD38" s="1031"/>
      <c r="AE38" s="917"/>
      <c r="AF38" s="917"/>
      <c r="AG38" s="917"/>
      <c r="AH38" s="917"/>
      <c r="AI38" s="917"/>
      <c r="AJ38" s="917"/>
      <c r="AK38" s="917"/>
      <c r="AL38" s="412"/>
      <c r="AM38" s="917"/>
      <c r="AN38" s="917"/>
      <c r="AO38" s="91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9"/>
      <c r="I39" s="999"/>
      <c r="J39" s="999"/>
      <c r="K39" s="999"/>
      <c r="L39" s="999"/>
      <c r="M39" s="999"/>
      <c r="N39" s="999"/>
      <c r="O39" s="1000"/>
      <c r="P39" s="108"/>
      <c r="Q39" s="1007"/>
      <c r="R39" s="1007"/>
      <c r="S39" s="1007"/>
      <c r="T39" s="1007"/>
      <c r="U39" s="1007"/>
      <c r="V39" s="1007"/>
      <c r="W39" s="1007"/>
      <c r="X39" s="1008"/>
      <c r="Y39" s="1017" t="s">
        <v>12</v>
      </c>
      <c r="Z39" s="1018"/>
      <c r="AA39" s="1019"/>
      <c r="AB39" s="465"/>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51" t="s">
        <v>54</v>
      </c>
      <c r="Z40" s="1014"/>
      <c r="AA40" s="1015"/>
      <c r="AB40" s="527"/>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2"/>
      <c r="Z44" s="830"/>
      <c r="AA44" s="831"/>
      <c r="AB44" s="1026" t="s">
        <v>11</v>
      </c>
      <c r="AC44" s="1027"/>
      <c r="AD44" s="1028"/>
      <c r="AE44" s="1032" t="s">
        <v>391</v>
      </c>
      <c r="AF44" s="1032"/>
      <c r="AG44" s="1032"/>
      <c r="AH44" s="1032"/>
      <c r="AI44" s="1032" t="s">
        <v>413</v>
      </c>
      <c r="AJ44" s="1032"/>
      <c r="AK44" s="1032"/>
      <c r="AL44" s="561"/>
      <c r="AM44" s="1032" t="s">
        <v>510</v>
      </c>
      <c r="AN44" s="1032"/>
      <c r="AO44" s="103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3"/>
      <c r="Z45" s="1024"/>
      <c r="AA45" s="1025"/>
      <c r="AB45" s="1029"/>
      <c r="AC45" s="1030"/>
      <c r="AD45" s="1031"/>
      <c r="AE45" s="917"/>
      <c r="AF45" s="917"/>
      <c r="AG45" s="917"/>
      <c r="AH45" s="917"/>
      <c r="AI45" s="917"/>
      <c r="AJ45" s="917"/>
      <c r="AK45" s="917"/>
      <c r="AL45" s="412"/>
      <c r="AM45" s="917"/>
      <c r="AN45" s="917"/>
      <c r="AO45" s="91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9"/>
      <c r="I46" s="999"/>
      <c r="J46" s="999"/>
      <c r="K46" s="999"/>
      <c r="L46" s="999"/>
      <c r="M46" s="999"/>
      <c r="N46" s="999"/>
      <c r="O46" s="1000"/>
      <c r="P46" s="108"/>
      <c r="Q46" s="1007"/>
      <c r="R46" s="1007"/>
      <c r="S46" s="1007"/>
      <c r="T46" s="1007"/>
      <c r="U46" s="1007"/>
      <c r="V46" s="1007"/>
      <c r="W46" s="1007"/>
      <c r="X46" s="1008"/>
      <c r="Y46" s="1017" t="s">
        <v>12</v>
      </c>
      <c r="Z46" s="1018"/>
      <c r="AA46" s="1019"/>
      <c r="AB46" s="465"/>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51" t="s">
        <v>54</v>
      </c>
      <c r="Z47" s="1014"/>
      <c r="AA47" s="1015"/>
      <c r="AB47" s="527"/>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2"/>
      <c r="Z51" s="830"/>
      <c r="AA51" s="831"/>
      <c r="AB51" s="561" t="s">
        <v>11</v>
      </c>
      <c r="AC51" s="1027"/>
      <c r="AD51" s="1028"/>
      <c r="AE51" s="1032" t="s">
        <v>391</v>
      </c>
      <c r="AF51" s="1032"/>
      <c r="AG51" s="1032"/>
      <c r="AH51" s="1032"/>
      <c r="AI51" s="1032" t="s">
        <v>413</v>
      </c>
      <c r="AJ51" s="1032"/>
      <c r="AK51" s="1032"/>
      <c r="AL51" s="561"/>
      <c r="AM51" s="1032" t="s">
        <v>510</v>
      </c>
      <c r="AN51" s="1032"/>
      <c r="AO51" s="103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3"/>
      <c r="Z52" s="1024"/>
      <c r="AA52" s="1025"/>
      <c r="AB52" s="1029"/>
      <c r="AC52" s="1030"/>
      <c r="AD52" s="1031"/>
      <c r="AE52" s="917"/>
      <c r="AF52" s="917"/>
      <c r="AG52" s="917"/>
      <c r="AH52" s="917"/>
      <c r="AI52" s="917"/>
      <c r="AJ52" s="917"/>
      <c r="AK52" s="917"/>
      <c r="AL52" s="412"/>
      <c r="AM52" s="917"/>
      <c r="AN52" s="917"/>
      <c r="AO52" s="91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9"/>
      <c r="I53" s="999"/>
      <c r="J53" s="999"/>
      <c r="K53" s="999"/>
      <c r="L53" s="999"/>
      <c r="M53" s="999"/>
      <c r="N53" s="999"/>
      <c r="O53" s="1000"/>
      <c r="P53" s="108"/>
      <c r="Q53" s="1007"/>
      <c r="R53" s="1007"/>
      <c r="S53" s="1007"/>
      <c r="T53" s="1007"/>
      <c r="U53" s="1007"/>
      <c r="V53" s="1007"/>
      <c r="W53" s="1007"/>
      <c r="X53" s="1008"/>
      <c r="Y53" s="1017" t="s">
        <v>12</v>
      </c>
      <c r="Z53" s="1018"/>
      <c r="AA53" s="1019"/>
      <c r="AB53" s="465"/>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51" t="s">
        <v>54</v>
      </c>
      <c r="Z54" s="1014"/>
      <c r="AA54" s="1015"/>
      <c r="AB54" s="527"/>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2"/>
      <c r="Z58" s="830"/>
      <c r="AA58" s="831"/>
      <c r="AB58" s="1026" t="s">
        <v>11</v>
      </c>
      <c r="AC58" s="1027"/>
      <c r="AD58" s="1028"/>
      <c r="AE58" s="1032" t="s">
        <v>391</v>
      </c>
      <c r="AF58" s="1032"/>
      <c r="AG58" s="1032"/>
      <c r="AH58" s="1032"/>
      <c r="AI58" s="1032" t="s">
        <v>413</v>
      </c>
      <c r="AJ58" s="1032"/>
      <c r="AK58" s="1032"/>
      <c r="AL58" s="561"/>
      <c r="AM58" s="1032" t="s">
        <v>510</v>
      </c>
      <c r="AN58" s="1032"/>
      <c r="AO58" s="103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3"/>
      <c r="Z59" s="1024"/>
      <c r="AA59" s="1025"/>
      <c r="AB59" s="1029"/>
      <c r="AC59" s="1030"/>
      <c r="AD59" s="1031"/>
      <c r="AE59" s="917"/>
      <c r="AF59" s="917"/>
      <c r="AG59" s="917"/>
      <c r="AH59" s="917"/>
      <c r="AI59" s="917"/>
      <c r="AJ59" s="917"/>
      <c r="AK59" s="917"/>
      <c r="AL59" s="412"/>
      <c r="AM59" s="917"/>
      <c r="AN59" s="917"/>
      <c r="AO59" s="91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9"/>
      <c r="I60" s="999"/>
      <c r="J60" s="999"/>
      <c r="K60" s="999"/>
      <c r="L60" s="999"/>
      <c r="M60" s="999"/>
      <c r="N60" s="999"/>
      <c r="O60" s="1000"/>
      <c r="P60" s="108"/>
      <c r="Q60" s="1007"/>
      <c r="R60" s="1007"/>
      <c r="S60" s="1007"/>
      <c r="T60" s="1007"/>
      <c r="U60" s="1007"/>
      <c r="V60" s="1007"/>
      <c r="W60" s="1007"/>
      <c r="X60" s="1008"/>
      <c r="Y60" s="1017" t="s">
        <v>12</v>
      </c>
      <c r="Z60" s="1018"/>
      <c r="AA60" s="1019"/>
      <c r="AB60" s="465"/>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51" t="s">
        <v>54</v>
      </c>
      <c r="Z61" s="1014"/>
      <c r="AA61" s="1015"/>
      <c r="AB61" s="527"/>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2"/>
      <c r="Z65" s="830"/>
      <c r="AA65" s="831"/>
      <c r="AB65" s="1026" t="s">
        <v>11</v>
      </c>
      <c r="AC65" s="1027"/>
      <c r="AD65" s="1028"/>
      <c r="AE65" s="1032" t="s">
        <v>391</v>
      </c>
      <c r="AF65" s="1032"/>
      <c r="AG65" s="1032"/>
      <c r="AH65" s="1032"/>
      <c r="AI65" s="1032" t="s">
        <v>413</v>
      </c>
      <c r="AJ65" s="1032"/>
      <c r="AK65" s="1032"/>
      <c r="AL65" s="561"/>
      <c r="AM65" s="1032" t="s">
        <v>510</v>
      </c>
      <c r="AN65" s="1032"/>
      <c r="AO65" s="103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3"/>
      <c r="Z66" s="1024"/>
      <c r="AA66" s="1025"/>
      <c r="AB66" s="1029"/>
      <c r="AC66" s="1030"/>
      <c r="AD66" s="1031"/>
      <c r="AE66" s="917"/>
      <c r="AF66" s="917"/>
      <c r="AG66" s="917"/>
      <c r="AH66" s="917"/>
      <c r="AI66" s="917"/>
      <c r="AJ66" s="917"/>
      <c r="AK66" s="917"/>
      <c r="AL66" s="412"/>
      <c r="AM66" s="917"/>
      <c r="AN66" s="917"/>
      <c r="AO66" s="91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9"/>
      <c r="I67" s="999"/>
      <c r="J67" s="999"/>
      <c r="K67" s="999"/>
      <c r="L67" s="999"/>
      <c r="M67" s="999"/>
      <c r="N67" s="999"/>
      <c r="O67" s="1000"/>
      <c r="P67" s="108"/>
      <c r="Q67" s="1007"/>
      <c r="R67" s="1007"/>
      <c r="S67" s="1007"/>
      <c r="T67" s="1007"/>
      <c r="U67" s="1007"/>
      <c r="V67" s="1007"/>
      <c r="W67" s="1007"/>
      <c r="X67" s="1008"/>
      <c r="Y67" s="1017" t="s">
        <v>12</v>
      </c>
      <c r="Z67" s="1018"/>
      <c r="AA67" s="1019"/>
      <c r="AB67" s="465"/>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51" t="s">
        <v>54</v>
      </c>
      <c r="Z68" s="1014"/>
      <c r="AA68" s="1015"/>
      <c r="AB68" s="527"/>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51" t="s">
        <v>13</v>
      </c>
      <c r="Z69" s="1014"/>
      <c r="AA69" s="1015"/>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7"/>
      <c r="Z4" s="388"/>
      <c r="AA4" s="388"/>
      <c r="AB4" s="806"/>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7"/>
      <c r="Z17" s="388"/>
      <c r="AA17" s="388"/>
      <c r="AB17" s="80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7"/>
      <c r="Z30" s="388"/>
      <c r="AA30" s="388"/>
      <c r="AB30" s="80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7"/>
      <c r="Z43" s="388"/>
      <c r="AA43" s="388"/>
      <c r="AB43" s="80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7"/>
      <c r="Z57" s="388"/>
      <c r="AA57" s="388"/>
      <c r="AB57" s="80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7"/>
      <c r="Z70" s="388"/>
      <c r="AA70" s="388"/>
      <c r="AB70" s="80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7"/>
      <c r="Z83" s="388"/>
      <c r="AA83" s="388"/>
      <c r="AB83" s="80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7"/>
      <c r="Z96" s="388"/>
      <c r="AA96" s="388"/>
      <c r="AB96" s="80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新國 祐一朗(niikuni-yuuichirou)</cp:lastModifiedBy>
  <cp:lastPrinted>2021-03-08T07:58:12Z</cp:lastPrinted>
  <dcterms:created xsi:type="dcterms:W3CDTF">2012-03-13T00:50:25Z</dcterms:created>
  <dcterms:modified xsi:type="dcterms:W3CDTF">2021-06-01T07:03:54Z</dcterms:modified>
</cp:coreProperties>
</file>