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援護･業務課\"/>
    </mc:Choice>
  </mc:AlternateContent>
  <bookViews>
    <workbookView xWindow="73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<sst xmlns="http://schemas.openxmlformats.org/spreadsheetml/2006/main" count="3103" uniqueCount="795">
  <si>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</si>
  <si>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</si>
  <si>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</si>
  <si>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</si>
  <si>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</si>
  <si>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</si>
  <si>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</si>
  <si>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</si>
  <si>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</si>
  <si>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</si>
  <si>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</si>
  <si>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</si>
  <si>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</si>
  <si>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</si>
  <si>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</si>
  <si>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</si>
  <si>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</si>
  <si>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</si>
  <si>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</si>
  <si>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</si>
  <si>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</si>
  <si>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</si>
  <si>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</si>
  <si>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</si>
  <si>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</si>
  <si>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</si>
  <si>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</si>
  <si>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</si>
  <si>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</si>
  <si>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</si>
  <si>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</si>
  <si>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</si>
  <si>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</si>
  <si>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</si>
  <si>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</si>
  <si>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</si>
  <si>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</si>
  <si>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</si>
  <si>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</si>
  <si>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</si>
  <si>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</si>
  <si>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</si>
  <si>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</si>
  <si>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</si>
  <si>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</si>
  <si>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</si>
  <si>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</si>
  <si>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</si>
  <si>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</si>
  <si>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</si>
  <si>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</si>
  <si>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</si>
  <si>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</si>
  <si>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</si>
  <si>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</si>
  <si>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</si>
  <si>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</si>
  <si>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</si>
  <si>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</si>
  <si>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</si>
  <si>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</si>
  <si>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</si>
  <si>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</si>
  <si>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</si>
  <si>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</si>
  <si>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</si>
  <si>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</si>
  <si>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</si>
  <si>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</si>
  <si>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</si>
  <si>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</si>
  <si>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</si>
  <si>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</si>
  <si>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</si>
  <si>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</si>
  <si>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</si>
  <si>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</si>
  <si>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</si>
  <si>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</si>
  <si>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</si>
  <si>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</si>
  <si>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</si>
  <si>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</si>
  <si>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</si>
  <si>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</si>
  <si>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</si>
  <si>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</si>
  <si>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</si>
  <si>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</si>
  <si>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</si>
  <si>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</si>
  <si>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</si>
  <si>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</si>
  <si>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</si>
  <si>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</si>
  <si>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</si>
  <si>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</si>
  <si>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</si>
  <si>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</si>
  <si>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</si>
  <si>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</si>
  <si>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</si>
  <si>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</si>
  <si>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</si>
  <si>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</si>
  <si>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</si>
  <si>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</si>
  <si>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</si>
  <si>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</si>
  <si>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</si>
  <si>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</si>
  <si>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</si>
  <si>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</si>
  <si>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</si>
  <si>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</si>
  <si>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</si>
  <si>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</si>
  <si>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</si>
  <si>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</si>
  <si>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</si>
  <si>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</si>
  <si>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</si>
  <si>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</si>
  <si>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</si>
  <si>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</si>
  <si>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</si>
  <si>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</si>
  <si>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</si>
  <si>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</si>
  <si>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</si>
  <si>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</si>
  <si>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</si>
  <si>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</si>
  <si>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</si>
  <si>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</si>
  <si>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</si>
  <si>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</si>
  <si>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</si>
  <si>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</si>
  <si>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</si>
  <si>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</si>
  <si>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</si>
  <si>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</si>
  <si>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</si>
  <si>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</si>
  <si>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</si>
  <si>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</si>
  <si>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</si>
  <si>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</si>
  <si>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</si>
  <si>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</si>
  <si>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</si>
  <si>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</si>
  <si>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</si>
  <si>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</si>
  <si>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</si>
  <si>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</si>
  <si>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</si>
  <si>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</si>
  <si>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</si>
  <si>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</si>
  <si>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</si>
  <si>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</si>
  <si>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</si>
  <si>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</si>
  <si>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</si>
  <si>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</si>
  <si>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</si>
  <si>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</si>
  <si>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</si>
  <si>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</si>
  <si>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</si>
  <si>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</si>
  <si>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</si>
  <si>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</si>
  <si>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</si>
  <si>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</si>
  <si>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</si>
  <si>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</si>
  <si>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</si>
  <si>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</si>
  <si>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</si>
  <si>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</si>
  <si>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</si>
  <si>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</si>
  <si>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</si>
  <si>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</si>
  <si>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</si>
  <si>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</si>
  <si>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</si>
  <si>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</si>
  <si>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</si>
  <si>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</si>
  <si>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</si>
  <si>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</si>
  <si>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</si>
  <si>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</si>
  <si>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</si>
  <si>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</si>
  <si>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</si>
  <si>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</si>
  <si>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</si>
  <si>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</si>
  <si>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</si>
  <si>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</si>
  <si>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</si>
  <si>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</si>
  <si>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</si>
  <si>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</si>
  <si>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</si>
  <si>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</si>
  <si>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</si>
  <si>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</si>
  <si>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</si>
  <si>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</si>
  <si>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</si>
  <si>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</si>
  <si>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</si>
  <si>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</si>
  <si>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</si>
  <si>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</si>
  <si>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</si>
  <si>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</si>
  <si>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</si>
  <si>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</si>
  <si>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</si>
  <si>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</si>
  <si>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</si>
  <si>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</si>
  <si>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</si>
  <si>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</si>
  <si>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</si>
  <si>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</si>
  <si>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</si>
  <si>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</si>
  <si>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</si>
  <si>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</si>
  <si>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</si>
  <si>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</si>
  <si>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</si>
  <si>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</si>
  <si>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</si>
  <si>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</si>
  <si>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</si>
  <si>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</si>
  <si>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</si>
  <si>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</si>
  <si>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</si>
  <si>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</si>
  <si>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</si>
  <si>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</si>
  <si>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</si>
  <si>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</si>
  <si>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</si>
  <si>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</si>
  <si>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</si>
  <si>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</si>
  <si>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</si>
  <si>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</si>
  <si>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</si>
  <si>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</si>
  <si>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</si>
  <si>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</si>
  <si>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</si>
  <si>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</si>
  <si>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</si>
  <si>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</si>
  <si>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</si>
  <si>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</si>
  <si>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</si>
  <si>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</si>
  <si>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</si>
  <si>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</si>
  <si>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</si>
  <si>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</si>
  <si>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</si>
  <si>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</si>
  <si>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</si>
  <si>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</si>
  <si>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</si>
  <si>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</si>
  <si>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</si>
  <si>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</si>
  <si>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</si>
  <si>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</si>
  <si>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</si>
  <si>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</si>
  <si>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</si>
  <si>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</si>
  <si>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</si>
  <si>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</si>
  <si>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</si>
  <si>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</si>
  <si>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</si>
  <si>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</si>
  <si>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</si>
  <si>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</si>
  <si>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</si>
  <si>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</si>
  <si>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</si>
  <si>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</si>
  <si>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</si>
  <si>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</si>
  <si>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</si>
  <si>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</si>
  <si>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</si>
  <si>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</si>
  <si>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</si>
  <si>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</si>
  <si>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</si>
  <si>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</si>
  <si>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</si>
  <si>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</si>
  <si>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</si>
  <si>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</si>
  <si>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</si>
  <si>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</si>
  <si>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</si>
  <si>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</si>
  <si>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</si>
  <si>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</si>
  <si>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</si>
  <si>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</si>
  <si>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</si>
  <si>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</si>
  <si>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</si>
  <si>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</si>
  <si>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</si>
  <si>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</si>
  <si>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</si>
  <si>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</si>
  <si>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</si>
  <si>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</si>
  <si>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</si>
  <si>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</si>
  <si>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</si>
  <si>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</si>
  <si>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</si>
  <si>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</si>
  <si>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</si>
  <si>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</si>
  <si>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</si>
  <si>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</si>
  <si>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</si>
  <si>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</si>
  <si>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</si>
  <si>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</si>
  <si>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</si>
  <si>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</si>
  <si>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</si>
  <si>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</si>
  <si>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</si>
  <si>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</si>
  <si>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</si>
  <si>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</si>
  <si>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</si>
  <si>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</si>
  <si>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</si>
  <si>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</si>
  <si>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</si>
  <si>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</si>
  <si>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</si>
  <si>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</si>
  <si>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</si>
  <si>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</si>
  <si>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</si>
  <si>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</si>
  <si>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</si>
  <si>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</si>
  <si>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</si>
  <si>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</si>
  <si>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</si>
  <si>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</si>
  <si>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</si>
  <si>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</si>
  <si>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</si>
  <si>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</si>
  <si>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</si>
  <si>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</si>
  <si>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</si>
  <si>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</si>
  <si>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</si>
  <si>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</si>
  <si>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</si>
  <si>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</si>
  <si>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</si>
  <si>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</si>
  <si>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</si>
  <si>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</si>
  <si>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</si>
  <si>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</si>
  <si>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</si>
  <si>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</si>
  <si>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</si>
  <si>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</si>
  <si>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</si>
  <si>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</si>
  <si>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</si>
  <si>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</si>
  <si>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</si>
  <si>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</si>
  <si>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</si>
  <si>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</si>
  <si>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</si>
  <si>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</si>
  <si>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</si>
  <si>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</si>
  <si>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</si>
  <si>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</si>
  <si>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</si>
  <si>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</si>
  <si>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</si>
  <si>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</si>
  <si>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</si>
  <si>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</si>
  <si>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</si>
  <si>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</si>
  <si>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</si>
  <si>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</si>
  <si>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</si>
  <si>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</si>
  <si>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</si>
  <si>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</si>
  <si>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</si>
  <si>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</si>
  <si>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</si>
  <si>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</si>
  <si>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</si>
  <si>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</si>
  <si>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</si>
  <si>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</si>
  <si>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</si>
  <si>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</si>
  <si>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</si>
  <si>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</si>
  <si>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</si>
  <si>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</si>
  <si>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</si>
  <si>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</si>
  <si>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</si>
  <si>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</si>
  <si>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</si>
  <si>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</si>
  <si>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</si>
  <si>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</si>
  <si>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</si>
  <si>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</si>
  <si>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</si>
  <si>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</si>
  <si>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</si>
  <si>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</si>
  <si>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</si>
  <si>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</si>
  <si>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</si>
  <si>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</si>
  <si>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</si>
  <si>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</si>
  <si>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</si>
  <si>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</si>
  <si>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</si>
  <si>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</si>
  <si>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</si>
  <si>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</si>
  <si>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</si>
  <si>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</si>
  <si>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</si>
  <si>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</si>
  <si>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</si>
  <si>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</si>
  <si>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</si>
  <si>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</si>
  <si>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</si>
  <si>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</si>
  <si>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</si>
  <si>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</si>
  <si>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</si>
  <si>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</si>
  <si>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</si>
  <si>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</si>
  <si>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</si>
  <si>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</si>
  <si>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</si>
  <si>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</si>
  <si>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</si>
  <si>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</si>
  <si>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</si>
  <si>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</si>
  <si>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</si>
  <si>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</si>
  <si>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</si>
  <si>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</si>
  <si>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</si>
  <si>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</si>
  <si>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</si>
  <si>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</si>
  <si>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</si>
  <si>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</si>
  <si>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</si>
  <si>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</si>
  <si>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</si>
  <si>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</si>
  <si>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</si>
  <si>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</si>
  <si>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</si>
  <si>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</si>
  <si>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</si>
  <si>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</si>
  <si>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</si>
  <si>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</si>
  <si>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</si>
  <si>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</si>
  <si>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</si>
  <si>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</si>
  <si>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</si>
  <si>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</si>
  <si>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</si>
  <si>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</si>
  <si>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</si>
  <si>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</si>
  <si>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</si>
  <si>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</si>
  <si>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</si>
  <si>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</si>
  <si>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</si>
  <si>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</si>
  <si>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</si>
  <si>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</si>
  <si>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</si>
  <si>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</si>
  <si>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</si>
  <si>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</si>
  <si>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</si>
  <si>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</si>
  <si>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</si>
  <si>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</si>
  <si>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</si>
  <si>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</si>
  <si>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</si>
  <si>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</si>
  <si>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</si>
  <si>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</si>
  <si>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</si>
  <si>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</si>
  <si>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</si>
  <si>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</si>
  <si>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</si>
  <si>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</si>
  <si>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</si>
  <si>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</si>
  <si>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</si>
  <si>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</si>
  <si>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</si>
  <si>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</si>
  <si>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</si>
  <si>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</si>
  <si>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</si>
  <si>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</si>
  <si>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</si>
  <si>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</si>
  <si>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</si>
  <si>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</si>
  <si>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</si>
  <si>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</si>
  <si>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</si>
  <si>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</si>
  <si>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</si>
  <si>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</si>
  <si>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</si>
  <si>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</si>
  <si>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</si>
  <si>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</si>
  <si>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</si>
  <si>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</si>
  <si>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</si>
  <si>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</si>
  <si>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</si>
  <si>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</si>
  <si>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</si>
  <si>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</si>
  <si>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</si>
  <si>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</si>
  <si>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</si>
  <si>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</si>
  <si>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</si>
  <si>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</si>
  <si>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</si>
  <si>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</si>
  <si>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</si>
  <si>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</si>
  <si>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</si>
  <si>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</si>
  <si>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</si>
  <si>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</si>
  <si>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</si>
  <si>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</si>
  <si>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</si>
  <si>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</si>
  <si>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</si>
  <si>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</si>
  <si>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</si>
  <si>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</si>
  <si>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</si>
  <si>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</si>
  <si>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</si>
  <si>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</si>
  <si>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</si>
  <si>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</si>
  <si>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</si>
  <si>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</si>
  <si>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</si>
  <si>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</si>
  <si>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</si>
  <si>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</si>
  <si>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</si>
  <si>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</si>
  <si>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</si>
  <si>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</si>
  <si>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</si>
  <si>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</si>
  <si>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</si>
  <si>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</si>
  <si>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</si>
  <si>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</si>
  <si>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</si>
  <si>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</si>
  <si>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</si>
  <si>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</si>
  <si>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</si>
  <si>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</si>
  <si>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</si>
  <si>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</si>
  <si>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</si>
  <si>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</si>
  <si>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</si>
  <si>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</si>
  <si>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</si>
  <si>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</si>
  <si>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</si>
  <si>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</si>
  <si>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</si>
  <si>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</si>
  <si>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</si>
  <si>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</si>
  <si>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</si>
  <si>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</si>
  <si>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</si>
  <si>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</si>
  <si>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</si>
  <si>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</si>
  <si>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</si>
  <si>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</si>
  <si>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</si>
  <si>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</si>
  <si>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</si>
  <si>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</si>
  <si>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</si>
  <si>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</si>
  <si>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</si>
  <si>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</si>
  <si>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</si>
  <si>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</si>
  <si>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</si>
  <si>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</si>
  <si>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</si>
  <si>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</si>
  <si>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</si>
  <si>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</si>
  <si>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</si>
  <si>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</si>
  <si>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</si>
  <si>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</si>
  <si>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</si>
  <si>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</si>
  <si>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</si>
  <si>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</si>
  <si>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</si>
  <si>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</si>
  <si>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</si>
  <si>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</si>
  <si>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</si>
  <si>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</si>
  <si>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</si>
  <si>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</si>
  <si>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</si>
  <si>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</si>
  <si>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</si>
  <si>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</si>
  <si>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</si>
  <si>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</si>
  <si>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</si>
  <si>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</si>
  <si>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</si>
  <si>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</si>
  <si>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</si>
  <si>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</si>
  <si>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</si>
  <si>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</si>
  <si>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</si>
  <si>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</si>
  <si>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</si>
  <si>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</si>
  <si>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</si>
  <si>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</si>
  <si>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</si>
  <si>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</si>
  <si>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</si>
  <si>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</si>
  <si>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</si>
  <si>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</si>
  <si>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</si>
  <si>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人事関係等資料整備事業</t>
  </si>
  <si>
    <t>社会・援護局</t>
  </si>
  <si>
    <t>平成３年度</t>
  </si>
  <si>
    <t>終了予定なし</t>
  </si>
  <si>
    <t>援護・業務課</t>
  </si>
  <si>
    <t>-</t>
  </si>
  <si>
    <t>「捕虜収容所に収容されていた者に関する日本国政府とソヴィエト社会主義共和国連邦政府との間の協定」（平成3年4月18日｡ロシア連邦政府が継承）</t>
  </si>
  <si>
    <t>遺族等の関係者が高齢化する中、抑留者関係資料の入手及び照合を充実させるとともに、整備した人事関係資料を的確に活用すること。</t>
  </si>
  <si>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</si>
  <si>
    <t>旧軍関係調査等業務庁費</t>
  </si>
  <si>
    <t>職員旅費</t>
  </si>
  <si>
    <t>ロシア連邦政府等から提供された抑留者に関する資料のうち、前年度中に翻訳・解析した者について、日本側資料と突合調査する。</t>
  </si>
  <si>
    <t>日本側資料と突合調査を終了した者の数
/ロシア連邦政府等提供資料に記載され、前年度中に翻訳・解析した者の数</t>
  </si>
  <si>
    <t>調査状況表</t>
  </si>
  <si>
    <t>ロシア連邦政府等から提供された抑留者に関する資料のうち、前年度中に翻訳・解析した者について、日本側資料との突合調査を終了した件数</t>
  </si>
  <si>
    <t>件</t>
  </si>
  <si>
    <t>単位当たりコスト＝Ｘ／Ｙ
（ Ｘ ／ Ｙ）
Ｘ：各年度執行額
Ｙ：各年度抑留者新規調査件数　　　　　　　</t>
    <phoneticPr fontId="5"/>
  </si>
  <si>
    <t>万円</t>
  </si>
  <si>
    <t>　　Ｘ/Ｙ</t>
    <phoneticPr fontId="5"/>
  </si>
  <si>
    <t>138百万円
/550件</t>
  </si>
  <si>
    <t>143百万円/21件</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</si>
  <si>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</si>
  <si>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</si>
  <si>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ロシア連邦政府等から提供された抑留者に関する資料のうち、前年度中に翻訳・解析した者について、日本側資料と突合調査が終了した割合</t>
  </si>
  <si>
    <t>453</t>
  </si>
  <si>
    <t>411</t>
  </si>
  <si>
    <t>357</t>
  </si>
  <si>
    <t>722</t>
  </si>
  <si>
    <t>720</t>
  </si>
  <si>
    <t>736</t>
  </si>
  <si>
    <t>703</t>
  </si>
  <si>
    <t>705</t>
  </si>
  <si>
    <t>○</t>
  </si>
  <si>
    <t>柴沼 雄一朗</t>
    <phoneticPr fontId="5"/>
  </si>
  <si>
    <t>A.株式会社セック</t>
    <rPh sb="2" eb="6">
      <t>カブシキガイシャ</t>
    </rPh>
    <phoneticPr fontId="5"/>
  </si>
  <si>
    <t>雑役務費</t>
    <rPh sb="0" eb="1">
      <t>ザツ</t>
    </rPh>
    <rPh sb="1" eb="3">
      <t>エキム</t>
    </rPh>
    <rPh sb="3" eb="4">
      <t>ヒ</t>
    </rPh>
    <phoneticPr fontId="5"/>
  </si>
  <si>
    <t>画像情報検索システム運用支援・保守業務</t>
    <rPh sb="0" eb="2">
      <t>ガゾウ</t>
    </rPh>
    <rPh sb="2" eb="4">
      <t>ジョウホウ</t>
    </rPh>
    <rPh sb="4" eb="6">
      <t>ケンサク</t>
    </rPh>
    <rPh sb="10" eb="12">
      <t>ウンヨウ</t>
    </rPh>
    <rPh sb="12" eb="14">
      <t>シエン</t>
    </rPh>
    <rPh sb="15" eb="17">
      <t>ホシュ</t>
    </rPh>
    <rPh sb="17" eb="19">
      <t>ギョウム</t>
    </rPh>
    <phoneticPr fontId="5"/>
  </si>
  <si>
    <t>株式会社セック</t>
    <rPh sb="0" eb="4">
      <t>カブシキガイシャ</t>
    </rPh>
    <phoneticPr fontId="5"/>
  </si>
  <si>
    <t>クボタシステムズ株式会社</t>
    <rPh sb="8" eb="12">
      <t>カブシキガイシャ</t>
    </rPh>
    <phoneticPr fontId="5"/>
  </si>
  <si>
    <t>株式会社幸美グラフィス</t>
    <phoneticPr fontId="5"/>
  </si>
  <si>
    <t>－</t>
    <phoneticPr fontId="5"/>
  </si>
  <si>
    <t>画像情報検索システム運用支援・保守業務(R2年度国庫債務負担行為）</t>
    <phoneticPr fontId="5"/>
  </si>
  <si>
    <t>画像情報検索システムデータ登録業務</t>
    <phoneticPr fontId="5"/>
  </si>
  <si>
    <t>ロシア連邦政府機関から提供された抑留関係資料(個人資料）翻訳業務</t>
    <phoneticPr fontId="5"/>
  </si>
  <si>
    <t>B.株式会社マイクロフィッシュ</t>
    <rPh sb="2" eb="6">
      <t>カブシキガイシャ</t>
    </rPh>
    <phoneticPr fontId="5"/>
  </si>
  <si>
    <t>戦没者等援護関係資料の電子化</t>
    <phoneticPr fontId="5"/>
  </si>
  <si>
    <t>雑役務費</t>
    <rPh sb="0" eb="1">
      <t>ザツ</t>
    </rPh>
    <rPh sb="1" eb="4">
      <t>エキムヒ</t>
    </rPh>
    <phoneticPr fontId="5"/>
  </si>
  <si>
    <t>株式会社　マイクロフィッシュ</t>
    <phoneticPr fontId="5"/>
  </si>
  <si>
    <t>-</t>
    <phoneticPr fontId="5"/>
  </si>
  <si>
    <t>（株）イデア・インスティテュート</t>
    <phoneticPr fontId="5"/>
  </si>
  <si>
    <t>戦没者等援護関係資料の電子化業務</t>
    <rPh sb="14" eb="16">
      <t>ギョウム</t>
    </rPh>
    <phoneticPr fontId="5"/>
  </si>
  <si>
    <t>ロシア連邦政府機関から提供された抑留関係資料翻訳業務</t>
    <phoneticPr fontId="5"/>
  </si>
  <si>
    <t>株式会社ワンビシアーカイブズ</t>
    <rPh sb="0" eb="4">
      <t>カブシキガイシャ</t>
    </rPh>
    <phoneticPr fontId="5"/>
  </si>
  <si>
    <t>電子媒体の保管及び集配等業務</t>
    <phoneticPr fontId="5"/>
  </si>
  <si>
    <t>独立行政法人国立印刷局</t>
    <phoneticPr fontId="5"/>
  </si>
  <si>
    <t>官報掲載料</t>
    <rPh sb="0" eb="2">
      <t>カンポウ</t>
    </rPh>
    <rPh sb="2" eb="5">
      <t>ケイサイリョウ</t>
    </rPh>
    <phoneticPr fontId="5"/>
  </si>
  <si>
    <t>モンゴル抑留帰還者名簿翻訳業務</t>
    <rPh sb="11" eb="13">
      <t>ホンヤク</t>
    </rPh>
    <rPh sb="13" eb="15">
      <t>ギョウム</t>
    </rPh>
    <phoneticPr fontId="5"/>
  </si>
  <si>
    <t>A</t>
    <phoneticPr fontId="5"/>
  </si>
  <si>
    <t>株式会社セック</t>
    <phoneticPr fontId="5"/>
  </si>
  <si>
    <t>C.独立行政法人国立印刷局</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</si>
  <si>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phoneticPr fontId="5"/>
  </si>
  <si>
    <t>資料を保有する国において実施すべき事業である。</t>
    <phoneticPr fontId="5"/>
  </si>
  <si>
    <t>関係遺族等が高齢化しており、早急な対応が求められるなど、その優先度は高い。</t>
    <phoneticPr fontId="5"/>
  </si>
  <si>
    <t>△</t>
  </si>
  <si>
    <t>有</t>
  </si>
  <si>
    <t>‐</t>
  </si>
  <si>
    <t>一般競争入札により、コストの削減に努めている。
ロシア連邦政府等からの新規の資料提供が少なく、かつ、既に相当数の資料提供を受けて抑留者氏名が判明しているため、新規の抑留者氏名特定の難易度が上がっている。このため新規氏名判明につながる資料が少なく単位当たりコストが上昇したが、令和2年度からは資料調査の範囲を地方政府所管の施設まで拡大し、更なる資料の収集に努め事業を推進していくこととしている。
また、過去に照合作業を行い、個人を特定できなかった者については、継続して照合作業を行っている。</t>
    <phoneticPr fontId="5"/>
  </si>
  <si>
    <t>事業の執行に必要な経費に限定されている。</t>
    <phoneticPr fontId="5"/>
  </si>
  <si>
    <t>一般競争入札を活用するなどコストの削減に努めている。</t>
    <phoneticPr fontId="5"/>
  </si>
  <si>
    <t>成果実績は成果目標に見合ったものとなっている。</t>
    <phoneticPr fontId="5"/>
  </si>
  <si>
    <t>公表した調査件数について調査ができている。</t>
    <phoneticPr fontId="5"/>
  </si>
  <si>
    <t>データベースは恩給進達業務、軍歴照会業務等に十分に活用されている。</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</si>
  <si>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</si>
  <si>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</si>
  <si>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128百万円
/20件</t>
    <rPh sb="3" eb="5">
      <t>ヒャクマン</t>
    </rPh>
    <rPh sb="5" eb="6">
      <t>エン</t>
    </rPh>
    <rPh sb="10" eb="11">
      <t>ケン</t>
    </rPh>
    <phoneticPr fontId="5"/>
  </si>
  <si>
    <t>競争性のない随意契約となったのは、一般競争入札が不落となったため。</t>
    <rPh sb="0" eb="3">
      <t>キョウソウセイ</t>
    </rPh>
    <rPh sb="6" eb="8">
      <t>ズイイ</t>
    </rPh>
    <rPh sb="8" eb="10">
      <t>ケイヤク</t>
    </rPh>
    <rPh sb="17" eb="19">
      <t>イッパン</t>
    </rPh>
    <rPh sb="19" eb="21">
      <t>キョウソウ</t>
    </rPh>
    <rPh sb="21" eb="23">
      <t>ニュウサツ</t>
    </rPh>
    <rPh sb="24" eb="25">
      <t>フ</t>
    </rPh>
    <rPh sb="25" eb="26">
      <t>オ</t>
    </rPh>
    <phoneticPr fontId="5"/>
  </si>
  <si>
    <t>　ロシア連邦政府からの抑留者に関する資料情報が減少傾向にある。
　ロシア連邦政府の機密指定等のやむを得ない事情の他、現在、世界的に流行しているコロナウイルスの関係もあり、現地での地方政府所管の公文書館等での調査は困難であるが、インターネット等を利用し資料情報の収集に努めることとしている。</t>
    <rPh sb="4" eb="6">
      <t>レンポウ</t>
    </rPh>
    <rPh sb="6" eb="8">
      <t>セイフ</t>
    </rPh>
    <rPh sb="11" eb="14">
      <t>ヨクリュウシャ</t>
    </rPh>
    <rPh sb="15" eb="16">
      <t>カン</t>
    </rPh>
    <rPh sb="18" eb="20">
      <t>シリョウ</t>
    </rPh>
    <rPh sb="20" eb="22">
      <t>ジョウホウ</t>
    </rPh>
    <rPh sb="23" eb="25">
      <t>ゲンショウ</t>
    </rPh>
    <rPh sb="25" eb="27">
      <t>ケイコウ</t>
    </rPh>
    <rPh sb="36" eb="38">
      <t>レンポウ</t>
    </rPh>
    <rPh sb="38" eb="40">
      <t>セイフ</t>
    </rPh>
    <rPh sb="41" eb="43">
      <t>キミツ</t>
    </rPh>
    <rPh sb="43" eb="45">
      <t>シテイ</t>
    </rPh>
    <rPh sb="45" eb="46">
      <t>トウ</t>
    </rPh>
    <rPh sb="50" eb="51">
      <t>エ</t>
    </rPh>
    <rPh sb="53" eb="55">
      <t>ジジョウ</t>
    </rPh>
    <rPh sb="56" eb="57">
      <t>ホカ</t>
    </rPh>
    <rPh sb="58" eb="60">
      <t>ゲンザイ</t>
    </rPh>
    <rPh sb="61" eb="64">
      <t>セカイテキ</t>
    </rPh>
    <rPh sb="65" eb="67">
      <t>リュウコウ</t>
    </rPh>
    <rPh sb="79" eb="81">
      <t>カンケイ</t>
    </rPh>
    <rPh sb="85" eb="87">
      <t>ゲンチ</t>
    </rPh>
    <rPh sb="89" eb="91">
      <t>チホウ</t>
    </rPh>
    <rPh sb="91" eb="93">
      <t>セイフ</t>
    </rPh>
    <rPh sb="93" eb="95">
      <t>ショカン</t>
    </rPh>
    <rPh sb="96" eb="99">
      <t>コウブンショ</t>
    </rPh>
    <rPh sb="99" eb="100">
      <t>カン</t>
    </rPh>
    <rPh sb="100" eb="101">
      <t>トウ</t>
    </rPh>
    <rPh sb="103" eb="105">
      <t>チョウサ</t>
    </rPh>
    <rPh sb="106" eb="108">
      <t>コンナン</t>
    </rPh>
    <rPh sb="120" eb="121">
      <t>トウ</t>
    </rPh>
    <rPh sb="122" eb="124">
      <t>リヨウ</t>
    </rPh>
    <rPh sb="125" eb="127">
      <t>シリョウ</t>
    </rPh>
    <rPh sb="127" eb="129">
      <t>ジョウホウ</t>
    </rPh>
    <rPh sb="130" eb="132">
      <t>シュウシュウ</t>
    </rPh>
    <rPh sb="133" eb="134">
      <t>ツト</t>
    </rPh>
    <phoneticPr fontId="5"/>
  </si>
  <si>
    <t>　ロシア連邦政府から提供された抑留者に関する資料のうち、令和２年４月に公表した資料については、突合調査を全て行うことができた。
　また、令和２年度は、ロシア連邦政府が機密指定解除した資料を令和元年から継続して、入手することができた。</t>
    <rPh sb="4" eb="6">
      <t>レンポウ</t>
    </rPh>
    <rPh sb="6" eb="8">
      <t>セイフ</t>
    </rPh>
    <rPh sb="10" eb="12">
      <t>テイキョウ</t>
    </rPh>
    <rPh sb="15" eb="18">
      <t>ヨクリュウシャ</t>
    </rPh>
    <rPh sb="19" eb="20">
      <t>カン</t>
    </rPh>
    <rPh sb="22" eb="24">
      <t>シリョウ</t>
    </rPh>
    <rPh sb="28" eb="30">
      <t>レイワ</t>
    </rPh>
    <rPh sb="31" eb="32">
      <t>ネン</t>
    </rPh>
    <rPh sb="33" eb="34">
      <t>ツキ</t>
    </rPh>
    <rPh sb="35" eb="37">
      <t>コウヒョウ</t>
    </rPh>
    <rPh sb="39" eb="41">
      <t>シリョウ</t>
    </rPh>
    <rPh sb="54" eb="55">
      <t>オコナ</t>
    </rPh>
    <rPh sb="94" eb="96">
      <t>レイワ</t>
    </rPh>
    <rPh sb="96" eb="98">
      <t>ガンネン</t>
    </rPh>
    <rPh sb="100" eb="102">
      <t>ケイゾク</t>
    </rPh>
    <phoneticPr fontId="5"/>
  </si>
  <si>
    <t>抑留者関係資料について、現地調査を行うことができなかったものであり、やむを得ない事情によるものである。</t>
    <phoneticPr fontId="5"/>
  </si>
  <si>
    <t>158百万円/39件</t>
    <rPh sb="3" eb="5">
      <t>ヒャクマン</t>
    </rPh>
    <rPh sb="5" eb="6">
      <t>エン</t>
    </rPh>
    <rPh sb="9" eb="10">
      <t>ケン</t>
    </rPh>
    <phoneticPr fontId="5"/>
  </si>
  <si>
    <t>厚労</t>
  </si>
  <si>
    <t>無</t>
  </si>
  <si>
    <t>ロシア連邦政府軍事古文書館</t>
    <phoneticPr fontId="5"/>
  </si>
  <si>
    <t>日本人抑留者資料取得業務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</si>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</sst>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40822</xdr:colOff>
      <xdr:row>749</xdr:row>
      <xdr:rowOff>1</xdr:rowOff>
    </xdr:from>
    <xdr:to>
      <xdr:col>25</xdr:col>
      <xdr:colOff>138951</xdr:colOff>
      <xdr:row>750</xdr:row>
      <xdr:rowOff>209982</xdr:rowOff>
    </xdr:to>
    <xdr:sp macro="" textlink="">
      <xdr:nvSpPr>
        <xdr:cNvPr id="2" name="テキスト ボックス 1"/>
        <xdr:cNvSpPr txBox="1"/>
      </xdr:nvSpPr>
      <xdr:spPr>
        <a:xfrm>
          <a:off x="3714751" y="237077251"/>
          <a:ext cx="1526879" cy="5637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百万円</a:t>
          </a:r>
        </a:p>
      </xdr:txBody>
    </xdr:sp>
    <xdr:clientData/>
  </xdr:twoCellAnchor>
  <xdr:twoCellAnchor>
    <xdr:from>
      <xdr:col>26</xdr:col>
      <xdr:colOff>149678</xdr:colOff>
      <xdr:row>749</xdr:row>
      <xdr:rowOff>68037</xdr:rowOff>
    </xdr:from>
    <xdr:to>
      <xdr:col>33</xdr:col>
      <xdr:colOff>65478</xdr:colOff>
      <xdr:row>750</xdr:row>
      <xdr:rowOff>128017</xdr:rowOff>
    </xdr:to>
    <xdr:sp macro="" textlink="">
      <xdr:nvSpPr>
        <xdr:cNvPr id="3" name="大かっこ 2"/>
        <xdr:cNvSpPr/>
      </xdr:nvSpPr>
      <xdr:spPr>
        <a:xfrm>
          <a:off x="5456464" y="237145287"/>
          <a:ext cx="1344550" cy="4137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27</xdr:col>
      <xdr:colOff>27214</xdr:colOff>
      <xdr:row>748</xdr:row>
      <xdr:rowOff>353785</xdr:rowOff>
    </xdr:from>
    <xdr:to>
      <xdr:col>33</xdr:col>
      <xdr:colOff>22553</xdr:colOff>
      <xdr:row>750</xdr:row>
      <xdr:rowOff>241354</xdr:rowOff>
    </xdr:to>
    <xdr:sp macro="" textlink="">
      <xdr:nvSpPr>
        <xdr:cNvPr id="5" name="テキスト ボックス 4"/>
        <xdr:cNvSpPr txBox="1"/>
      </xdr:nvSpPr>
      <xdr:spPr>
        <a:xfrm>
          <a:off x="5538107" y="237077249"/>
          <a:ext cx="1219982" cy="59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29</xdr:col>
      <xdr:colOff>95249</xdr:colOff>
      <xdr:row>753</xdr:row>
      <xdr:rowOff>54428</xdr:rowOff>
    </xdr:from>
    <xdr:to>
      <xdr:col>39</xdr:col>
      <xdr:colOff>187470</xdr:colOff>
      <xdr:row>754</xdr:row>
      <xdr:rowOff>284749</xdr:rowOff>
    </xdr:to>
    <xdr:sp macro="" textlink="">
      <xdr:nvSpPr>
        <xdr:cNvPr id="6" name="テキスト ボックス 5"/>
        <xdr:cNvSpPr txBox="1"/>
      </xdr:nvSpPr>
      <xdr:spPr>
        <a:xfrm>
          <a:off x="6014356" y="238546821"/>
          <a:ext cx="2133293" cy="5841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民間会社（３者）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27</xdr:col>
      <xdr:colOff>81642</xdr:colOff>
      <xdr:row>752</xdr:row>
      <xdr:rowOff>40821</xdr:rowOff>
    </xdr:from>
    <xdr:to>
      <xdr:col>42</xdr:col>
      <xdr:colOff>79818</xdr:colOff>
      <xdr:row>753</xdr:row>
      <xdr:rowOff>15174</xdr:rowOff>
    </xdr:to>
    <xdr:sp macro="" textlink="">
      <xdr:nvSpPr>
        <xdr:cNvPr id="7" name="正方形/長方形 6"/>
        <xdr:cNvSpPr/>
      </xdr:nvSpPr>
      <xdr:spPr>
        <a:xfrm>
          <a:off x="5592535" y="238179428"/>
          <a:ext cx="3059783" cy="3281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68035</xdr:colOff>
      <xdr:row>755</xdr:row>
      <xdr:rowOff>81643</xdr:rowOff>
    </xdr:from>
    <xdr:to>
      <xdr:col>49</xdr:col>
      <xdr:colOff>109147</xdr:colOff>
      <xdr:row>757</xdr:row>
      <xdr:rowOff>77518</xdr:rowOff>
    </xdr:to>
    <xdr:sp macro="" textlink="">
      <xdr:nvSpPr>
        <xdr:cNvPr id="8" name="大かっこ 7"/>
        <xdr:cNvSpPr/>
      </xdr:nvSpPr>
      <xdr:spPr>
        <a:xfrm>
          <a:off x="5987142" y="239281607"/>
          <a:ext cx="4123255" cy="7034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ロシア連邦政府等から提供された抑留者関係資料の翻訳</a:t>
          </a:r>
          <a:r>
            <a:rPr kumimoji="1" lang="ja-JP" altLang="en-US" sz="1100">
              <a:solidFill>
                <a:schemeClr val="tx1"/>
              </a:solidFill>
              <a:effectLst/>
              <a:latin typeface="+mn-lt"/>
              <a:ea typeface="+mn-ea"/>
              <a:cs typeface="+mn-cs"/>
            </a:rPr>
            <a:t>、画像情報検索システム運用支援・保守等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29</xdr:col>
      <xdr:colOff>122465</xdr:colOff>
      <xdr:row>759</xdr:row>
      <xdr:rowOff>95251</xdr:rowOff>
    </xdr:from>
    <xdr:to>
      <xdr:col>40</xdr:col>
      <xdr:colOff>10579</xdr:colOff>
      <xdr:row>760</xdr:row>
      <xdr:rowOff>281516</xdr:rowOff>
    </xdr:to>
    <xdr:sp macro="" textlink="">
      <xdr:nvSpPr>
        <xdr:cNvPr id="9" name="テキスト ボックス 8"/>
        <xdr:cNvSpPr txBox="1"/>
      </xdr:nvSpPr>
      <xdr:spPr>
        <a:xfrm>
          <a:off x="6041572" y="240710358"/>
          <a:ext cx="2133293" cy="5400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民間会社（４者）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108857</xdr:colOff>
      <xdr:row>758</xdr:row>
      <xdr:rowOff>81643</xdr:rowOff>
    </xdr:from>
    <xdr:to>
      <xdr:col>41</xdr:col>
      <xdr:colOff>93697</xdr:colOff>
      <xdr:row>759</xdr:row>
      <xdr:rowOff>55997</xdr:rowOff>
    </xdr:to>
    <xdr:sp macro="" textlink="">
      <xdr:nvSpPr>
        <xdr:cNvPr id="10" name="正方形/長方形 9"/>
        <xdr:cNvSpPr/>
      </xdr:nvSpPr>
      <xdr:spPr>
        <a:xfrm>
          <a:off x="5415643" y="240342964"/>
          <a:ext cx="3046447" cy="328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95250</xdr:colOff>
      <xdr:row>761</xdr:row>
      <xdr:rowOff>40820</xdr:rowOff>
    </xdr:from>
    <xdr:to>
      <xdr:col>49</xdr:col>
      <xdr:colOff>89201</xdr:colOff>
      <xdr:row>763</xdr:row>
      <xdr:rowOff>243212</xdr:rowOff>
    </xdr:to>
    <xdr:sp macro="" textlink="">
      <xdr:nvSpPr>
        <xdr:cNvPr id="11" name="大かっこ 10"/>
        <xdr:cNvSpPr/>
      </xdr:nvSpPr>
      <xdr:spPr>
        <a:xfrm>
          <a:off x="6014357" y="241363499"/>
          <a:ext cx="4076094" cy="9099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ロシア連邦政府機関から提供された抑留関係資料の日本語訳等</a:t>
          </a:r>
          <a:endParaRPr lang="ja-JP" altLang="ja-JP">
            <a:effectLst/>
          </a:endParaRPr>
        </a:p>
      </xdr:txBody>
    </xdr:sp>
    <xdr:clientData/>
  </xdr:twoCellAnchor>
  <xdr:twoCellAnchor>
    <xdr:from>
      <xdr:col>29</xdr:col>
      <xdr:colOff>136072</xdr:colOff>
      <xdr:row>764</xdr:row>
      <xdr:rowOff>598715</xdr:rowOff>
    </xdr:from>
    <xdr:to>
      <xdr:col>40</xdr:col>
      <xdr:colOff>83294</xdr:colOff>
      <xdr:row>765</xdr:row>
      <xdr:rowOff>603551</xdr:rowOff>
    </xdr:to>
    <xdr:sp macro="" textlink="">
      <xdr:nvSpPr>
        <xdr:cNvPr id="12" name="テキスト ボックス 11"/>
        <xdr:cNvSpPr txBox="1"/>
      </xdr:nvSpPr>
      <xdr:spPr>
        <a:xfrm>
          <a:off x="6055179" y="242982751"/>
          <a:ext cx="2192401"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民間会社（２者）</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０百万円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136071</xdr:colOff>
      <xdr:row>764</xdr:row>
      <xdr:rowOff>326571</xdr:rowOff>
    </xdr:from>
    <xdr:to>
      <xdr:col>41</xdr:col>
      <xdr:colOff>120911</xdr:colOff>
      <xdr:row>764</xdr:row>
      <xdr:rowOff>536783</xdr:rowOff>
    </xdr:to>
    <xdr:sp macro="" textlink="">
      <xdr:nvSpPr>
        <xdr:cNvPr id="13" name="正方形/長方形 12"/>
        <xdr:cNvSpPr/>
      </xdr:nvSpPr>
      <xdr:spPr>
        <a:xfrm>
          <a:off x="5442857" y="242710607"/>
          <a:ext cx="3046447"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122464</xdr:colOff>
      <xdr:row>766</xdr:row>
      <xdr:rowOff>95250</xdr:rowOff>
    </xdr:from>
    <xdr:to>
      <xdr:col>49</xdr:col>
      <xdr:colOff>163576</xdr:colOff>
      <xdr:row>767</xdr:row>
      <xdr:rowOff>158748</xdr:rowOff>
    </xdr:to>
    <xdr:sp macro="" textlink="">
      <xdr:nvSpPr>
        <xdr:cNvPr id="14" name="大かっこ 13"/>
        <xdr:cNvSpPr/>
      </xdr:nvSpPr>
      <xdr:spPr>
        <a:xfrm>
          <a:off x="6041571" y="243812786"/>
          <a:ext cx="4123255" cy="7302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marL="0" marR="0" indent="0" algn="ctr" defTabSz="914400" eaLnBrk="1" fontAlgn="auto" latinLnBrk="0" hangingPunct="1">
            <a:lnSpc>
              <a:spcPts val="1100"/>
            </a:lnSpc>
            <a:spcBef>
              <a:spcPts val="0"/>
            </a:spcBef>
            <a:spcAft>
              <a:spcPts val="0"/>
            </a:spcAft>
            <a:buClrTx/>
            <a:buSzTx/>
            <a:buFontTx/>
            <a:buNone/>
            <a:tabLst/>
            <a:defRPr/>
          </a:pPr>
          <a:r>
            <a:rPr lang="ja-JP" altLang="en-US">
              <a:effectLst/>
            </a:rPr>
            <a:t>官報掲載料、モンゴル抑留帰還者名簿翻訳</a:t>
          </a:r>
          <a:endParaRPr lang="ja-JP" altLang="ja-JP">
            <a:effectLst/>
          </a:endParaRPr>
        </a:p>
      </xdr:txBody>
    </xdr:sp>
    <xdr:clientData/>
  </xdr:twoCellAnchor>
  <xdr:twoCellAnchor>
    <xdr:from>
      <xdr:col>21</xdr:col>
      <xdr:colOff>191941</xdr:colOff>
      <xdr:row>750</xdr:row>
      <xdr:rowOff>209982</xdr:rowOff>
    </xdr:from>
    <xdr:to>
      <xdr:col>29</xdr:col>
      <xdr:colOff>136072</xdr:colOff>
      <xdr:row>765</xdr:row>
      <xdr:rowOff>267758</xdr:rowOff>
    </xdr:to>
    <xdr:cxnSp macro="">
      <xdr:nvCxnSpPr>
        <xdr:cNvPr id="15" name="図形 11"/>
        <xdr:cNvCxnSpPr>
          <a:cxnSpLocks noChangeShapeType="1"/>
          <a:stCxn id="2" idx="2"/>
          <a:endCxn id="12" idx="1"/>
        </xdr:cNvCxnSpPr>
      </xdr:nvCxnSpPr>
      <xdr:spPr bwMode="auto">
        <a:xfrm rot="16200000" flipH="1">
          <a:off x="2427922" y="239691287"/>
          <a:ext cx="5677526" cy="1576988"/>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27214</xdr:rowOff>
    </xdr:from>
    <xdr:to>
      <xdr:col>29</xdr:col>
      <xdr:colOff>71337</xdr:colOff>
      <xdr:row>754</xdr:row>
      <xdr:rowOff>27214</xdr:rowOff>
    </xdr:to>
    <xdr:cxnSp macro="">
      <xdr:nvCxnSpPr>
        <xdr:cNvPr id="17" name="直線矢印コネクタ 16"/>
        <xdr:cNvCxnSpPr>
          <a:cxnSpLocks noChangeShapeType="1"/>
        </xdr:cNvCxnSpPr>
      </xdr:nvCxnSpPr>
      <xdr:spPr bwMode="auto">
        <a:xfrm>
          <a:off x="4503964" y="238873393"/>
          <a:ext cx="1486480"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0</xdr:colOff>
      <xdr:row>760</xdr:row>
      <xdr:rowOff>13607</xdr:rowOff>
    </xdr:from>
    <xdr:to>
      <xdr:col>29</xdr:col>
      <xdr:colOff>57730</xdr:colOff>
      <xdr:row>760</xdr:row>
      <xdr:rowOff>13607</xdr:rowOff>
    </xdr:to>
    <xdr:cxnSp macro="">
      <xdr:nvCxnSpPr>
        <xdr:cNvPr id="19" name="直線矢印コネクタ 18"/>
        <xdr:cNvCxnSpPr>
          <a:cxnSpLocks noChangeShapeType="1"/>
        </xdr:cNvCxnSpPr>
      </xdr:nvCxnSpPr>
      <xdr:spPr bwMode="auto">
        <a:xfrm>
          <a:off x="4490357" y="240982500"/>
          <a:ext cx="1486480"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30" zoomScaleNormal="75" zoomScaleSheetLayoutView="130" zoomScalePageLayoutView="85" workbookViewId="0">
      <selection activeCell="AH799" sqref="AH799:AT7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790</v>
      </c>
      <c r="AK2" s="206"/>
      <c r="AL2" s="206"/>
      <c r="AM2" s="206"/>
      <c r="AN2" s="98" t="s">
        <v>405</v>
      </c>
      <c r="AO2" s="206">
        <v>20</v>
      </c>
      <c r="AP2" s="206"/>
      <c r="AQ2" s="206"/>
      <c r="AR2" s="99" t="s">
        <v>708</v>
      </c>
      <c r="AS2" s="207">
        <v>823</v>
      </c>
      <c r="AT2" s="207"/>
      <c r="AU2" s="207"/>
      <c r="AV2" s="98" t="str">
        <f>IF(AW2="","","-")</f>
        <v>-</v>
      </c>
      <c r="AW2" s="394">
        <v>0</v>
      </c>
      <c r="AX2" s="394"/>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743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218</v>
      </c>
      <c r="Q13" s="164"/>
      <c r="R13" s="164"/>
      <c r="S13" s="164"/>
      <c r="T13" s="164"/>
      <c r="U13" s="164"/>
      <c r="V13" s="165"/>
      <c r="W13" s="163">
        <v>171</v>
      </c>
      <c r="X13" s="164"/>
      <c r="Y13" s="164"/>
      <c r="Z13" s="164"/>
      <c r="AA13" s="164"/>
      <c r="AB13" s="164"/>
      <c r="AC13" s="165"/>
      <c r="AD13" s="163">
        <v>170</v>
      </c>
      <c r="AE13" s="164"/>
      <c r="AF13" s="164"/>
      <c r="AG13" s="164"/>
      <c r="AH13" s="164"/>
      <c r="AI13" s="164"/>
      <c r="AJ13" s="165"/>
      <c r="AK13" s="163">
        <v>158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218</v>
      </c>
      <c r="Q18" s="170"/>
      <c r="R18" s="170"/>
      <c r="S18" s="170"/>
      <c r="T18" s="170"/>
      <c r="U18" s="170"/>
      <c r="V18" s="171"/>
      <c r="W18" s="169">
        <f>SUM(W13:AC17)</f>
        <v>171</v>
      </c>
      <c r="X18" s="170"/>
      <c r="Y18" s="170"/>
      <c r="Z18" s="170"/>
      <c r="AA18" s="170"/>
      <c r="AB18" s="170"/>
      <c r="AC18" s="171"/>
      <c r="AD18" s="169">
        <f>SUM(AD13:AJ17)</f>
        <v>170</v>
      </c>
      <c r="AE18" s="170"/>
      <c r="AF18" s="170"/>
      <c r="AG18" s="170"/>
      <c r="AH18" s="170"/>
      <c r="AI18" s="170"/>
      <c r="AJ18" s="171"/>
      <c r="AK18" s="169">
        <f>SUM(AK13:AQ17)</f>
        <v>158</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144</v>
      </c>
      <c r="Q19" s="164"/>
      <c r="R19" s="164"/>
      <c r="S19" s="164"/>
      <c r="T19" s="164"/>
      <c r="U19" s="164"/>
      <c r="V19" s="165"/>
      <c r="W19" s="163">
        <v>143</v>
      </c>
      <c r="X19" s="164"/>
      <c r="Y19" s="164"/>
      <c r="Z19" s="164"/>
      <c r="AA19" s="164"/>
      <c r="AB19" s="164"/>
      <c r="AC19" s="165"/>
      <c r="AD19" s="163">
        <v>128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0.66055045871559637</v>
      </c>
      <c r="Q20" s="536"/>
      <c r="R20" s="536"/>
      <c r="S20" s="536"/>
      <c r="T20" s="536"/>
      <c r="U20" s="536"/>
      <c r="V20" s="536"/>
      <c r="W20" s="536">
        <f t="shared" ref="W20" si="0">IF(W18=0, "-", SUM(W19)/W18)</f>
        <v>0.83625730994152048</v>
      </c>
      <c r="X20" s="536"/>
      <c r="Y20" s="536"/>
      <c r="Z20" s="536"/>
      <c r="AA20" s="536"/>
      <c r="AB20" s="536"/>
      <c r="AC20" s="536"/>
      <c r="AD20" s="536">
        <f t="shared" ref="AD20" si="1">IF(AD18=0, "-", SUM(AD19)/AD18)</f>
        <v>0.75294117647058822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353</v>
      </c>
      <c r="H21" s="921"/>
      <c r="I21" s="921"/>
      <c r="J21" s="921"/>
      <c r="K21" s="921"/>
      <c r="L21" s="921"/>
      <c r="M21" s="921"/>
      <c r="N21" s="921"/>
      <c r="O21" s="921"/>
      <c r="P21" s="536">
        <f>IF(P19=0, "-", SUM(P19)/SUM(P13,P14))</f>
        <v>0.66055045871559637</v>
      </c>
      <c r="Q21" s="536"/>
      <c r="R21" s="536"/>
      <c r="S21" s="536"/>
      <c r="T21" s="536"/>
      <c r="U21" s="536"/>
      <c r="V21" s="536"/>
      <c r="W21" s="536">
        <f t="shared" ref="W21" si="2">IF(W19=0, "-", SUM(W19)/SUM(W13,W14))</f>
        <v>0.83625730994152048</v>
      </c>
      <c r="X21" s="536"/>
      <c r="Y21" s="536"/>
      <c r="Z21" s="536"/>
      <c r="AA21" s="536"/>
      <c r="AB21" s="536"/>
      <c r="AC21" s="536"/>
      <c r="AD21" s="536">
        <f t="shared" ref="AD21" si="3">IF(AD19=0, "-", SUM(AD19)/SUM(AD13,AD14))</f>
        <v>0.75294117647058822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t="s">
        <v>715</v>
      </c>
      <c r="AV31" s="271"/>
      <c r="AW31" s="375" t="s">
        <v>179</v>
      </c>
      <c r="AX31" s="376"/>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39" t="s">
        <v>12</v>
      </c>
      <c r="Z32" s="546"/>
      <c r="AA32" s="547"/>
      <c r="AB32" s="548" t="s">
        <v>370</v>
      </c>
      <c r="AC32" s="548"/>
      <c r="AD32" s="548"/>
      <c r="AE32" s="363">
        <v>100</v>
      </c>
      <c r="AF32" s="364"/>
      <c r="AG32" s="364"/>
      <c r="AH32" s="364"/>
      <c r="AI32" s="363">
        <v>100</v>
      </c>
      <c r="AJ32" s="364"/>
      <c r="AK32" s="364"/>
      <c r="AL32" s="364"/>
      <c r="AM32" s="363">
        <v>100</v>
      </c>
      <c r="AN32" s="364"/>
      <c r="AO32" s="364"/>
      <c r="AP32" s="364"/>
      <c r="AQ32" s="166" t="s">
        <v>715</v>
      </c>
      <c r="AR32" s="167"/>
      <c r="AS32" s="167"/>
      <c r="AT32" s="168"/>
      <c r="AU32" s="364" t="s">
        <v>715</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370</v>
      </c>
      <c r="AC33" s="519"/>
      <c r="AD33" s="519"/>
      <c r="AE33" s="363">
        <v>100</v>
      </c>
      <c r="AF33" s="364"/>
      <c r="AG33" s="364"/>
      <c r="AH33" s="364"/>
      <c r="AI33" s="363">
        <v>100</v>
      </c>
      <c r="AJ33" s="364"/>
      <c r="AK33" s="364"/>
      <c r="AL33" s="364"/>
      <c r="AM33" s="363">
        <v>100</v>
      </c>
      <c r="AN33" s="364"/>
      <c r="AO33" s="364"/>
      <c r="AP33" s="364"/>
      <c r="AQ33" s="166" t="s">
        <v>715</v>
      </c>
      <c r="AR33" s="167"/>
      <c r="AS33" s="167"/>
      <c r="AT33" s="168"/>
      <c r="AU33" s="364">
        <v>100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100</v>
      </c>
      <c r="AJ34" s="364"/>
      <c r="AK34" s="364"/>
      <c r="AL34" s="364"/>
      <c r="AM34" s="363">
        <v>100</v>
      </c>
      <c r="AN34" s="364"/>
      <c r="AO34" s="364"/>
      <c r="AP34" s="364"/>
      <c r="AQ34" s="166" t="s">
        <v>715</v>
      </c>
      <c r="AR34" s="167"/>
      <c r="AS34" s="167"/>
      <c r="AT34" s="168"/>
      <c r="AU34" s="364" t="s">
        <v>715</v>
      </c>
      <c r="AV34" s="364"/>
      <c r="AW34" s="364"/>
      <c r="AX34" s="365"/>
    </row>
    <row r="35" spans="1:51" ht="23.25" customHeight="1" x14ac:dyDescent="0.15">
      <c r="A35" s="893" t="s">
        <v>379</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1" t="s">
        <v>348</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1" t="s">
        <v>348</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2" t="s">
        <v>134</v>
      </c>
      <c r="AV65" s="972"/>
      <c r="AW65" s="972"/>
      <c r="AX65" s="973"/>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4"/>
      <c r="AY66">
        <f>$AY$65</f>
        <v>0</v>
      </c>
    </row>
    <row r="67" spans="1:51" ht="23.25" hidden="1" customHeight="1" x14ac:dyDescent="0.15">
      <c r="A67" s="846"/>
      <c r="B67" s="847"/>
      <c r="C67" s="847"/>
      <c r="D67" s="847"/>
      <c r="E67" s="847"/>
      <c r="F67" s="848"/>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369</v>
      </c>
      <c r="AC67" s="947"/>
      <c r="AD67" s="947"/>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369</v>
      </c>
      <c r="AC68" s="970"/>
      <c r="AD68" s="970"/>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370</v>
      </c>
      <c r="AC69" s="971"/>
      <c r="AD69" s="971"/>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354</v>
      </c>
      <c r="B70" s="847"/>
      <c r="C70" s="847"/>
      <c r="D70" s="847"/>
      <c r="E70" s="847"/>
      <c r="F70" s="848"/>
      <c r="G70" s="935" t="s">
        <v>235</v>
      </c>
      <c r="H70" s="936"/>
      <c r="I70" s="936"/>
      <c r="J70" s="936"/>
      <c r="K70" s="936"/>
      <c r="L70" s="936"/>
      <c r="M70" s="936"/>
      <c r="N70" s="936"/>
      <c r="O70" s="936"/>
      <c r="P70" s="936"/>
      <c r="Q70" s="936"/>
      <c r="R70" s="936"/>
      <c r="S70" s="936"/>
      <c r="T70" s="936"/>
      <c r="U70" s="936"/>
      <c r="V70" s="936"/>
      <c r="W70" s="939" t="s">
        <v>368</v>
      </c>
      <c r="X70" s="940"/>
      <c r="Y70" s="945" t="s">
        <v>12</v>
      </c>
      <c r="Z70" s="945"/>
      <c r="AA70" s="946"/>
      <c r="AB70" s="947" t="s">
        <v>369</v>
      </c>
      <c r="AC70" s="947"/>
      <c r="AD70" s="947"/>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369</v>
      </c>
      <c r="AC71" s="970"/>
      <c r="AD71" s="970"/>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370</v>
      </c>
      <c r="AC72" s="971"/>
      <c r="AD72" s="971"/>
      <c r="AE72" s="371"/>
      <c r="AF72" s="372"/>
      <c r="AG72" s="372"/>
      <c r="AH72" s="372"/>
      <c r="AI72" s="371"/>
      <c r="AJ72" s="372"/>
      <c r="AK72" s="372"/>
      <c r="AL72" s="372"/>
      <c r="AM72" s="371"/>
      <c r="AN72" s="372"/>
      <c r="AO72" s="372"/>
      <c r="AP72" s="934"/>
      <c r="AQ72" s="363"/>
      <c r="AR72" s="364"/>
      <c r="AS72" s="364"/>
      <c r="AT72" s="811"/>
      <c r="AU72" s="364"/>
      <c r="AV72" s="364"/>
      <c r="AW72" s="364"/>
      <c r="AX72" s="365"/>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382</v>
      </c>
      <c r="B78" s="909"/>
      <c r="C78" s="909"/>
      <c r="D78" s="909"/>
      <c r="E78" s="906" t="s">
        <v>327</v>
      </c>
      <c r="F78" s="907"/>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2" t="s">
        <v>416</v>
      </c>
      <c r="AR100" s="923"/>
      <c r="AS100" s="923"/>
      <c r="AT100" s="924"/>
      <c r="AU100" s="922" t="s">
        <v>540</v>
      </c>
      <c r="AV100" s="923"/>
      <c r="AW100" s="923"/>
      <c r="AX100" s="925"/>
    </row>
    <row r="101" spans="1:60" ht="23.25" customHeight="1" x14ac:dyDescent="0.15">
      <c r="A101" s="488"/>
      <c r="B101" s="489"/>
      <c r="C101" s="489"/>
      <c r="D101" s="489"/>
      <c r="E101" s="489"/>
      <c r="F101" s="490"/>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725</v>
      </c>
      <c r="AC101" s="548"/>
      <c r="AD101" s="548"/>
      <c r="AE101" s="358">
        <v>550</v>
      </c>
      <c r="AF101" s="358"/>
      <c r="AG101" s="358"/>
      <c r="AH101" s="358"/>
      <c r="AI101" s="358">
        <v>21</v>
      </c>
      <c r="AJ101" s="358"/>
      <c r="AK101" s="358"/>
      <c r="AL101" s="358"/>
      <c r="AM101" s="358">
        <v>14</v>
      </c>
      <c r="AN101" s="358"/>
      <c r="AO101" s="358"/>
      <c r="AP101" s="358"/>
      <c r="AQ101" s="358" t="s">
        <v>758</v>
      </c>
      <c r="AR101" s="358"/>
      <c r="AS101" s="358"/>
      <c r="AT101" s="358"/>
      <c r="AU101" s="363" t="s">
        <v>758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725</v>
      </c>
      <c r="AC102" s="548"/>
      <c r="AD102" s="548"/>
      <c r="AE102" s="358">
        <v>550</v>
      </c>
      <c r="AF102" s="358"/>
      <c r="AG102" s="358"/>
      <c r="AH102" s="358"/>
      <c r="AI102" s="358">
        <v>21</v>
      </c>
      <c r="AJ102" s="358"/>
      <c r="AK102" s="358"/>
      <c r="AL102" s="358"/>
      <c r="AM102" s="358">
        <v>14</v>
      </c>
      <c r="AN102" s="358"/>
      <c r="AO102" s="358"/>
      <c r="AP102" s="358"/>
      <c r="AQ102" s="358">
        <v>39</v>
      </c>
      <c r="AR102" s="358"/>
      <c r="AS102" s="358"/>
      <c r="AT102" s="358"/>
      <c r="AU102" s="371" t="s">
        <v>758</v>
      </c>
      <c r="AV102" s="372"/>
      <c r="AW102" s="372"/>
      <c r="AX102" s="926"/>
    </row>
    <row r="103" spans="1:60" ht="31.5" hidden="1"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25</v>
      </c>
      <c r="AF116" s="358"/>
      <c r="AG116" s="358"/>
      <c r="AH116" s="358"/>
      <c r="AI116" s="358">
        <v>680</v>
      </c>
      <c r="AJ116" s="358"/>
      <c r="AK116" s="358"/>
      <c r="AL116" s="358"/>
      <c r="AM116" s="358">
        <v>640</v>
      </c>
      <c r="AN116" s="358"/>
      <c r="AO116" s="358"/>
      <c r="AP116" s="358"/>
      <c r="AQ116" s="363">
        <v>405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4" t="s">
        <v>729</v>
      </c>
      <c r="AF117" s="306"/>
      <c r="AG117" s="306"/>
      <c r="AH117" s="306"/>
      <c r="AI117" s="306" t="s">
        <v>730</v>
      </c>
      <c r="AJ117" s="306"/>
      <c r="AK117" s="306"/>
      <c r="AL117" s="306"/>
      <c r="AM117" s="454" t="s">
        <v>784</v>
      </c>
      <c r="AN117" s="306"/>
      <c r="AO117" s="306"/>
      <c r="AP117" s="306"/>
      <c r="AQ117" s="306" t="s">
        <v>789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404</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2</v>
      </c>
      <c r="AV133" s="178"/>
      <c r="AW133" s="179" t="s">
        <v>179</v>
      </c>
      <c r="AX133" s="180"/>
      <c r="AY133">
        <f>$AY$132</f>
        <v>1</v>
      </c>
    </row>
    <row r="134" spans="1:51" ht="39.75" customHeight="1" x14ac:dyDescent="0.15">
      <c r="A134" s="990"/>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370</v>
      </c>
      <c r="AC134" s="224"/>
      <c r="AD134" s="224"/>
      <c r="AE134" s="266">
        <v>100</v>
      </c>
      <c r="AF134" s="167"/>
      <c r="AG134" s="167"/>
      <c r="AH134" s="167"/>
      <c r="AI134" s="266">
        <v>100</v>
      </c>
      <c r="AJ134" s="167"/>
      <c r="AK134" s="167"/>
      <c r="AL134" s="167"/>
      <c r="AM134" s="266">
        <v>100</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370</v>
      </c>
      <c r="AC135" s="175"/>
      <c r="AD135" s="175"/>
      <c r="AE135" s="266">
        <v>100</v>
      </c>
      <c r="AF135" s="167"/>
      <c r="AG135" s="167"/>
      <c r="AH135" s="167"/>
      <c r="AI135" s="266">
        <v>100</v>
      </c>
      <c r="AJ135" s="167"/>
      <c r="AK135" s="167"/>
      <c r="AL135" s="167"/>
      <c r="AM135" s="266">
        <v>100</v>
      </c>
      <c r="AN135" s="167"/>
      <c r="AO135" s="167"/>
      <c r="AP135" s="167"/>
      <c r="AQ135" s="266" t="s">
        <v>715</v>
      </c>
      <c r="AR135" s="167"/>
      <c r="AS135" s="167"/>
      <c r="AT135" s="167"/>
      <c r="AU135" s="266">
        <v>100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7"/>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794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0"/>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233</v>
      </c>
      <c r="AH437" s="202"/>
      <c r="AI437" s="216"/>
      <c r="AJ437" s="216"/>
      <c r="AK437" s="216"/>
      <c r="AL437" s="217"/>
      <c r="AM437" s="216"/>
      <c r="AN437" s="216"/>
      <c r="AO437" s="216"/>
      <c r="AP437" s="217"/>
      <c r="AQ437" s="231" t="s">
        <v>715</v>
      </c>
      <c r="AR437" s="178"/>
      <c r="AS437" s="179" t="s">
        <v>233</v>
      </c>
      <c r="AT437" s="202"/>
      <c r="AU437" s="178" t="s">
        <v>715</v>
      </c>
      <c r="AV437" s="178"/>
      <c r="AW437" s="179" t="s">
        <v>179</v>
      </c>
      <c r="AX437" s="180"/>
      <c r="AY437">
        <f>$AY$436</f>
        <v>1</v>
      </c>
    </row>
    <row r="438" spans="1:51" ht="23.25" customHeight="1" x14ac:dyDescent="0.15">
      <c r="A438" s="990"/>
      <c r="B438" s="253"/>
      <c r="C438" s="252"/>
      <c r="D438" s="253"/>
      <c r="E438" s="196"/>
      <c r="F438" s="197"/>
      <c r="G438" s="232" t="s">
        <v>715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715</v>
      </c>
      <c r="AC438" s="175"/>
      <c r="AD438" s="175"/>
      <c r="AE438" s="166" t="s">
        <v>715</v>
      </c>
      <c r="AF438" s="167"/>
      <c r="AG438" s="167"/>
      <c r="AH438" s="167"/>
      <c r="AI438" s="166" t="s">
        <v>715</v>
      </c>
      <c r="AJ438" s="167"/>
      <c r="AK438" s="167"/>
      <c r="AL438" s="167"/>
      <c r="AM438" s="166" t="s">
        <v>715</v>
      </c>
      <c r="AN438" s="167"/>
      <c r="AO438" s="167"/>
      <c r="AP438" s="167"/>
      <c r="AQ438" s="166" t="s">
        <v>715</v>
      </c>
      <c r="AR438" s="167"/>
      <c r="AS438" s="167"/>
      <c r="AT438" s="168"/>
      <c r="AU438" s="167" t="s">
        <v>715</v>
      </c>
      <c r="AV438" s="167"/>
      <c r="AW438" s="167"/>
      <c r="AX438" s="208"/>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715</v>
      </c>
      <c r="AC439" s="224"/>
      <c r="AD439" s="224"/>
      <c r="AE439" s="166" t="s">
        <v>715</v>
      </c>
      <c r="AF439" s="167"/>
      <c r="AG439" s="167"/>
      <c r="AH439" s="168"/>
      <c r="AI439" s="166" t="s">
        <v>715</v>
      </c>
      <c r="AJ439" s="167"/>
      <c r="AK439" s="167"/>
      <c r="AL439" s="167"/>
      <c r="AM439" s="166" t="s">
        <v>715</v>
      </c>
      <c r="AN439" s="167"/>
      <c r="AO439" s="167"/>
      <c r="AP439" s="167"/>
      <c r="AQ439" s="166" t="s">
        <v>715</v>
      </c>
      <c r="AR439" s="167"/>
      <c r="AS439" s="167"/>
      <c r="AT439" s="168"/>
      <c r="AU439" s="167" t="s">
        <v>715</v>
      </c>
      <c r="AV439" s="167"/>
      <c r="AW439" s="167"/>
      <c r="AX439" s="208"/>
      <c r="AY439">
        <f t="shared" si="64"/>
        <v>1</v>
      </c>
    </row>
    <row r="440" spans="1:51" ht="23.25"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715</v>
      </c>
      <c r="AF440" s="167"/>
      <c r="AG440" s="167"/>
      <c r="AH440" s="168"/>
      <c r="AI440" s="166" t="s">
        <v>715</v>
      </c>
      <c r="AJ440" s="167"/>
      <c r="AK440" s="167"/>
      <c r="AL440" s="167"/>
      <c r="AM440" s="166" t="s">
        <v>715</v>
      </c>
      <c r="AN440" s="167"/>
      <c r="AO440" s="167"/>
      <c r="AP440" s="167"/>
      <c r="AQ440" s="166" t="s">
        <v>715</v>
      </c>
      <c r="AR440" s="167"/>
      <c r="AS440" s="167"/>
      <c r="AT440" s="168"/>
      <c r="AU440" s="167" t="s">
        <v>715</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0"/>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7"/>
      <c r="AQ458" s="166" t="s">
        <v>715</v>
      </c>
      <c r="AR458" s="167"/>
      <c r="AS458" s="167"/>
      <c r="AT458" s="168"/>
      <c r="AU458" s="167" t="s">
        <v>715</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7"/>
      <c r="AQ459" s="166" t="s">
        <v>715</v>
      </c>
      <c r="AR459" s="167"/>
      <c r="AS459" s="167"/>
      <c r="AT459" s="168"/>
      <c r="AU459" s="167" t="s">
        <v>715</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7"/>
      <c r="AQ460" s="166" t="s">
        <v>715</v>
      </c>
      <c r="AR460" s="167"/>
      <c r="AS460" s="167"/>
      <c r="AT460" s="168"/>
      <c r="AU460" s="167" t="s">
        <v>715</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9"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742</v>
      </c>
      <c r="AE702" s="892"/>
      <c r="AF702" s="892"/>
      <c r="AG702" s="880" t="s">
        <v>770</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742</v>
      </c>
      <c r="AE703" s="185"/>
      <c r="AF703" s="185"/>
      <c r="AG703" s="664" t="s">
        <v>771</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4" t="s">
        <v>772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773</v>
      </c>
      <c r="AE705" s="733"/>
      <c r="AF705" s="733"/>
      <c r="AG705" s="190" t="s">
        <v>785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791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774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775</v>
      </c>
      <c r="AE708" s="668"/>
      <c r="AF708" s="668"/>
      <c r="AG708" s="523" t="s">
        <v>758</v>
      </c>
      <c r="AH708" s="524"/>
      <c r="AI708" s="524"/>
      <c r="AJ708" s="524"/>
      <c r="AK708" s="524"/>
      <c r="AL708" s="524"/>
      <c r="AM708" s="524"/>
      <c r="AN708" s="524"/>
      <c r="AO708" s="524"/>
      <c r="AP708" s="524"/>
      <c r="AQ708" s="524"/>
      <c r="AR708" s="524"/>
      <c r="AS708" s="524"/>
      <c r="AT708" s="524"/>
      <c r="AU708" s="524"/>
      <c r="AV708" s="524"/>
      <c r="AW708" s="524"/>
      <c r="AX708" s="525"/>
    </row>
    <row r="709" spans="1:50" ht="138.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664" t="s">
        <v>776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775</v>
      </c>
      <c r="AE710" s="185"/>
      <c r="AF710" s="185"/>
      <c r="AG710" s="664" t="s">
        <v>783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777</v>
      </c>
      <c r="AH711" s="665"/>
      <c r="AI711" s="665"/>
      <c r="AJ711" s="665"/>
      <c r="AK711" s="665"/>
      <c r="AL711" s="665"/>
      <c r="AM711" s="665"/>
      <c r="AN711" s="665"/>
      <c r="AO711" s="665"/>
      <c r="AP711" s="665"/>
      <c r="AQ711" s="665"/>
      <c r="AR711" s="665"/>
      <c r="AS711" s="665"/>
      <c r="AT711" s="665"/>
      <c r="AU711" s="665"/>
      <c r="AV711" s="665"/>
      <c r="AW711" s="665"/>
      <c r="AX711" s="666"/>
    </row>
    <row r="712" spans="1:50" ht="53.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t="s">
        <v>788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775</v>
      </c>
      <c r="AE713" s="185"/>
      <c r="AF713" s="186"/>
      <c r="AG713" s="664" t="s">
        <v>758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779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775</v>
      </c>
      <c r="AE716" s="756"/>
      <c r="AF716" s="756"/>
      <c r="AG716" s="664" t="s">
        <v>758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742</v>
      </c>
      <c r="AE717" s="185"/>
      <c r="AF717" s="185"/>
      <c r="AG717" s="664" t="s">
        <v>780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742</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0" t="s">
        <v>338</v>
      </c>
      <c r="D720" s="928"/>
      <c r="E720" s="928"/>
      <c r="F720" s="931"/>
      <c r="G720" s="927" t="s">
        <v>339</v>
      </c>
      <c r="H720" s="928"/>
      <c r="I720" s="928"/>
      <c r="J720" s="928"/>
      <c r="K720" s="928"/>
      <c r="L720" s="928"/>
      <c r="M720" s="928"/>
      <c r="N720" s="927" t="s">
        <v>342</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786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744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745</v>
      </c>
      <c r="H789" s="446"/>
      <c r="I789" s="446"/>
      <c r="J789" s="446"/>
      <c r="K789" s="447"/>
      <c r="L789" s="448" t="s">
        <v>746</v>
      </c>
      <c r="M789" s="449"/>
      <c r="N789" s="449"/>
      <c r="O789" s="449"/>
      <c r="P789" s="449"/>
      <c r="Q789" s="449"/>
      <c r="R789" s="449"/>
      <c r="S789" s="449"/>
      <c r="T789" s="449"/>
      <c r="U789" s="449"/>
      <c r="V789" s="449"/>
      <c r="W789" s="449"/>
      <c r="X789" s="450"/>
      <c r="Y789" s="451">
        <v>8</v>
      </c>
      <c r="Z789" s="452"/>
      <c r="AA789" s="452"/>
      <c r="AB789" s="554"/>
      <c r="AC789" s="445" t="s">
        <v>756</v>
      </c>
      <c r="AD789" s="446"/>
      <c r="AE789" s="446"/>
      <c r="AF789" s="446"/>
      <c r="AG789" s="447"/>
      <c r="AH789" s="448" t="s">
        <v>755</v>
      </c>
      <c r="AI789" s="449"/>
      <c r="AJ789" s="449"/>
      <c r="AK789" s="449"/>
      <c r="AL789" s="449"/>
      <c r="AM789" s="449"/>
      <c r="AN789" s="449"/>
      <c r="AO789" s="449"/>
      <c r="AP789" s="449"/>
      <c r="AQ789" s="449"/>
      <c r="AR789" s="449"/>
      <c r="AS789" s="449"/>
      <c r="AT789" s="450"/>
      <c r="AU789" s="451">
        <v>31</v>
      </c>
      <c r="AV789" s="452"/>
      <c r="AW789" s="452"/>
      <c r="AX789" s="453"/>
    </row>
    <row r="790" spans="1:51" ht="24.75" hidden="1"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v>
      </c>
      <c r="AV799" s="412"/>
      <c r="AW799" s="412"/>
      <c r="AX799" s="414"/>
    </row>
    <row r="800" spans="1:51" ht="24.75" customHeight="1" x14ac:dyDescent="0.15">
      <c r="A800" s="553"/>
      <c r="B800" s="760"/>
      <c r="C800" s="760"/>
      <c r="D800" s="760"/>
      <c r="E800" s="760"/>
      <c r="F800" s="761"/>
      <c r="G800" s="435" t="s">
        <v>769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745</v>
      </c>
      <c r="H802" s="446"/>
      <c r="I802" s="446"/>
      <c r="J802" s="446"/>
      <c r="K802" s="447"/>
      <c r="L802" s="448" t="s">
        <v>765</v>
      </c>
      <c r="M802" s="449"/>
      <c r="N802" s="449"/>
      <c r="O802" s="449"/>
      <c r="P802" s="449"/>
      <c r="Q802" s="449"/>
      <c r="R802" s="449"/>
      <c r="S802" s="449"/>
      <c r="T802" s="449"/>
      <c r="U802" s="449"/>
      <c r="V802" s="449"/>
      <c r="W802" s="449"/>
      <c r="X802" s="450"/>
      <c r="Y802" s="451">
        <v>0.1</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343</v>
      </c>
      <c r="AM839" s="952"/>
      <c r="AN839" s="95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0.25" customHeight="1" x14ac:dyDescent="0.15">
      <c r="A845" s="401">
        <v>1</v>
      </c>
      <c r="B845" s="401">
        <v>1</v>
      </c>
      <c r="C845" s="420" t="s">
        <v>747</v>
      </c>
      <c r="D845" s="415"/>
      <c r="E845" s="415"/>
      <c r="F845" s="415"/>
      <c r="G845" s="415"/>
      <c r="H845" s="415"/>
      <c r="I845" s="415"/>
      <c r="J845" s="416">
        <v>1010901026918</v>
      </c>
      <c r="K845" s="417"/>
      <c r="L845" s="417"/>
      <c r="M845" s="417"/>
      <c r="N845" s="417"/>
      <c r="O845" s="417"/>
      <c r="P845" s="421" t="s">
        <v>751</v>
      </c>
      <c r="Q845" s="317"/>
      <c r="R845" s="317"/>
      <c r="S845" s="317"/>
      <c r="T845" s="317"/>
      <c r="U845" s="317"/>
      <c r="V845" s="317"/>
      <c r="W845" s="317"/>
      <c r="X845" s="317"/>
      <c r="Y845" s="318">
        <v>7.7</v>
      </c>
      <c r="Z845" s="319"/>
      <c r="AA845" s="319"/>
      <c r="AB845" s="320"/>
      <c r="AC845" s="322" t="s">
        <v>371</v>
      </c>
      <c r="AD845" s="323"/>
      <c r="AE845" s="323"/>
      <c r="AF845" s="323"/>
      <c r="AG845" s="323"/>
      <c r="AH845" s="418">
        <v>3</v>
      </c>
      <c r="AI845" s="419"/>
      <c r="AJ845" s="419"/>
      <c r="AK845" s="419"/>
      <c r="AL845" s="326">
        <v>60</v>
      </c>
      <c r="AM845" s="327"/>
      <c r="AN845" s="327"/>
      <c r="AO845" s="328"/>
      <c r="AP845" s="321" t="s">
        <v>750</v>
      </c>
      <c r="AQ845" s="321"/>
      <c r="AR845" s="321"/>
      <c r="AS845" s="321"/>
      <c r="AT845" s="321"/>
      <c r="AU845" s="321"/>
      <c r="AV845" s="321"/>
      <c r="AW845" s="321"/>
      <c r="AX845" s="321"/>
    </row>
    <row r="846" spans="1:51" ht="50.25" customHeight="1" x14ac:dyDescent="0.15">
      <c r="A846" s="401">
        <v>2</v>
      </c>
      <c r="B846" s="401">
        <v>1</v>
      </c>
      <c r="C846" s="420" t="s">
        <v>748</v>
      </c>
      <c r="D846" s="415"/>
      <c r="E846" s="415"/>
      <c r="F846" s="415"/>
      <c r="G846" s="415"/>
      <c r="H846" s="415"/>
      <c r="I846" s="415"/>
      <c r="J846" s="416">
        <v>7120001037989</v>
      </c>
      <c r="K846" s="417"/>
      <c r="L846" s="417"/>
      <c r="M846" s="417"/>
      <c r="N846" s="417"/>
      <c r="O846" s="417"/>
      <c r="P846" s="421" t="s">
        <v>752</v>
      </c>
      <c r="Q846" s="317"/>
      <c r="R846" s="317"/>
      <c r="S846" s="317"/>
      <c r="T846" s="317"/>
      <c r="U846" s="317"/>
      <c r="V846" s="317"/>
      <c r="W846" s="317"/>
      <c r="X846" s="317"/>
      <c r="Y846" s="318">
        <v>7.7</v>
      </c>
      <c r="Z846" s="319"/>
      <c r="AA846" s="319"/>
      <c r="AB846" s="320"/>
      <c r="AC846" s="322" t="s">
        <v>371</v>
      </c>
      <c r="AD846" s="323"/>
      <c r="AE846" s="323"/>
      <c r="AF846" s="323"/>
      <c r="AG846" s="323"/>
      <c r="AH846" s="418">
        <v>2</v>
      </c>
      <c r="AI846" s="419"/>
      <c r="AJ846" s="419"/>
      <c r="AK846" s="419"/>
      <c r="AL846" s="326">
        <v>78</v>
      </c>
      <c r="AM846" s="327"/>
      <c r="AN846" s="327"/>
      <c r="AO846" s="328"/>
      <c r="AP846" s="321" t="s">
        <v>750</v>
      </c>
      <c r="AQ846" s="321"/>
      <c r="AR846" s="321"/>
      <c r="AS846" s="321"/>
      <c r="AT846" s="321"/>
      <c r="AU846" s="321"/>
      <c r="AV846" s="321"/>
      <c r="AW846" s="321"/>
      <c r="AX846" s="321"/>
      <c r="AY846">
        <f>COUNTA($C$846)</f>
        <v>1</v>
      </c>
    </row>
    <row r="847" spans="1:51" ht="50.25" customHeight="1" x14ac:dyDescent="0.15">
      <c r="A847" s="401">
        <v>3</v>
      </c>
      <c r="B847" s="401">
        <v>1</v>
      </c>
      <c r="C847" s="420" t="s">
        <v>749</v>
      </c>
      <c r="D847" s="415"/>
      <c r="E847" s="415"/>
      <c r="F847" s="415"/>
      <c r="G847" s="415"/>
      <c r="H847" s="415"/>
      <c r="I847" s="415"/>
      <c r="J847" s="416">
        <v>5011101006649</v>
      </c>
      <c r="K847" s="417"/>
      <c r="L847" s="417"/>
      <c r="M847" s="417"/>
      <c r="N847" s="417"/>
      <c r="O847" s="417"/>
      <c r="P847" s="421" t="s">
        <v>753</v>
      </c>
      <c r="Q847" s="317"/>
      <c r="R847" s="317"/>
      <c r="S847" s="317"/>
      <c r="T847" s="317"/>
      <c r="U847" s="317"/>
      <c r="V847" s="317"/>
      <c r="W847" s="317"/>
      <c r="X847" s="317"/>
      <c r="Y847" s="318">
        <v>0.3</v>
      </c>
      <c r="Z847" s="319"/>
      <c r="AA847" s="319"/>
      <c r="AB847" s="320"/>
      <c r="AC847" s="322" t="s">
        <v>371</v>
      </c>
      <c r="AD847" s="323"/>
      <c r="AE847" s="323"/>
      <c r="AF847" s="323"/>
      <c r="AG847" s="323"/>
      <c r="AH847" s="324">
        <v>2</v>
      </c>
      <c r="AI847" s="325"/>
      <c r="AJ847" s="325"/>
      <c r="AK847" s="325"/>
      <c r="AL847" s="326">
        <v>43</v>
      </c>
      <c r="AM847" s="327"/>
      <c r="AN847" s="327"/>
      <c r="AO847" s="328"/>
      <c r="AP847" s="321" t="s">
        <v>750</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757</v>
      </c>
      <c r="D878" s="415"/>
      <c r="E878" s="415"/>
      <c r="F878" s="415"/>
      <c r="G878" s="415"/>
      <c r="H878" s="415"/>
      <c r="I878" s="415"/>
      <c r="J878" s="416">
        <v>5430001015957</v>
      </c>
      <c r="K878" s="417"/>
      <c r="L878" s="417"/>
      <c r="M878" s="417"/>
      <c r="N878" s="417"/>
      <c r="O878" s="417"/>
      <c r="P878" s="421" t="s">
        <v>760</v>
      </c>
      <c r="Q878" s="317"/>
      <c r="R878" s="317"/>
      <c r="S878" s="317"/>
      <c r="T878" s="317"/>
      <c r="U878" s="317"/>
      <c r="V878" s="317"/>
      <c r="W878" s="317"/>
      <c r="X878" s="317"/>
      <c r="Y878" s="318">
        <v>31</v>
      </c>
      <c r="Z878" s="319"/>
      <c r="AA878" s="319"/>
      <c r="AB878" s="320"/>
      <c r="AC878" s="322" t="s">
        <v>378</v>
      </c>
      <c r="AD878" s="323"/>
      <c r="AE878" s="323"/>
      <c r="AF878" s="323"/>
      <c r="AG878" s="323"/>
      <c r="AH878" s="418" t="s">
        <v>758</v>
      </c>
      <c r="AI878" s="419"/>
      <c r="AJ878" s="419"/>
      <c r="AK878" s="419"/>
      <c r="AL878" s="326" t="s">
        <v>758</v>
      </c>
      <c r="AM878" s="327"/>
      <c r="AN878" s="327"/>
      <c r="AO878" s="328"/>
      <c r="AP878" s="321" t="s">
        <v>758</v>
      </c>
      <c r="AQ878" s="321"/>
      <c r="AR878" s="321"/>
      <c r="AS878" s="321"/>
      <c r="AT878" s="321"/>
      <c r="AU878" s="321"/>
      <c r="AV878" s="321"/>
      <c r="AW878" s="321"/>
      <c r="AX878" s="321"/>
      <c r="AY878">
        <f t="shared" si="118"/>
        <v>1</v>
      </c>
    </row>
    <row r="879" spans="1:51" ht="45" customHeight="1" x14ac:dyDescent="0.15">
      <c r="A879" s="401">
        <v>2</v>
      </c>
      <c r="B879" s="401">
        <v>1</v>
      </c>
      <c r="C879" s="420" t="s">
        <v>759</v>
      </c>
      <c r="D879" s="415"/>
      <c r="E879" s="415"/>
      <c r="F879" s="415"/>
      <c r="G879" s="415"/>
      <c r="H879" s="415"/>
      <c r="I879" s="415"/>
      <c r="J879" s="416">
        <v>3011001002287</v>
      </c>
      <c r="K879" s="417"/>
      <c r="L879" s="417"/>
      <c r="M879" s="417"/>
      <c r="N879" s="417"/>
      <c r="O879" s="417"/>
      <c r="P879" s="421" t="s">
        <v>761</v>
      </c>
      <c r="Q879" s="317"/>
      <c r="R879" s="317"/>
      <c r="S879" s="317"/>
      <c r="T879" s="317"/>
      <c r="U879" s="317"/>
      <c r="V879" s="317"/>
      <c r="W879" s="317"/>
      <c r="X879" s="317"/>
      <c r="Y879" s="318">
        <v>25</v>
      </c>
      <c r="Z879" s="319"/>
      <c r="AA879" s="319"/>
      <c r="AB879" s="320"/>
      <c r="AC879" s="322" t="s">
        <v>378</v>
      </c>
      <c r="AD879" s="323"/>
      <c r="AE879" s="323"/>
      <c r="AF879" s="323"/>
      <c r="AG879" s="323"/>
      <c r="AH879" s="418" t="s">
        <v>758</v>
      </c>
      <c r="AI879" s="419"/>
      <c r="AJ879" s="419"/>
      <c r="AK879" s="419"/>
      <c r="AL879" s="326" t="s">
        <v>758</v>
      </c>
      <c r="AM879" s="327"/>
      <c r="AN879" s="327"/>
      <c r="AO879" s="328"/>
      <c r="AP879" s="321" t="s">
        <v>758</v>
      </c>
      <c r="AQ879" s="321"/>
      <c r="AR879" s="321"/>
      <c r="AS879" s="321"/>
      <c r="AT879" s="321"/>
      <c r="AU879" s="321"/>
      <c r="AV879" s="321"/>
      <c r="AW879" s="321"/>
      <c r="AX879" s="321"/>
      <c r="AY879">
        <f>COUNTA($C$879)</f>
        <v>1</v>
      </c>
    </row>
    <row r="880" spans="1:51" ht="30" customHeight="1" x14ac:dyDescent="0.15">
      <c r="A880" s="401">
        <v>3</v>
      </c>
      <c r="B880" s="401">
        <v>1</v>
      </c>
      <c r="C880" s="420" t="s">
        <v>792</v>
      </c>
      <c r="D880" s="415"/>
      <c r="E880" s="415"/>
      <c r="F880" s="415"/>
      <c r="G880" s="415"/>
      <c r="H880" s="415"/>
      <c r="I880" s="415"/>
      <c r="J880" s="416" t="s">
        <v>758</v>
      </c>
      <c r="K880" s="417"/>
      <c r="L880" s="417"/>
      <c r="M880" s="417"/>
      <c r="N880" s="417"/>
      <c r="O880" s="417"/>
      <c r="P880" s="421" t="s">
        <v>793</v>
      </c>
      <c r="Q880" s="317"/>
      <c r="R880" s="317"/>
      <c r="S880" s="317"/>
      <c r="T880" s="317"/>
      <c r="U880" s="317"/>
      <c r="V880" s="317"/>
      <c r="W880" s="317"/>
      <c r="X880" s="317"/>
      <c r="Y880" s="318">
        <v>9</v>
      </c>
      <c r="Z880" s="319"/>
      <c r="AA880" s="319"/>
      <c r="AB880" s="320"/>
      <c r="AC880" s="322" t="s">
        <v>378</v>
      </c>
      <c r="AD880" s="323"/>
      <c r="AE880" s="323"/>
      <c r="AF880" s="323"/>
      <c r="AG880" s="323"/>
      <c r="AH880" s="418" t="s">
        <v>758</v>
      </c>
      <c r="AI880" s="419"/>
      <c r="AJ880" s="419"/>
      <c r="AK880" s="419"/>
      <c r="AL880" s="326" t="s">
        <v>758</v>
      </c>
      <c r="AM880" s="327"/>
      <c r="AN880" s="327"/>
      <c r="AO880" s="328"/>
      <c r="AP880" s="321" t="s">
        <v>758</v>
      </c>
      <c r="AQ880" s="321"/>
      <c r="AR880" s="321"/>
      <c r="AS880" s="321"/>
      <c r="AT880" s="321"/>
      <c r="AU880" s="321"/>
      <c r="AV880" s="321"/>
      <c r="AW880" s="321"/>
      <c r="AX880" s="321"/>
      <c r="AY880">
        <f>COUNTA($C$880)</f>
        <v>1</v>
      </c>
    </row>
    <row r="881" spans="1:51" ht="30" customHeight="1" x14ac:dyDescent="0.15">
      <c r="A881" s="401">
        <v>4</v>
      </c>
      <c r="B881" s="401">
        <v>1</v>
      </c>
      <c r="C881" s="420" t="s">
        <v>762</v>
      </c>
      <c r="D881" s="415"/>
      <c r="E881" s="415"/>
      <c r="F881" s="415"/>
      <c r="G881" s="415"/>
      <c r="H881" s="415"/>
      <c r="I881" s="415"/>
      <c r="J881" s="416">
        <v>4010401065760</v>
      </c>
      <c r="K881" s="417"/>
      <c r="L881" s="417"/>
      <c r="M881" s="417"/>
      <c r="N881" s="417"/>
      <c r="O881" s="417"/>
      <c r="P881" s="421" t="s">
        <v>763</v>
      </c>
      <c r="Q881" s="317"/>
      <c r="R881" s="317"/>
      <c r="S881" s="317"/>
      <c r="T881" s="317"/>
      <c r="U881" s="317"/>
      <c r="V881" s="317"/>
      <c r="W881" s="317"/>
      <c r="X881" s="317"/>
      <c r="Y881" s="318">
        <v>2</v>
      </c>
      <c r="Z881" s="319"/>
      <c r="AA881" s="319"/>
      <c r="AB881" s="320"/>
      <c r="AC881" s="322" t="s">
        <v>378</v>
      </c>
      <c r="AD881" s="323"/>
      <c r="AE881" s="323"/>
      <c r="AF881" s="323"/>
      <c r="AG881" s="323"/>
      <c r="AH881" s="418" t="s">
        <v>758</v>
      </c>
      <c r="AI881" s="419"/>
      <c r="AJ881" s="419"/>
      <c r="AK881" s="419"/>
      <c r="AL881" s="326" t="s">
        <v>758</v>
      </c>
      <c r="AM881" s="327"/>
      <c r="AN881" s="327"/>
      <c r="AO881" s="328"/>
      <c r="AP881" s="321" t="s">
        <v>758</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764</v>
      </c>
      <c r="D911" s="415"/>
      <c r="E911" s="415"/>
      <c r="F911" s="415"/>
      <c r="G911" s="415"/>
      <c r="H911" s="415"/>
      <c r="I911" s="415"/>
      <c r="J911" s="416">
        <v>6010405003434</v>
      </c>
      <c r="K911" s="417"/>
      <c r="L911" s="417"/>
      <c r="M911" s="417"/>
      <c r="N911" s="417"/>
      <c r="O911" s="417"/>
      <c r="P911" s="421" t="s">
        <v>765</v>
      </c>
      <c r="Q911" s="317"/>
      <c r="R911" s="317"/>
      <c r="S911" s="317"/>
      <c r="T911" s="317"/>
      <c r="U911" s="317"/>
      <c r="V911" s="317"/>
      <c r="W911" s="317"/>
      <c r="X911" s="317"/>
      <c r="Y911" s="318">
        <v>0.1</v>
      </c>
      <c r="Z911" s="319"/>
      <c r="AA911" s="319"/>
      <c r="AB911" s="320"/>
      <c r="AC911" s="322" t="s">
        <v>377</v>
      </c>
      <c r="AD911" s="323"/>
      <c r="AE911" s="323"/>
      <c r="AF911" s="323"/>
      <c r="AG911" s="323"/>
      <c r="AH911" s="418" t="s">
        <v>758</v>
      </c>
      <c r="AI911" s="419"/>
      <c r="AJ911" s="419"/>
      <c r="AK911" s="419"/>
      <c r="AL911" s="326" t="s">
        <v>758</v>
      </c>
      <c r="AM911" s="327"/>
      <c r="AN911" s="327"/>
      <c r="AO911" s="328"/>
      <c r="AP911" s="321" t="s">
        <v>750</v>
      </c>
      <c r="AQ911" s="321"/>
      <c r="AR911" s="321"/>
      <c r="AS911" s="321"/>
      <c r="AT911" s="321"/>
      <c r="AU911" s="321"/>
      <c r="AV911" s="321"/>
      <c r="AW911" s="321"/>
      <c r="AX911" s="321"/>
      <c r="AY911">
        <f t="shared" si="119"/>
        <v>1</v>
      </c>
    </row>
    <row r="912" spans="1:51" ht="30" customHeight="1" x14ac:dyDescent="0.15">
      <c r="A912" s="401">
        <v>2</v>
      </c>
      <c r="B912" s="401">
        <v>1</v>
      </c>
      <c r="C912" s="420" t="s">
        <v>749</v>
      </c>
      <c r="D912" s="415"/>
      <c r="E912" s="415"/>
      <c r="F912" s="415"/>
      <c r="G912" s="415"/>
      <c r="H912" s="415"/>
      <c r="I912" s="415"/>
      <c r="J912" s="416">
        <v>5011101006649</v>
      </c>
      <c r="K912" s="417"/>
      <c r="L912" s="417"/>
      <c r="M912" s="417"/>
      <c r="N912" s="417"/>
      <c r="O912" s="417"/>
      <c r="P912" s="421" t="s">
        <v>766</v>
      </c>
      <c r="Q912" s="317"/>
      <c r="R912" s="317"/>
      <c r="S912" s="317"/>
      <c r="T912" s="317"/>
      <c r="U912" s="317"/>
      <c r="V912" s="317"/>
      <c r="W912" s="317"/>
      <c r="X912" s="317"/>
      <c r="Y912" s="318">
        <v>0.1</v>
      </c>
      <c r="Z912" s="319"/>
      <c r="AA912" s="319"/>
      <c r="AB912" s="320"/>
      <c r="AC912" s="322" t="s">
        <v>377</v>
      </c>
      <c r="AD912" s="323"/>
      <c r="AE912" s="323"/>
      <c r="AF912" s="323"/>
      <c r="AG912" s="323"/>
      <c r="AH912" s="418" t="s">
        <v>758</v>
      </c>
      <c r="AI912" s="419"/>
      <c r="AJ912" s="419"/>
      <c r="AK912" s="419"/>
      <c r="AL912" s="326" t="s">
        <v>758</v>
      </c>
      <c r="AM912" s="327"/>
      <c r="AN912" s="327"/>
      <c r="AO912" s="328"/>
      <c r="AP912" s="321" t="s">
        <v>750</v>
      </c>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3" t="s">
        <v>343</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90"/>
      <c r="AP1109" s="423" t="s">
        <v>329</v>
      </c>
      <c r="AQ1109" s="423"/>
      <c r="AR1109" s="423"/>
      <c r="AS1109" s="423"/>
      <c r="AT1109" s="423"/>
      <c r="AU1109" s="423"/>
      <c r="AV1109" s="423"/>
      <c r="AW1109" s="423"/>
      <c r="AX1109" s="423"/>
    </row>
    <row r="1110" spans="1:51" ht="64.5" customHeight="1" x14ac:dyDescent="0.15">
      <c r="A1110" s="401">
        <v>1</v>
      </c>
      <c r="B1110" s="401">
        <v>1</v>
      </c>
      <c r="C1110" s="888" t="s">
        <v>767</v>
      </c>
      <c r="D1110" s="889"/>
      <c r="E1110" s="262" t="s">
        <v>768</v>
      </c>
      <c r="F1110" s="887"/>
      <c r="G1110" s="887"/>
      <c r="H1110" s="887"/>
      <c r="I1110" s="887"/>
      <c r="J1110" s="416">
        <v>1010901026918</v>
      </c>
      <c r="K1110" s="417"/>
      <c r="L1110" s="417"/>
      <c r="M1110" s="417"/>
      <c r="N1110" s="417"/>
      <c r="O1110" s="417"/>
      <c r="P1110" s="421" t="s">
        <v>751</v>
      </c>
      <c r="Q1110" s="317"/>
      <c r="R1110" s="317"/>
      <c r="S1110" s="317"/>
      <c r="T1110" s="317"/>
      <c r="U1110" s="317"/>
      <c r="V1110" s="317"/>
      <c r="W1110" s="317"/>
      <c r="X1110" s="317"/>
      <c r="Y1110" s="318">
        <v>7.7</v>
      </c>
      <c r="Z1110" s="319"/>
      <c r="AA1110" s="319"/>
      <c r="AB1110" s="320"/>
      <c r="AC1110" s="322" t="s">
        <v>371</v>
      </c>
      <c r="AD1110" s="323"/>
      <c r="AE1110" s="323"/>
      <c r="AF1110" s="323"/>
      <c r="AG1110" s="323"/>
      <c r="AH1110" s="324">
        <v>3</v>
      </c>
      <c r="AI1110" s="325"/>
      <c r="AJ1110" s="325"/>
      <c r="AK1110" s="325"/>
      <c r="AL1110" s="326">
        <v>60</v>
      </c>
      <c r="AM1110" s="327"/>
      <c r="AN1110" s="327"/>
      <c r="AO1110" s="328"/>
      <c r="AP1110" s="321" t="s">
        <v>750</v>
      </c>
      <c r="AQ1110" s="321"/>
      <c r="AR1110" s="321"/>
      <c r="AS1110" s="321"/>
      <c r="AT1110" s="321"/>
      <c r="AU1110" s="321"/>
      <c r="AV1110" s="321"/>
      <c r="AW1110" s="321"/>
      <c r="AX1110" s="321"/>
    </row>
    <row r="1111" spans="1:51" ht="30" hidden="1" customHeight="1" x14ac:dyDescent="0.15">
      <c r="A1111" s="401">
        <v>2</v>
      </c>
      <c r="B1111" s="401">
        <v>1</v>
      </c>
      <c r="C1111" s="889"/>
      <c r="D1111" s="889"/>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E434">
    <cfRule type="expression" dxfId="2525" priority="13041">
      <formula>IF(RIGHT(TEXT(AE434,"0.#"),1)=".",FALSE,TRUE)</formula>
    </cfRule>
    <cfRule type="expression" dxfId="2524" priority="13042">
      <formula>IF(RIGHT(TEXT(AE434,"0.#"),1)=".",TRUE,FALSE)</formula>
    </cfRule>
  </conditionalFormatting>
  <conditionalFormatting sqref="AE435">
    <cfRule type="expression" dxfId="2523" priority="13039">
      <formula>IF(RIGHT(TEXT(AE435,"0.#"),1)=".",FALSE,TRUE)</formula>
    </cfRule>
    <cfRule type="expression" dxfId="2522" priority="13040">
      <formula>IF(RIGHT(TEXT(AE435,"0.#"),1)=".",TRUE,FALSE)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7:AO874">
    <cfRule type="expression" dxfId="2503" priority="6643">
      <formula>IF(AND(AL847&gt;=0, RIGHT(TEXT(AL847,"0.#"),1)&lt;&gt;"."),TRUE,FALSE)</formula>
    </cfRule>
    <cfRule type="expression" dxfId="2502" priority="6644">
      <formula>IF(AND(AL847&gt;=0, RIGHT(TEXT(AL847,"0.#"),1)="."),TRUE,FALSE)</formula>
    </cfRule>
    <cfRule type="expression" dxfId="2501" priority="6645">
      <formula>IF(AND(AL847&lt;0, RIGHT(TEXT(AL847,"0.#"),1)&lt;&gt;"."),TRUE,FALSE)</formula>
    </cfRule>
    <cfRule type="expression" dxfId="2500" priority="6646">
      <formula>IF(AND(AL847&lt;0, RIGHT(TEXT(AL847,"0.#"),1)="."),TRUE,FALSE)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 RIGHT(TEXT(AL845,"0.#"),1)&lt;&gt;"."),TRUE,FALSE)</formula>
    </cfRule>
    <cfRule type="expression" dxfId="2390" priority="2830">
      <formula>IF(AND(AL845&gt;=0, RIGHT(TEXT(AL845,"0.#"),1)="."),TRUE,FALSE)</formula>
    </cfRule>
    <cfRule type="expression" dxfId="2389" priority="2831">
      <formula>IF(AND(AL845&lt;0, RIGHT(TEXT(AL845,"0.#"),1)&lt;&gt;"."),TRUE,FALSE)</formula>
    </cfRule>
    <cfRule type="expression" dxfId="2388" priority="2832">
      <formula>IF(AND(AL845&lt;0, RIGHT(TEXT(AL845,"0.#"),1)="."),TRUE,FALSE)</formula>
    </cfRule>
  </conditionalFormatting>
  <conditionalFormatting sqref="Y845:Y846">
    <cfRule type="expression" dxfId="2387" priority="2827">
      <formula>IF(RIGHT(TEXT(Y845,"0.#"),1)=".",FALSE,TRUE)</formula>
    </cfRule>
    <cfRule type="expression" dxfId="2386" priority="2828">
      <formula>IF(RIGHT(TEXT(Y845,"0.#"),1)=".",TRUE,FALSE)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2:AO907">
    <cfRule type="expression" dxfId="1977" priority="2089">
      <formula>IF(AND(AL882&gt;=0, RIGHT(TEXT(AL882,"0.#"),1)&lt;&gt;"."),TRUE,FALSE)</formula>
    </cfRule>
    <cfRule type="expression" dxfId="1976" priority="2090">
      <formula>IF(AND(AL882&gt;=0, RIGHT(TEXT(AL882,"0.#"),1)="."),TRUE,FALSE)</formula>
    </cfRule>
    <cfRule type="expression" dxfId="1975" priority="2091">
      <formula>IF(AND(AL882&lt;0, RIGHT(TEXT(AL882,"0.#"),1)&lt;&gt;"."),TRUE,FALSE)</formula>
    </cfRule>
    <cfRule type="expression" dxfId="1974" priority="2092">
      <formula>IF(AND(AL882&lt;0, RIGHT(TEXT(AL882,"0.#"),1)="."),TRUE,FALSE)</formula>
    </cfRule>
  </conditionalFormatting>
  <conditionalFormatting sqref="AL878:AO881">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40">
    <cfRule type="expression" dxfId="711" priority="7">
      <formula>IF(RIGHT(TEXT(AM440,"0.#"),1)=".",FALSE,TRUE)</formula>
    </cfRule>
    <cfRule type="expression" dxfId="710" priority="8">
      <formula>IF(RIGHT(TEXT(AM440,"0.#"),1)=".",TRUE,FALSE)</formula>
    </cfRule>
  </conditionalFormatting>
  <conditionalFormatting sqref="AM438">
    <cfRule type="expression" dxfId="709" priority="11">
      <formula>IF(RIGHT(TEXT(AM438,"0.#"),1)=".",FALSE,TRUE)</formula>
    </cfRule>
    <cfRule type="expression" dxfId="708" priority="12">
      <formula>IF(RIGHT(TEXT(AM438,"0.#"),1)=".",TRUE,FALSE)</formula>
    </cfRule>
  </conditionalFormatting>
  <conditionalFormatting sqref="AM439">
    <cfRule type="expression" dxfId="707" priority="9">
      <formula>IF(RIGHT(TEXT(AM439,"0.#"),1)=".",FALSE,TRUE)</formula>
    </cfRule>
    <cfRule type="expression" dxfId="706" priority="10">
      <formula>IF(RIGHT(TEXT(AM439,"0.#"),1)=".",TRUE,FALSE)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0"/>
      <c r="Z2" s="409"/>
      <c r="AA2" s="410"/>
      <c r="AB2" s="1004" t="s">
        <v>11</v>
      </c>
      <c r="AC2" s="1005"/>
      <c r="AD2" s="1006"/>
      <c r="AE2" s="992" t="s">
        <v>389</v>
      </c>
      <c r="AF2" s="992"/>
      <c r="AG2" s="992"/>
      <c r="AH2" s="992"/>
      <c r="AI2" s="992" t="s">
        <v>411</v>
      </c>
      <c r="AJ2" s="992"/>
      <c r="AK2" s="992"/>
      <c r="AL2" s="455"/>
      <c r="AM2" s="992" t="s">
        <v>508</v>
      </c>
      <c r="AN2" s="992"/>
      <c r="AO2" s="992"/>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0"/>
      <c r="Z9" s="409"/>
      <c r="AA9" s="410"/>
      <c r="AB9" s="1004" t="s">
        <v>11</v>
      </c>
      <c r="AC9" s="1005"/>
      <c r="AD9" s="1006"/>
      <c r="AE9" s="992" t="s">
        <v>389</v>
      </c>
      <c r="AF9" s="992"/>
      <c r="AG9" s="992"/>
      <c r="AH9" s="992"/>
      <c r="AI9" s="992" t="s">
        <v>411</v>
      </c>
      <c r="AJ9" s="992"/>
      <c r="AK9" s="992"/>
      <c r="AL9" s="455"/>
      <c r="AM9" s="992" t="s">
        <v>508</v>
      </c>
      <c r="AN9" s="992"/>
      <c r="AO9" s="992"/>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0"/>
      <c r="Z16" s="409"/>
      <c r="AA16" s="410"/>
      <c r="AB16" s="1004" t="s">
        <v>11</v>
      </c>
      <c r="AC16" s="1005"/>
      <c r="AD16" s="1006"/>
      <c r="AE16" s="992" t="s">
        <v>389</v>
      </c>
      <c r="AF16" s="992"/>
      <c r="AG16" s="992"/>
      <c r="AH16" s="992"/>
      <c r="AI16" s="992" t="s">
        <v>411</v>
      </c>
      <c r="AJ16" s="992"/>
      <c r="AK16" s="992"/>
      <c r="AL16" s="455"/>
      <c r="AM16" s="992" t="s">
        <v>508</v>
      </c>
      <c r="AN16" s="992"/>
      <c r="AO16" s="992"/>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0"/>
      <c r="Z23" s="409"/>
      <c r="AA23" s="410"/>
      <c r="AB23" s="1004" t="s">
        <v>11</v>
      </c>
      <c r="AC23" s="1005"/>
      <c r="AD23" s="1006"/>
      <c r="AE23" s="992" t="s">
        <v>389</v>
      </c>
      <c r="AF23" s="992"/>
      <c r="AG23" s="992"/>
      <c r="AH23" s="992"/>
      <c r="AI23" s="992" t="s">
        <v>411</v>
      </c>
      <c r="AJ23" s="992"/>
      <c r="AK23" s="992"/>
      <c r="AL23" s="455"/>
      <c r="AM23" s="992" t="s">
        <v>508</v>
      </c>
      <c r="AN23" s="992"/>
      <c r="AO23" s="992"/>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0"/>
      <c r="Z30" s="409"/>
      <c r="AA30" s="410"/>
      <c r="AB30" s="1004" t="s">
        <v>11</v>
      </c>
      <c r="AC30" s="1005"/>
      <c r="AD30" s="1006"/>
      <c r="AE30" s="992" t="s">
        <v>389</v>
      </c>
      <c r="AF30" s="992"/>
      <c r="AG30" s="992"/>
      <c r="AH30" s="992"/>
      <c r="AI30" s="992" t="s">
        <v>411</v>
      </c>
      <c r="AJ30" s="992"/>
      <c r="AK30" s="992"/>
      <c r="AL30" s="455"/>
      <c r="AM30" s="992" t="s">
        <v>508</v>
      </c>
      <c r="AN30" s="992"/>
      <c r="AO30" s="992"/>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0"/>
      <c r="Z37" s="409"/>
      <c r="AA37" s="410"/>
      <c r="AB37" s="1004" t="s">
        <v>11</v>
      </c>
      <c r="AC37" s="1005"/>
      <c r="AD37" s="1006"/>
      <c r="AE37" s="992" t="s">
        <v>389</v>
      </c>
      <c r="AF37" s="992"/>
      <c r="AG37" s="992"/>
      <c r="AH37" s="992"/>
      <c r="AI37" s="992" t="s">
        <v>411</v>
      </c>
      <c r="AJ37" s="992"/>
      <c r="AK37" s="992"/>
      <c r="AL37" s="455"/>
      <c r="AM37" s="992" t="s">
        <v>508</v>
      </c>
      <c r="AN37" s="992"/>
      <c r="AO37" s="992"/>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0"/>
      <c r="Z44" s="409"/>
      <c r="AA44" s="410"/>
      <c r="AB44" s="1004" t="s">
        <v>11</v>
      </c>
      <c r="AC44" s="1005"/>
      <c r="AD44" s="1006"/>
      <c r="AE44" s="992" t="s">
        <v>389</v>
      </c>
      <c r="AF44" s="992"/>
      <c r="AG44" s="992"/>
      <c r="AH44" s="992"/>
      <c r="AI44" s="992" t="s">
        <v>411</v>
      </c>
      <c r="AJ44" s="992"/>
      <c r="AK44" s="992"/>
      <c r="AL44" s="455"/>
      <c r="AM44" s="992" t="s">
        <v>508</v>
      </c>
      <c r="AN44" s="992"/>
      <c r="AO44" s="992"/>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0"/>
      <c r="Z51" s="409"/>
      <c r="AA51" s="410"/>
      <c r="AB51" s="455" t="s">
        <v>11</v>
      </c>
      <c r="AC51" s="1005"/>
      <c r="AD51" s="1006"/>
      <c r="AE51" s="992" t="s">
        <v>389</v>
      </c>
      <c r="AF51" s="992"/>
      <c r="AG51" s="992"/>
      <c r="AH51" s="992"/>
      <c r="AI51" s="992" t="s">
        <v>411</v>
      </c>
      <c r="AJ51" s="992"/>
      <c r="AK51" s="992"/>
      <c r="AL51" s="455"/>
      <c r="AM51" s="992" t="s">
        <v>508</v>
      </c>
      <c r="AN51" s="992"/>
      <c r="AO51" s="992"/>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0"/>
      <c r="Z58" s="409"/>
      <c r="AA58" s="410"/>
      <c r="AB58" s="1004" t="s">
        <v>11</v>
      </c>
      <c r="AC58" s="1005"/>
      <c r="AD58" s="1006"/>
      <c r="AE58" s="992" t="s">
        <v>389</v>
      </c>
      <c r="AF58" s="992"/>
      <c r="AG58" s="992"/>
      <c r="AH58" s="992"/>
      <c r="AI58" s="992" t="s">
        <v>411</v>
      </c>
      <c r="AJ58" s="992"/>
      <c r="AK58" s="992"/>
      <c r="AL58" s="455"/>
      <c r="AM58" s="992" t="s">
        <v>508</v>
      </c>
      <c r="AN58" s="992"/>
      <c r="AO58" s="992"/>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0"/>
      <c r="Z65" s="409"/>
      <c r="AA65" s="410"/>
      <c r="AB65" s="1004" t="s">
        <v>11</v>
      </c>
      <c r="AC65" s="1005"/>
      <c r="AD65" s="1006"/>
      <c r="AE65" s="992" t="s">
        <v>389</v>
      </c>
      <c r="AF65" s="992"/>
      <c r="AG65" s="992"/>
      <c r="AH65" s="992"/>
      <c r="AI65" s="992" t="s">
        <v>411</v>
      </c>
      <c r="AJ65" s="992"/>
      <c r="AK65" s="992"/>
      <c r="AL65" s="455"/>
      <c r="AM65" s="992" t="s">
        <v>508</v>
      </c>
      <c r="AN65" s="992"/>
      <c r="AO65" s="992"/>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新國 祐一朗(niikuni-yuuichirou)</dc:creator>
  <cp:lastModifiedBy>厚生労働省ネットワークシステム</cp:lastModifiedBy>
  <cp:lastPrinted>2021-05-28T07:41:59Z</cp:lastPrinted>
  <dcterms:created xsi:type="dcterms:W3CDTF">2012-03-13T00:50:25Z</dcterms:created>
  <dcterms:modified xsi:type="dcterms:W3CDTF">2021-05-28T07:42:30Z</dcterms:modified>
</cp:coreProperties>
</file>