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援護局\提出\書面審査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<sst xmlns="http://schemas.openxmlformats.org/spreadsheetml/2006/main" count="3173" uniqueCount="822">
  <si>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</si>
  <si>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</si>
  <si>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</si>
  <si>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</si>
  <si>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</si>
  <si>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</si>
  <si>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</si>
  <si>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</si>
  <si>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</si>
  <si>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</si>
  <si>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</si>
  <si>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</si>
  <si>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</si>
  <si>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</si>
  <si>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</si>
  <si>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</si>
  <si>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</si>
  <si>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</si>
  <si>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</si>
  <si>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</si>
  <si>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</si>
  <si>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</si>
  <si>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</si>
  <si>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</si>
  <si>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</si>
  <si>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</si>
  <si>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</si>
  <si>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</si>
  <si>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</si>
  <si>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</si>
  <si>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</si>
  <si>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</si>
  <si>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</si>
  <si>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</si>
  <si>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</si>
  <si>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</si>
  <si>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</si>
  <si>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</si>
  <si>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</si>
  <si>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</si>
  <si>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</si>
  <si>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</si>
  <si>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</si>
  <si>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</si>
  <si>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</si>
  <si>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</si>
  <si>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</si>
  <si>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</si>
  <si>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</si>
  <si>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</si>
  <si>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</si>
  <si>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</si>
  <si>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</si>
  <si>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</si>
  <si>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</si>
  <si>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</si>
  <si>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</si>
  <si>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</si>
  <si>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</si>
  <si>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</si>
  <si>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</si>
  <si>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</si>
  <si>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</si>
  <si>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</si>
  <si>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</si>
  <si>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</si>
  <si>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</si>
  <si>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</si>
  <si>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</si>
  <si>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</si>
  <si>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</si>
  <si>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</si>
  <si>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</si>
  <si>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</si>
  <si>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</si>
  <si>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</si>
  <si>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</si>
  <si>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</si>
  <si>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</si>
  <si>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</si>
  <si>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</si>
  <si>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</si>
  <si>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</si>
  <si>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</si>
  <si>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</si>
  <si>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</si>
  <si>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</si>
  <si>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</si>
  <si>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</si>
  <si>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</si>
  <si>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</si>
  <si>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</si>
  <si>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</si>
  <si>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</si>
  <si>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</si>
  <si>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</si>
  <si>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</si>
  <si>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</si>
  <si>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</si>
  <si>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</si>
  <si>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</si>
  <si>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</si>
  <si>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</si>
  <si>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</si>
  <si>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</si>
  <si>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</si>
  <si>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</si>
  <si>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</si>
  <si>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</si>
  <si>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</si>
  <si>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</si>
  <si>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</si>
  <si>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</si>
  <si>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</si>
  <si>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</si>
  <si>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</si>
  <si>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</si>
  <si>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</si>
  <si>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</si>
  <si>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</si>
  <si>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</si>
  <si>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</si>
  <si>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</si>
  <si>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</si>
  <si>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</si>
  <si>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</si>
  <si>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</si>
  <si>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</si>
  <si>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</si>
  <si>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</si>
  <si>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</si>
  <si>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</si>
  <si>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</si>
  <si>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</si>
  <si>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</si>
  <si>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</si>
  <si>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</si>
  <si>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</si>
  <si>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</si>
  <si>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</si>
  <si>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</si>
  <si>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</si>
  <si>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</si>
  <si>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</si>
  <si>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</si>
  <si>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</si>
  <si>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</si>
  <si>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</si>
  <si>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</si>
  <si>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</si>
  <si>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</si>
  <si>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</si>
  <si>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</si>
  <si>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</si>
  <si>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</si>
  <si>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</si>
  <si>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</si>
  <si>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</si>
  <si>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</si>
  <si>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</si>
  <si>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</si>
  <si>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</si>
  <si>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</si>
  <si>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</si>
  <si>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</si>
  <si>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</si>
  <si>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</si>
  <si>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</si>
  <si>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</si>
  <si>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</si>
  <si>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</si>
  <si>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</si>
  <si>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</si>
  <si>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</si>
  <si>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</si>
  <si>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</si>
  <si>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</si>
  <si>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</si>
  <si>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</si>
  <si>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</si>
  <si>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</si>
  <si>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</si>
  <si>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</si>
  <si>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</si>
  <si>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</si>
  <si>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</si>
  <si>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</si>
  <si>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</si>
  <si>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</si>
  <si>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</si>
  <si>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</si>
  <si>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</si>
  <si>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</si>
  <si>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</si>
  <si>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</si>
  <si>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</si>
  <si>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</si>
  <si>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</si>
  <si>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</si>
  <si>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</si>
  <si>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</si>
  <si>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</si>
  <si>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</si>
  <si>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</si>
  <si>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</si>
  <si>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</si>
  <si>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</si>
  <si>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</si>
  <si>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</si>
  <si>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</si>
  <si>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</si>
  <si>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</si>
  <si>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</si>
  <si>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</si>
  <si>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</si>
  <si>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</si>
  <si>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</si>
  <si>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</si>
  <si>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</si>
  <si>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</si>
  <si>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</si>
  <si>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</si>
  <si>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</si>
  <si>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</si>
  <si>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</si>
  <si>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</si>
  <si>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</si>
  <si>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</si>
  <si>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</si>
  <si>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</si>
  <si>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</si>
  <si>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</si>
  <si>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</si>
  <si>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</si>
  <si>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</si>
  <si>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</si>
  <si>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</si>
  <si>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</si>
  <si>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</si>
  <si>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</si>
  <si>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</si>
  <si>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</si>
  <si>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</si>
  <si>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</si>
  <si>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</si>
  <si>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</si>
  <si>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</si>
  <si>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</si>
  <si>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</si>
  <si>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</si>
  <si>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</si>
  <si>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</si>
  <si>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</si>
  <si>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</si>
  <si>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</si>
  <si>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</si>
  <si>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</si>
  <si>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</si>
  <si>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</si>
  <si>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</si>
  <si>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</si>
  <si>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</si>
  <si>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</si>
  <si>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</si>
  <si>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</si>
  <si>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</si>
  <si>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</si>
  <si>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</si>
  <si>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</si>
  <si>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</si>
  <si>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</si>
  <si>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</si>
  <si>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</si>
  <si>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</si>
  <si>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</si>
  <si>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</si>
  <si>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</si>
  <si>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</si>
  <si>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</si>
  <si>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</si>
  <si>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</si>
  <si>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</si>
  <si>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</si>
  <si>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</si>
  <si>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</si>
  <si>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</si>
  <si>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</si>
  <si>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</si>
  <si>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</si>
  <si>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</si>
  <si>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</si>
  <si>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</si>
  <si>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</si>
  <si>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</si>
  <si>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</si>
  <si>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</si>
  <si>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</si>
  <si>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</si>
  <si>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</si>
  <si>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</si>
  <si>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</si>
  <si>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</si>
  <si>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</si>
  <si>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</si>
  <si>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</si>
  <si>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</si>
  <si>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</si>
  <si>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</si>
  <si>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</si>
  <si>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</si>
  <si>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</si>
  <si>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</si>
  <si>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</si>
  <si>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</si>
  <si>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</si>
  <si>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</si>
  <si>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</si>
  <si>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</si>
  <si>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</si>
  <si>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</si>
  <si>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</si>
  <si>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</si>
  <si>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</si>
  <si>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</si>
  <si>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</si>
  <si>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</si>
  <si>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</si>
  <si>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</si>
  <si>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</si>
  <si>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</si>
  <si>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</si>
  <si>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</si>
  <si>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</si>
  <si>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</si>
  <si>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</si>
  <si>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</si>
  <si>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</si>
  <si>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</si>
  <si>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</si>
  <si>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</si>
  <si>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</si>
  <si>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</si>
  <si>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</si>
  <si>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</si>
  <si>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</si>
  <si>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</si>
  <si>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</si>
  <si>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</si>
  <si>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</si>
  <si>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</si>
  <si>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</si>
  <si>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</si>
  <si>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</si>
  <si>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</si>
  <si>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</si>
  <si>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</si>
  <si>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</si>
  <si>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</si>
  <si>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</si>
  <si>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</si>
  <si>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</si>
  <si>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</si>
  <si>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</si>
  <si>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</si>
  <si>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</si>
  <si>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</si>
  <si>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</si>
  <si>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</si>
  <si>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</si>
  <si>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</si>
  <si>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</si>
  <si>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</si>
  <si>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</si>
  <si>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</si>
  <si>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</si>
  <si>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</si>
  <si>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</si>
  <si>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</si>
  <si>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</si>
  <si>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</si>
  <si>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</si>
  <si>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</si>
  <si>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</si>
  <si>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</si>
  <si>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</si>
  <si>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</si>
  <si>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</si>
  <si>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</si>
  <si>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</si>
  <si>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</si>
  <si>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</si>
  <si>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</si>
  <si>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</si>
  <si>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</si>
  <si>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</si>
  <si>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</si>
  <si>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</si>
  <si>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</si>
  <si>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</si>
  <si>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</si>
  <si>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</si>
  <si>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</si>
  <si>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</si>
  <si>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</si>
  <si>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</si>
  <si>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</si>
  <si>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</si>
  <si>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</si>
  <si>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</si>
  <si>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</si>
  <si>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</si>
  <si>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</si>
  <si>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</si>
  <si>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</si>
  <si>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</si>
  <si>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</si>
  <si>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</si>
  <si>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</si>
  <si>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</si>
  <si>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</si>
  <si>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</si>
  <si>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</si>
  <si>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</si>
  <si>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</si>
  <si>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</si>
  <si>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</si>
  <si>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</si>
  <si>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</si>
  <si>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</si>
  <si>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</si>
  <si>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</si>
  <si>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</si>
  <si>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</si>
  <si>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</si>
  <si>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</si>
  <si>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</si>
  <si>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</si>
  <si>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</si>
  <si>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</si>
  <si>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</si>
  <si>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</si>
  <si>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</si>
  <si>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</si>
  <si>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</si>
  <si>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</si>
  <si>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</si>
  <si>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</si>
  <si>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</si>
  <si>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</si>
  <si>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</si>
  <si>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</si>
  <si>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</si>
  <si>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</si>
  <si>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</si>
  <si>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</si>
  <si>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</si>
  <si>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</si>
  <si>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</si>
  <si>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</si>
  <si>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</si>
  <si>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</si>
  <si>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</si>
  <si>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</si>
  <si>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</si>
  <si>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</si>
  <si>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</si>
  <si>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</si>
  <si>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</si>
  <si>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</si>
  <si>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</si>
  <si>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</si>
  <si>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</si>
  <si>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</si>
  <si>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</si>
  <si>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</si>
  <si>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</si>
  <si>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</si>
  <si>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</si>
  <si>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</si>
  <si>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</si>
  <si>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</si>
  <si>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</si>
  <si>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</si>
  <si>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</si>
  <si>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</si>
  <si>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</si>
  <si>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</si>
  <si>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</si>
  <si>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</si>
  <si>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</si>
  <si>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</si>
  <si>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</si>
  <si>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</si>
  <si>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</si>
  <si>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</si>
  <si>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</si>
  <si>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</si>
  <si>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</si>
  <si>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</si>
  <si>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</si>
  <si>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</si>
  <si>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</si>
  <si>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</si>
  <si>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</si>
  <si>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</si>
  <si>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</si>
  <si>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</si>
  <si>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</si>
  <si>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</si>
  <si>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</si>
  <si>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</si>
  <si>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</si>
  <si>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</si>
  <si>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</si>
  <si>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</si>
  <si>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</si>
  <si>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</si>
  <si>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</si>
  <si>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</si>
  <si>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</si>
  <si>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</si>
  <si>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</si>
  <si>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</si>
  <si>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</si>
  <si>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</si>
  <si>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</si>
  <si>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</si>
  <si>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</si>
  <si>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</si>
  <si>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</si>
  <si>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</si>
  <si>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</si>
  <si>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</si>
  <si>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</si>
  <si>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</si>
  <si>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</si>
  <si>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</si>
  <si>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</si>
  <si>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</si>
  <si>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</si>
  <si>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</si>
  <si>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</si>
  <si>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</si>
  <si>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</si>
  <si>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</si>
  <si>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</si>
  <si>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</si>
  <si>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</si>
  <si>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</si>
  <si>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</si>
  <si>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</si>
  <si>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</si>
  <si>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</si>
  <si>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</si>
  <si>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</si>
  <si>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</si>
  <si>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</si>
  <si>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</si>
  <si>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</si>
  <si>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</si>
  <si>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</si>
  <si>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</si>
  <si>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</si>
  <si>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</si>
  <si>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</si>
  <si>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</si>
  <si>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</si>
  <si>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</si>
  <si>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</si>
  <si>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</si>
  <si>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</si>
  <si>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</si>
  <si>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</si>
  <si>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</si>
  <si>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</si>
  <si>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</si>
  <si>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</si>
  <si>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</si>
  <si>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</si>
  <si>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</si>
  <si>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</si>
  <si>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</si>
  <si>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</si>
  <si>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</si>
  <si>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</si>
  <si>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</si>
  <si>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</si>
  <si>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</si>
  <si>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</si>
  <si>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</si>
  <si>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</si>
  <si>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</si>
  <si>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</si>
  <si>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</si>
  <si>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</si>
  <si>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</si>
  <si>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</si>
  <si>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</si>
  <si>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</si>
  <si>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</si>
  <si>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</si>
  <si>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</si>
  <si>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</si>
  <si>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</si>
  <si>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</si>
  <si>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</si>
  <si>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</si>
  <si>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</si>
  <si>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</si>
  <si>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</si>
  <si>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</si>
  <si>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</si>
  <si>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</si>
  <si>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</si>
  <si>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</si>
  <si>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</si>
  <si>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</si>
  <si>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</si>
  <si>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</si>
  <si>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</si>
  <si>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</si>
  <si>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</si>
  <si>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</si>
  <si>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</si>
  <si>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</si>
  <si>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</si>
  <si>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</si>
  <si>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</si>
  <si>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</si>
  <si>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</si>
  <si>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</si>
  <si>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</si>
  <si>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</si>
  <si>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</si>
  <si>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</si>
  <si>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</si>
  <si>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</si>
  <si>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</si>
  <si>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</si>
  <si>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</si>
  <si>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</si>
  <si>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</si>
  <si>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</si>
  <si>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</si>
  <si>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</si>
  <si>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</si>
  <si>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</si>
  <si>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</si>
  <si>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</si>
  <si>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</si>
  <si>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</si>
  <si>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</si>
  <si>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</si>
  <si>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</si>
  <si>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</si>
  <si>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</si>
  <si>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</si>
  <si>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</si>
  <si>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</si>
  <si>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</si>
  <si>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</si>
  <si>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</si>
  <si>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</si>
  <si>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</si>
  <si>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</si>
  <si>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</si>
  <si>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</si>
  <si>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</si>
  <si>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</si>
  <si>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</si>
  <si>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</si>
  <si>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</si>
  <si>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</si>
  <si>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</si>
  <si>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</si>
  <si>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</si>
  <si>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</si>
  <si>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</si>
  <si>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</si>
  <si>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</si>
  <si>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</si>
  <si>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</si>
  <si>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</si>
  <si>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</si>
  <si>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</si>
  <si>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</si>
  <si>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</si>
  <si>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</si>
  <si>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</si>
  <si>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</si>
  <si>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</si>
  <si>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</si>
  <si>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</si>
  <si>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</si>
  <si>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</si>
  <si>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</si>
  <si>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</si>
  <si>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</si>
  <si>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</si>
  <si>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</si>
  <si>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</si>
  <si>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</si>
  <si>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</si>
  <si>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</si>
  <si>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</si>
  <si>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</si>
  <si>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</si>
  <si>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</si>
  <si>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</si>
  <si>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</si>
  <si>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</si>
  <si>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</si>
  <si>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</si>
  <si>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</si>
  <si>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中国残留邦人等に対する定着自立支援事業</t>
    <phoneticPr fontId="5"/>
  </si>
  <si>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</si>
  <si>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</si>
  <si>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岩楯　信和</t>
    <rPh sb="0" eb="2">
      <t>イワダテ</t>
    </rPh>
    <rPh sb="3" eb="4">
      <t>ノブ</t>
    </rPh>
    <rPh sb="4" eb="5">
      <t>カズ</t>
    </rPh>
    <phoneticPr fontId="5"/>
  </si>
  <si>
    <t>○</t>
  </si>
  <si>
    <t>中国残留邦人等の円滑な帰国の促進並びに永住帰国した中国残留邦人等及び特定配偶者の自立の支援に関する法律第８条</t>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</si>
  <si>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</si>
  <si>
    <t>永住帰国した中国残留邦人等の方々に定着自立支援を行うことにより、定着先の地域社会における自立推進を図る。</t>
    <phoneticPr fontId="5"/>
  </si>
  <si>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phoneticPr fontId="5"/>
  </si>
  <si>
    <t>-</t>
  </si>
  <si>
    <t>-</t>
    <phoneticPr fontId="5"/>
  </si>
  <si>
    <t>留守家族等援護事務委託費</t>
    <rPh sb="0" eb="2">
      <t>ルス</t>
    </rPh>
    <rPh sb="2" eb="4">
      <t>カゾク</t>
    </rPh>
    <rPh sb="4" eb="5">
      <t>トウ</t>
    </rPh>
    <rPh sb="5" eb="7">
      <t>エンゴ</t>
    </rPh>
    <rPh sb="7" eb="9">
      <t>ジム</t>
    </rPh>
    <rPh sb="9" eb="12">
      <t>イタクヒ</t>
    </rPh>
    <phoneticPr fontId="5"/>
  </si>
  <si>
    <t>職員旅費</t>
    <phoneticPr fontId="5"/>
  </si>
  <si>
    <t>地域生活支援事業の
自治体の実施率を
90％以上とすること。</t>
    <phoneticPr fontId="5"/>
  </si>
  <si>
    <t>地域生活支援事業実施自治体数／中国残留邦人等が居住している自治体数</t>
    <phoneticPr fontId="5"/>
  </si>
  <si>
    <t>％</t>
    <phoneticPr fontId="5"/>
  </si>
  <si>
    <t>生活困窮者就労準備支援事業費等補助金交付要綱に基づく事業実績報告</t>
    <phoneticPr fontId="5"/>
  </si>
  <si>
    <t>定着促進事業利用人員数実績
※前年度実績を目標値とした。</t>
    <phoneticPr fontId="5"/>
  </si>
  <si>
    <t>スクーリング事業実績報告書等</t>
    <phoneticPr fontId="5"/>
  </si>
  <si>
    <t>人</t>
    <rPh sb="0" eb="1">
      <t>ニン</t>
    </rPh>
    <phoneticPr fontId="5"/>
  </si>
  <si>
    <t>支援・交流センター等通所者数
※前年度実績を目標値とした。</t>
    <phoneticPr fontId="5"/>
  </si>
  <si>
    <t>単位当たりコスト ＝ Ｘ ／ Ｙ
Ｘ：「支援・交流センター経費」 
Ｙ：「通所者数」　　　　　　　　　　</t>
    <phoneticPr fontId="5"/>
  </si>
  <si>
    <t>円</t>
    <rPh sb="0" eb="1">
      <t>エン</t>
    </rPh>
    <phoneticPr fontId="5"/>
  </si>
  <si>
    <t>　　X/Y</t>
    <phoneticPr fontId="5"/>
  </si>
  <si>
    <t>ー</t>
    <phoneticPr fontId="5"/>
  </si>
  <si>
    <t>360百円
/71,881人</t>
    <phoneticPr fontId="5"/>
  </si>
  <si>
    <t>348百円
/61,893人</t>
    <phoneticPr fontId="5"/>
  </si>
  <si>
    <t>単位当たりコスト ＝ Ｘ ／ Ｙ
　 Ｘ：「定着促進事業経費」
　 Ｙ：「定着促進事業利用人員数実績」　</t>
    <phoneticPr fontId="5"/>
  </si>
  <si>
    <t>78百万円
/2,597人</t>
    <phoneticPr fontId="5"/>
  </si>
  <si>
    <t>74百万円
/2,259人</t>
    <rPh sb="2" eb="3">
      <t>ヒャク</t>
    </rPh>
    <rPh sb="3" eb="5">
      <t>マンエン</t>
    </rPh>
    <rPh sb="12" eb="13">
      <t>ニン</t>
    </rPh>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</si>
  <si>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</si>
  <si>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</si>
  <si>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中国残留邦人等地域生活支援事業のうち、自立指導員派遣事業での指導員派遣実績数</t>
    <phoneticPr fontId="5"/>
  </si>
  <si>
    <t>件</t>
    <rPh sb="0" eb="1">
      <t>ケン</t>
    </rPh>
    <phoneticPr fontId="5"/>
  </si>
  <si>
    <t>永住帰国者に中国帰国者支援・交流センターにおいて定着自立支援を行うことにより、定着先の地域社会における自立を支援する。</t>
    <phoneticPr fontId="5"/>
  </si>
  <si>
    <t>中国帰国者支援・交流センターは、中国残留邦人等が安定した生活を送るために必要な施設であり、国民のニーズがある事業である。</t>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</si>
  <si>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</si>
  <si>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phoneticPr fontId="5"/>
  </si>
  <si>
    <t>△</t>
  </si>
  <si>
    <t>有</t>
  </si>
  <si>
    <t>無</t>
  </si>
  <si>
    <t>令和２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t>
    <rPh sb="0" eb="2">
      <t>レイワ</t>
    </rPh>
    <phoneticPr fontId="5"/>
  </si>
  <si>
    <t>実績を元に必要最小限の予算計上に努めている。</t>
    <phoneticPr fontId="5"/>
  </si>
  <si>
    <t>‐</t>
  </si>
  <si>
    <t>本事業は、中国残留邦人等の地域社会における生活の安定に要する費用が大部分を占めており、必要経費に限定されている。</t>
    <phoneticPr fontId="5"/>
  </si>
  <si>
    <t>近年の実績に基づき自立研修事業等の見直しを行った。</t>
    <phoneticPr fontId="5"/>
  </si>
  <si>
    <t>目標をわずかに下回っている。</t>
    <phoneticPr fontId="5"/>
  </si>
  <si>
    <t>活動実績は当初見込みに見合ったものである。</t>
    <phoneticPr fontId="5"/>
  </si>
  <si>
    <t>中国残留邦人等が地域社会に定着後に通所する中国帰国者支援・交流センターは、安定した生活を送るための各種事業を行っており、十分に活用されている。</t>
    <phoneticPr fontId="5"/>
  </si>
  <si>
    <t>「中国残留邦人等永住帰国者に対する就労支援事業」では、支援・交流センター等に職業相談員を配置し、職業相談や就職指導に係る各種事業を実施している。
また「中国残留邦人等に対する帰国受入援護事業」では、日本へ永住帰国を希望する中国残留邦人等に対して永住帰国旅費や自立支度金を支給するほか、永住帰国を望まない方が墓参や親族訪問等を希望する場合は一時帰国旅費を支給している。
そのため、永住帰国した後に定着自立を行うことを目的としている本事業との重複はない。</t>
    <rPh sb="189" eb="191">
      <t>エイジュウ</t>
    </rPh>
    <rPh sb="191" eb="193">
      <t>キコク</t>
    </rPh>
    <rPh sb="195" eb="196">
      <t>アト</t>
    </rPh>
    <rPh sb="197" eb="199">
      <t>テイチャク</t>
    </rPh>
    <rPh sb="199" eb="201">
      <t>ジリツ</t>
    </rPh>
    <rPh sb="202" eb="203">
      <t>オコナ</t>
    </rPh>
    <rPh sb="207" eb="209">
      <t>モクテキ</t>
    </rPh>
    <rPh sb="214" eb="215">
      <t>ホン</t>
    </rPh>
    <rPh sb="215" eb="217">
      <t>ジギョウ</t>
    </rPh>
    <rPh sb="219" eb="221">
      <t>チョウフク</t>
    </rPh>
    <phoneticPr fontId="5"/>
  </si>
  <si>
    <t>中国残留邦人等永住帰国者に対する就労支援事業</t>
    <rPh sb="0" eb="2">
      <t>チュウゴク</t>
    </rPh>
    <rPh sb="2" eb="4">
      <t>ザンリュウ</t>
    </rPh>
    <rPh sb="4" eb="6">
      <t>ホウジン</t>
    </rPh>
    <rPh sb="6" eb="7">
      <t>トウ</t>
    </rPh>
    <rPh sb="7" eb="9">
      <t>エイジュウ</t>
    </rPh>
    <rPh sb="9" eb="12">
      <t>キコクシャ</t>
    </rPh>
    <rPh sb="13" eb="14">
      <t>タイ</t>
    </rPh>
    <rPh sb="16" eb="18">
      <t>シュウロウ</t>
    </rPh>
    <rPh sb="18" eb="20">
      <t>シエン</t>
    </rPh>
    <rPh sb="20" eb="22">
      <t>ジギョウ</t>
    </rPh>
    <phoneticPr fontId="5"/>
  </si>
  <si>
    <t>中国残留邦人等に対する帰国受入援護事業</t>
    <phoneticPr fontId="5"/>
  </si>
  <si>
    <t>中国残留邦人等に対する定着自立支援事業については、目標をわずかに下回っているため、今後も利用実態に合った予算の精査を行い、不用率を減少させるよう努めていくこととする。</t>
    <phoneticPr fontId="5"/>
  </si>
  <si>
    <t>令和２年度の執行率はほぼ100％であり、安定した利用実績があるため、引き続き必要な経費を精査し、中国残留邦人等に対する定着自立支援を適切に実施していくこととする。</t>
    <rPh sb="0" eb="2">
      <t>レイワ</t>
    </rPh>
    <phoneticPr fontId="5"/>
  </si>
  <si>
    <t>372</t>
    <phoneticPr fontId="5"/>
  </si>
  <si>
    <t>426</t>
    <phoneticPr fontId="5"/>
  </si>
  <si>
    <t>737</t>
    <phoneticPr fontId="5"/>
  </si>
  <si>
    <t>735</t>
    <phoneticPr fontId="5"/>
  </si>
  <si>
    <t>751</t>
    <phoneticPr fontId="5"/>
  </si>
  <si>
    <t>718</t>
    <phoneticPr fontId="5"/>
  </si>
  <si>
    <t>717</t>
    <phoneticPr fontId="5"/>
  </si>
  <si>
    <t>A.　兵庫県</t>
    <rPh sb="3" eb="6">
      <t>ヒョウゴケン</t>
    </rPh>
    <phoneticPr fontId="5"/>
  </si>
  <si>
    <t>諸謝金</t>
    <rPh sb="0" eb="1">
      <t>ショ</t>
    </rPh>
    <rPh sb="1" eb="3">
      <t>シャキン</t>
    </rPh>
    <phoneticPr fontId="5"/>
  </si>
  <si>
    <t>スクーリング事業における諸謝金</t>
    <rPh sb="6" eb="8">
      <t>ジギョウ</t>
    </rPh>
    <rPh sb="12" eb="13">
      <t>ショ</t>
    </rPh>
    <rPh sb="13" eb="15">
      <t>シャキン</t>
    </rPh>
    <phoneticPr fontId="5"/>
  </si>
  <si>
    <t>旅費</t>
    <rPh sb="0" eb="2">
      <t>リョヒ</t>
    </rPh>
    <phoneticPr fontId="5"/>
  </si>
  <si>
    <t>スクーリング事業における講師旅費</t>
    <rPh sb="12" eb="14">
      <t>コウシ</t>
    </rPh>
    <rPh sb="14" eb="16">
      <t>リョヒ</t>
    </rPh>
    <phoneticPr fontId="5"/>
  </si>
  <si>
    <t>兵庫県</t>
    <rPh sb="0" eb="3">
      <t>ヒョウゴケン</t>
    </rPh>
    <phoneticPr fontId="5"/>
  </si>
  <si>
    <t>岡山県</t>
    <rPh sb="0" eb="3">
      <t>オカヤマケン</t>
    </rPh>
    <phoneticPr fontId="5"/>
  </si>
  <si>
    <t>和歌山県</t>
    <rPh sb="0" eb="4">
      <t>ワカヤマケン</t>
    </rPh>
    <phoneticPr fontId="5"/>
  </si>
  <si>
    <t>青森県</t>
    <rPh sb="0" eb="3">
      <t>アオモリケン</t>
    </rPh>
    <phoneticPr fontId="5"/>
  </si>
  <si>
    <t>岐阜県</t>
    <rPh sb="0" eb="3">
      <t>ギフケン</t>
    </rPh>
    <phoneticPr fontId="5"/>
  </si>
  <si>
    <t>山形県</t>
    <rPh sb="0" eb="3">
      <t>ヤマガタケン</t>
    </rPh>
    <phoneticPr fontId="5"/>
  </si>
  <si>
    <t>京都府</t>
    <rPh sb="0" eb="3">
      <t>キョウトフ</t>
    </rPh>
    <phoneticPr fontId="5"/>
  </si>
  <si>
    <t>奈良県</t>
    <rPh sb="0" eb="3">
      <t>ナラケン</t>
    </rPh>
    <phoneticPr fontId="5"/>
  </si>
  <si>
    <t>長崎県</t>
    <rPh sb="0" eb="3">
      <t>ナガサキケン</t>
    </rPh>
    <phoneticPr fontId="5"/>
  </si>
  <si>
    <t>静岡県</t>
    <rPh sb="0" eb="3">
      <t>シズオカケン</t>
    </rPh>
    <phoneticPr fontId="5"/>
  </si>
  <si>
    <t>スクーリング事業（事務委託）</t>
    <phoneticPr fontId="5"/>
  </si>
  <si>
    <t>-</t>
    <phoneticPr fontId="5"/>
  </si>
  <si>
    <t>-</t>
    <phoneticPr fontId="5"/>
  </si>
  <si>
    <t>70百万円
/1,899人</t>
    <rPh sb="2" eb="3">
      <t>ヒャク</t>
    </rPh>
    <rPh sb="3" eb="5">
      <t>マンエン</t>
    </rPh>
    <rPh sb="12" eb="13">
      <t>ニン</t>
    </rPh>
    <phoneticPr fontId="5"/>
  </si>
  <si>
    <t>日本語講師謝金等</t>
    <rPh sb="0" eb="3">
      <t>ニホンゴ</t>
    </rPh>
    <rPh sb="3" eb="5">
      <t>コウシ</t>
    </rPh>
    <rPh sb="5" eb="7">
      <t>シャキン</t>
    </rPh>
    <rPh sb="7" eb="8">
      <t>トウ</t>
    </rPh>
    <phoneticPr fontId="5"/>
  </si>
  <si>
    <t>人件費</t>
    <rPh sb="0" eb="3">
      <t>ジンケンヒ</t>
    </rPh>
    <phoneticPr fontId="5"/>
  </si>
  <si>
    <t>支援・交流センター職員の給与等</t>
    <rPh sb="0" eb="2">
      <t>シエン</t>
    </rPh>
    <rPh sb="3" eb="5">
      <t>コウリュウ</t>
    </rPh>
    <rPh sb="9" eb="11">
      <t>ショクイン</t>
    </rPh>
    <rPh sb="12" eb="14">
      <t>キュウヨ</t>
    </rPh>
    <rPh sb="14" eb="15">
      <t>トウ</t>
    </rPh>
    <phoneticPr fontId="5"/>
  </si>
  <si>
    <t>事務費</t>
    <rPh sb="0" eb="3">
      <t>ジムヒ</t>
    </rPh>
    <phoneticPr fontId="5"/>
  </si>
  <si>
    <t>教材費、事業案内作成費、消耗品費等</t>
    <rPh sb="0" eb="3">
      <t>キョウザイヒ</t>
    </rPh>
    <rPh sb="4" eb="6">
      <t>ジギョウ</t>
    </rPh>
    <rPh sb="6" eb="8">
      <t>アンナイ</t>
    </rPh>
    <rPh sb="8" eb="11">
      <t>サクセイヒ</t>
    </rPh>
    <rPh sb="12" eb="15">
      <t>ショウモウヒン</t>
    </rPh>
    <rPh sb="15" eb="17">
      <t>ヒトウ</t>
    </rPh>
    <phoneticPr fontId="5"/>
  </si>
  <si>
    <t>借料</t>
    <rPh sb="0" eb="2">
      <t>シャクリョウ</t>
    </rPh>
    <phoneticPr fontId="5"/>
  </si>
  <si>
    <t>施設借上料等</t>
    <rPh sb="0" eb="2">
      <t>シセツ</t>
    </rPh>
    <rPh sb="2" eb="3">
      <t>カ</t>
    </rPh>
    <rPh sb="3" eb="4">
      <t>ア</t>
    </rPh>
    <rPh sb="4" eb="5">
      <t>リョウ</t>
    </rPh>
    <rPh sb="5" eb="6">
      <t>トウ</t>
    </rPh>
    <phoneticPr fontId="5"/>
  </si>
  <si>
    <t>消費税</t>
    <rPh sb="0" eb="3">
      <t>ショウヒゼイ</t>
    </rPh>
    <phoneticPr fontId="5"/>
  </si>
  <si>
    <t>研修会、各種事業打合せ旅費等</t>
    <rPh sb="0" eb="3">
      <t>ケンシュウカイ</t>
    </rPh>
    <rPh sb="4" eb="6">
      <t>カクシュ</t>
    </rPh>
    <rPh sb="6" eb="8">
      <t>ジギョウ</t>
    </rPh>
    <rPh sb="8" eb="10">
      <t>ウチアワ</t>
    </rPh>
    <rPh sb="11" eb="13">
      <t>リョヒ</t>
    </rPh>
    <rPh sb="13" eb="14">
      <t>トウ</t>
    </rPh>
    <phoneticPr fontId="5"/>
  </si>
  <si>
    <t>公益財団法人　中国残留孤児援護基金　</t>
    <phoneticPr fontId="5"/>
  </si>
  <si>
    <t>首都圏中国帰国者支援・交流センターの運営</t>
    <phoneticPr fontId="5"/>
  </si>
  <si>
    <t>－</t>
    <phoneticPr fontId="5"/>
  </si>
  <si>
    <t>公益財団法人　大阪ＹＷＣＡ</t>
    <phoneticPr fontId="5"/>
  </si>
  <si>
    <t>近畿中国帰国者支援・交流センターの運営</t>
    <phoneticPr fontId="5"/>
  </si>
  <si>
    <t>社会福祉法人北海道社会福祉協議会</t>
    <rPh sb="0" eb="6">
      <t>シャカイフクシホウジン</t>
    </rPh>
    <phoneticPr fontId="5"/>
  </si>
  <si>
    <t>北海道中国帰国者支援・交流センターの運営</t>
    <phoneticPr fontId="5"/>
  </si>
  <si>
    <t>社会福祉法人広島県社会福祉協議会</t>
    <rPh sb="0" eb="6">
      <t>シャカイフクシホウジン</t>
    </rPh>
    <phoneticPr fontId="5"/>
  </si>
  <si>
    <t>中国・四国中国帰国者支援・交流センターの運営</t>
    <phoneticPr fontId="5"/>
  </si>
  <si>
    <t>社会福祉法人　愛知県厚生事業団</t>
    <phoneticPr fontId="5"/>
  </si>
  <si>
    <t>東海・北陸中国帰国者支援・交流センターの運営</t>
    <phoneticPr fontId="5"/>
  </si>
  <si>
    <t>社会福祉法人福岡県社会福祉協議会</t>
    <rPh sb="0" eb="6">
      <t>シャカイフクシホウジン</t>
    </rPh>
    <phoneticPr fontId="5"/>
  </si>
  <si>
    <t>九州中国帰国者支援・交流センターの運営</t>
    <phoneticPr fontId="5"/>
  </si>
  <si>
    <t>社会福祉法人宮城県社会福祉協議会</t>
    <rPh sb="0" eb="6">
      <t>シャカイフクシホウジン</t>
    </rPh>
    <phoneticPr fontId="5"/>
  </si>
  <si>
    <t>東北中国帰国者支援・交流センターの運営</t>
    <phoneticPr fontId="5"/>
  </si>
  <si>
    <t>‐</t>
    <phoneticPr fontId="5"/>
  </si>
  <si>
    <t>70百万円
/1,899人</t>
    <phoneticPr fontId="5"/>
  </si>
  <si>
    <t>令和３年度の定着促進事業利用人員数実績を1,899人とする。</t>
    <rPh sb="0" eb="2">
      <t>レイワ</t>
    </rPh>
    <phoneticPr fontId="5"/>
  </si>
  <si>
    <t>B.公益財団法人　中国残留孤児援護基金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</si>
</sst>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38</xdr:col>
      <xdr:colOff>68036</xdr:colOff>
      <xdr:row>100</xdr:row>
      <xdr:rowOff>40822</xdr:rowOff>
    </xdr:from>
    <xdr:to>
      <xdr:col>41</xdr:col>
      <xdr:colOff>107610</xdr:colOff>
      <xdr:row>100</xdr:row>
      <xdr:rowOff>263725</xdr:rowOff>
    </xdr:to>
    <xdr:pic>
      <xdr:nvPicPr>
        <xdr:cNvPr id="2" name="図 1"/>
        <xdr:cNvPicPr>
          <a:picLocks noChangeAspect="1"/>
        </xdr:cNvPicPr>
      </xdr:nvPicPr>
      <xdr:blipFill>
        <a:blip xmlns:r="http://schemas.openxmlformats.org/officeDocument/2006/relationships" r:embed="rId1"/>
        <a:stretch>
          <a:fillRect/>
        </a:stretch>
      </xdr:blipFill>
      <xdr:spPr>
        <a:xfrm>
          <a:off x="7824107" y="14205858"/>
          <a:ext cx="651896" cy="222903"/>
        </a:xfrm>
        <a:prstGeom prst="rect">
          <a:avLst/>
        </a:prstGeom>
        <a:noFill/>
      </xdr:spPr>
    </xdr:pic>
    <xdr:clientData/>
  </xdr:twoCellAnchor>
  <xdr:twoCellAnchor editAs="oneCell">
    <xdr:from>
      <xdr:col>42</xdr:col>
      <xdr:colOff>81642</xdr:colOff>
      <xdr:row>101</xdr:row>
      <xdr:rowOff>43222</xdr:rowOff>
    </xdr:from>
    <xdr:to>
      <xdr:col>45</xdr:col>
      <xdr:colOff>121217</xdr:colOff>
      <xdr:row>101</xdr:row>
      <xdr:rowOff>266125</xdr:rowOff>
    </xdr:to>
    <xdr:pic>
      <xdr:nvPicPr>
        <xdr:cNvPr id="3" name="図 2"/>
        <xdr:cNvPicPr>
          <a:picLocks noChangeAspect="1"/>
        </xdr:cNvPicPr>
      </xdr:nvPicPr>
      <xdr:blipFill>
        <a:blip xmlns:r="http://schemas.openxmlformats.org/officeDocument/2006/relationships" r:embed="rId1"/>
        <a:stretch>
          <a:fillRect/>
        </a:stretch>
      </xdr:blipFill>
      <xdr:spPr>
        <a:xfrm>
          <a:off x="8553289" y="14834987"/>
          <a:ext cx="644693" cy="222903"/>
        </a:xfrm>
        <a:prstGeom prst="rect">
          <a:avLst/>
        </a:prstGeom>
        <a:noFill/>
      </xdr:spPr>
    </xdr:pic>
    <xdr:clientData/>
  </xdr:twoCellAnchor>
  <xdr:twoCellAnchor editAs="oneCell">
    <xdr:from>
      <xdr:col>47</xdr:col>
      <xdr:colOff>2399</xdr:colOff>
      <xdr:row>101</xdr:row>
      <xdr:rowOff>43222</xdr:rowOff>
    </xdr:from>
    <xdr:to>
      <xdr:col>49</xdr:col>
      <xdr:colOff>246081</xdr:colOff>
      <xdr:row>101</xdr:row>
      <xdr:rowOff>266125</xdr:rowOff>
    </xdr:to>
    <xdr:pic>
      <xdr:nvPicPr>
        <xdr:cNvPr id="4" name="図 3"/>
        <xdr:cNvPicPr>
          <a:picLocks noChangeAspect="1"/>
        </xdr:cNvPicPr>
      </xdr:nvPicPr>
      <xdr:blipFill>
        <a:blip xmlns:r="http://schemas.openxmlformats.org/officeDocument/2006/relationships" r:embed="rId1"/>
        <a:stretch>
          <a:fillRect/>
        </a:stretch>
      </xdr:blipFill>
      <xdr:spPr>
        <a:xfrm>
          <a:off x="9482575" y="14834987"/>
          <a:ext cx="647094" cy="222903"/>
        </a:xfrm>
        <a:prstGeom prst="rect">
          <a:avLst/>
        </a:prstGeom>
        <a:noFill/>
      </xdr:spPr>
    </xdr:pic>
    <xdr:clientData/>
  </xdr:twoCellAnchor>
  <xdr:twoCellAnchor editAs="oneCell">
    <xdr:from>
      <xdr:col>38</xdr:col>
      <xdr:colOff>81642</xdr:colOff>
      <xdr:row>133</xdr:row>
      <xdr:rowOff>136070</xdr:rowOff>
    </xdr:from>
    <xdr:to>
      <xdr:col>41</xdr:col>
      <xdr:colOff>121216</xdr:colOff>
      <xdr:row>133</xdr:row>
      <xdr:rowOff>358973</xdr:rowOff>
    </xdr:to>
    <xdr:pic>
      <xdr:nvPicPr>
        <xdr:cNvPr id="5" name="図 4"/>
        <xdr:cNvPicPr>
          <a:picLocks noChangeAspect="1"/>
        </xdr:cNvPicPr>
      </xdr:nvPicPr>
      <xdr:blipFill>
        <a:blip xmlns:r="http://schemas.openxmlformats.org/officeDocument/2006/relationships" r:embed="rId1"/>
        <a:stretch>
          <a:fillRect/>
        </a:stretch>
      </xdr:blipFill>
      <xdr:spPr>
        <a:xfrm>
          <a:off x="7837713" y="19893641"/>
          <a:ext cx="651896" cy="22290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750</xdr:row>
          <xdr:rowOff>122464</xdr:rowOff>
        </xdr:from>
        <xdr:to>
          <xdr:col>49</xdr:col>
          <xdr:colOff>394607</xdr:colOff>
          <xdr:row>765</xdr:row>
          <xdr:rowOff>326571</xdr:rowOff>
        </xdr:to>
        <xdr:pic>
          <xdr:nvPicPr>
            <xdr:cNvPr id="15" name="図 14"/>
            <xdr:cNvPicPr>
              <a:picLocks noChangeAspect="1" noChangeArrowheads="1"/>
              <a:extLst>
                <a:ext uri="{84589F7E-364E-4C9E-8A38-B11213B215E9}">
                  <a14:cameraTool cellRange="[1]貼付用!$A$1:$I$25" spid="_x0000_s1050"/>
                </a:ext>
              </a:extLst>
            </xdr:cNvPicPr>
          </xdr:nvPicPr>
          <xdr:blipFill>
            <a:blip xmlns:r="http://schemas.openxmlformats.org/officeDocument/2006/relationships" r:embed="rId2"/>
            <a:srcRect/>
            <a:stretch>
              <a:fillRect/>
            </a:stretch>
          </xdr:blipFill>
          <xdr:spPr bwMode="auto">
            <a:xfrm>
              <a:off x="1319893" y="48373393"/>
              <a:ext cx="9075964" cy="582385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38</xdr:col>
      <xdr:colOff>89646</xdr:colOff>
      <xdr:row>33</xdr:row>
      <xdr:rowOff>33618</xdr:rowOff>
    </xdr:from>
    <xdr:to>
      <xdr:col>41</xdr:col>
      <xdr:colOff>129220</xdr:colOff>
      <xdr:row>33</xdr:row>
      <xdr:rowOff>256521</xdr:rowOff>
    </xdr:to>
    <xdr:pic>
      <xdr:nvPicPr>
        <xdr:cNvPr id="7" name="図 6"/>
        <xdr:cNvPicPr>
          <a:picLocks noChangeAspect="1"/>
        </xdr:cNvPicPr>
      </xdr:nvPicPr>
      <xdr:blipFill>
        <a:blip xmlns:r="http://schemas.openxmlformats.org/officeDocument/2006/relationships" r:embed="rId1"/>
        <a:stretch>
          <a:fillRect/>
        </a:stretch>
      </xdr:blipFill>
      <xdr:spPr>
        <a:xfrm>
          <a:off x="7754470" y="10847294"/>
          <a:ext cx="644691" cy="222903"/>
        </a:xfrm>
        <a:prstGeom prst="rect">
          <a:avLst/>
        </a:prstGeom>
        <a:noFill/>
      </xdr:spPr>
    </xdr:pic>
    <xdr:clientData/>
  </xdr:twoCellAnchor>
  <xdr:twoCellAnchor editAs="oneCell">
    <xdr:from>
      <xdr:col>38</xdr:col>
      <xdr:colOff>96370</xdr:colOff>
      <xdr:row>31</xdr:row>
      <xdr:rowOff>40340</xdr:rowOff>
    </xdr:from>
    <xdr:to>
      <xdr:col>41</xdr:col>
      <xdr:colOff>135944</xdr:colOff>
      <xdr:row>31</xdr:row>
      <xdr:rowOff>263243</xdr:rowOff>
    </xdr:to>
    <xdr:pic>
      <xdr:nvPicPr>
        <xdr:cNvPr id="8" name="図 7"/>
        <xdr:cNvPicPr>
          <a:picLocks noChangeAspect="1"/>
        </xdr:cNvPicPr>
      </xdr:nvPicPr>
      <xdr:blipFill>
        <a:blip xmlns:r="http://schemas.openxmlformats.org/officeDocument/2006/relationships" r:embed="rId1"/>
        <a:stretch>
          <a:fillRect/>
        </a:stretch>
      </xdr:blipFill>
      <xdr:spPr>
        <a:xfrm>
          <a:off x="7761194" y="10271311"/>
          <a:ext cx="644691" cy="222903"/>
        </a:xfrm>
        <a:prstGeom prst="rect">
          <a:avLst/>
        </a:prstGeom>
        <a:noFill/>
      </xdr:spPr>
    </xdr:pic>
    <xdr:clientData/>
  </xdr:twoCellAnchor>
  <xdr:twoCellAnchor editAs="oneCell">
    <xdr:from>
      <xdr:col>38</xdr:col>
      <xdr:colOff>89648</xdr:colOff>
      <xdr:row>115</xdr:row>
      <xdr:rowOff>44821</xdr:rowOff>
    </xdr:from>
    <xdr:to>
      <xdr:col>41</xdr:col>
      <xdr:colOff>129222</xdr:colOff>
      <xdr:row>115</xdr:row>
      <xdr:rowOff>267724</xdr:rowOff>
    </xdr:to>
    <xdr:pic>
      <xdr:nvPicPr>
        <xdr:cNvPr id="9" name="図 8"/>
        <xdr:cNvPicPr>
          <a:picLocks noChangeAspect="1"/>
        </xdr:cNvPicPr>
      </xdr:nvPicPr>
      <xdr:blipFill>
        <a:blip xmlns:r="http://schemas.openxmlformats.org/officeDocument/2006/relationships" r:embed="rId1"/>
        <a:stretch>
          <a:fillRect/>
        </a:stretch>
      </xdr:blipFill>
      <xdr:spPr>
        <a:xfrm>
          <a:off x="7754472" y="15923556"/>
          <a:ext cx="644691" cy="222903"/>
        </a:xfrm>
        <a:prstGeom prst="rect">
          <a:avLst/>
        </a:prstGeom>
        <a:noFill/>
      </xdr:spPr>
    </xdr:pic>
    <xdr:clientData/>
  </xdr:twoCellAnchor>
  <xdr:twoCellAnchor editAs="oneCell">
    <xdr:from>
      <xdr:col>38</xdr:col>
      <xdr:colOff>85164</xdr:colOff>
      <xdr:row>116</xdr:row>
      <xdr:rowOff>141196</xdr:rowOff>
    </xdr:from>
    <xdr:to>
      <xdr:col>41</xdr:col>
      <xdr:colOff>124738</xdr:colOff>
      <xdr:row>116</xdr:row>
      <xdr:rowOff>364099</xdr:rowOff>
    </xdr:to>
    <xdr:pic>
      <xdr:nvPicPr>
        <xdr:cNvPr id="10" name="図 9"/>
        <xdr:cNvPicPr>
          <a:picLocks noChangeAspect="1"/>
        </xdr:cNvPicPr>
      </xdr:nvPicPr>
      <xdr:blipFill>
        <a:blip xmlns:r="http://schemas.openxmlformats.org/officeDocument/2006/relationships" r:embed="rId1"/>
        <a:stretch>
          <a:fillRect/>
        </a:stretch>
      </xdr:blipFill>
      <xdr:spPr>
        <a:xfrm>
          <a:off x="7749988" y="16311284"/>
          <a:ext cx="644691" cy="22290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102000_&#31038;&#20250;&#12539;&#25588;&#35703;&#23616;&#65288;&#25588;&#35703;&#65289;&#12288;&#20013;&#22269;&#27531;&#30041;&#37030;&#20154;&#31561;&#25903;&#25588;&#23460;\&#32076;&#29702;&#20418;\&#24467;&#26469;&#12393;&#12362;&#12426;&#12398;&#25972;&#29702;\5.&#20196;&#21644;&#65299;&#24180;&#24230;&#65288;&#20196;&#21644;4&#24180;&#24230;&#35201;&#27714;&#65289;\&#9678;&#20196;&#21644;&#65299;&#24180;&#24230;&#34892;&#25919;&#20107;&#26989;&#12524;&#12499;&#12517;&#12540;\&#9315;&#23450;&#30528;&#33258;&#31435;&#25903;&#25588;&#20107;&#26989;\&#12496;&#12483;&#12463;&#12487;&#12540;&#12479;(&#23450;&#30528;&#33258;&#31435;&#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
      <sheetName val="執行額（A~C合計）"/>
      <sheetName val="A自治体委託費（スクーリング）"/>
      <sheetName val="A自治体委託費（スクーリング）上位10位"/>
      <sheetName val="B団体委託費"/>
      <sheetName val="B団体委託費 (センター支出順) "/>
      <sheetName val="C職員旅費"/>
      <sheetName val="←R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2" zoomScale="85" zoomScaleNormal="75" zoomScaleSheetLayoutView="85" zoomScalePageLayoutView="85" workbookViewId="0">
      <selection activeCell="BH789" sqref="BH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406</v>
      </c>
      <c r="AJ2" s="954" t="s">
        <v>713</v>
      </c>
      <c r="AK2" s="954"/>
      <c r="AL2" s="954"/>
      <c r="AM2" s="954"/>
      <c r="AN2" s="98" t="s">
        <v>406</v>
      </c>
      <c r="AO2" s="954">
        <v>20</v>
      </c>
      <c r="AP2" s="954"/>
      <c r="AQ2" s="954"/>
      <c r="AR2" s="99" t="s">
        <v>711</v>
      </c>
      <c r="AS2" s="960">
        <v>820</v>
      </c>
      <c r="AT2" s="960"/>
      <c r="AU2" s="960"/>
      <c r="AV2" s="98" t="str">
        <f>IF(AW2="","","-")</f>
        <v>-</v>
      </c>
      <c r="AW2" s="920">
        <v>0</v>
      </c>
      <c r="AX2" s="920"/>
    </row>
    <row r="3" spans="1:50" ht="21" customHeight="1" thickBot="1" x14ac:dyDescent="0.2">
      <c r="A3" s="876" t="s">
        <v>704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712</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714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479</v>
      </c>
      <c r="H5" s="849"/>
      <c r="I5" s="849"/>
      <c r="J5" s="849"/>
      <c r="K5" s="849"/>
      <c r="L5" s="849"/>
      <c r="M5" s="850" t="s">
        <v>66</v>
      </c>
      <c r="N5" s="851"/>
      <c r="O5" s="851"/>
      <c r="P5" s="851"/>
      <c r="Q5" s="851"/>
      <c r="R5" s="852"/>
      <c r="S5" s="853" t="s">
        <v>70</v>
      </c>
      <c r="T5" s="849"/>
      <c r="U5" s="849"/>
      <c r="V5" s="849"/>
      <c r="W5" s="849"/>
      <c r="X5" s="854"/>
      <c r="Y5" s="704" t="s">
        <v>3</v>
      </c>
      <c r="Z5" s="547"/>
      <c r="AA5" s="547"/>
      <c r="AB5" s="547"/>
      <c r="AC5" s="547"/>
      <c r="AD5" s="548"/>
      <c r="AE5" s="705" t="s">
        <v>716</v>
      </c>
      <c r="AF5" s="705"/>
      <c r="AG5" s="705"/>
      <c r="AH5" s="705"/>
      <c r="AI5" s="705"/>
      <c r="AJ5" s="705"/>
      <c r="AK5" s="705"/>
      <c r="AL5" s="705"/>
      <c r="AM5" s="705"/>
      <c r="AN5" s="705"/>
      <c r="AO5" s="705"/>
      <c r="AP5" s="706"/>
      <c r="AQ5" s="707" t="s">
        <v>717</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7.75" customHeight="1" x14ac:dyDescent="0.15">
      <c r="A7" s="499" t="s">
        <v>22</v>
      </c>
      <c r="B7" s="500"/>
      <c r="C7" s="500"/>
      <c r="D7" s="500"/>
      <c r="E7" s="500"/>
      <c r="F7" s="501"/>
      <c r="G7" s="502" t="s">
        <v>719</v>
      </c>
      <c r="H7" s="503"/>
      <c r="I7" s="503"/>
      <c r="J7" s="503"/>
      <c r="K7" s="503"/>
      <c r="L7" s="503"/>
      <c r="M7" s="503"/>
      <c r="N7" s="503"/>
      <c r="O7" s="503"/>
      <c r="P7" s="503"/>
      <c r="Q7" s="503"/>
      <c r="R7" s="503"/>
      <c r="S7" s="503"/>
      <c r="T7" s="503"/>
      <c r="U7" s="503"/>
      <c r="V7" s="503"/>
      <c r="W7" s="503"/>
      <c r="X7" s="504"/>
      <c r="Y7" s="932" t="s">
        <v>389</v>
      </c>
      <c r="Z7" s="444"/>
      <c r="AA7" s="444"/>
      <c r="AB7" s="444"/>
      <c r="AC7" s="444"/>
      <c r="AD7" s="933"/>
      <c r="AE7" s="921" t="s">
        <v>720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9" t="s">
        <v>256</v>
      </c>
      <c r="B8" s="500"/>
      <c r="C8" s="500"/>
      <c r="D8" s="500"/>
      <c r="E8" s="500"/>
      <c r="F8" s="501"/>
      <c r="G8" s="955" t="str">
        <f>入力規則等!A27</f>
        <v>-</v>
      </c>
      <c r="H8" s="726"/>
      <c r="I8" s="726"/>
      <c r="J8" s="726"/>
      <c r="K8" s="726"/>
      <c r="L8" s="726"/>
      <c r="M8" s="726"/>
      <c r="N8" s="726"/>
      <c r="O8" s="726"/>
      <c r="P8" s="726"/>
      <c r="Q8" s="726"/>
      <c r="R8" s="726"/>
      <c r="S8" s="726"/>
      <c r="T8" s="726"/>
      <c r="U8" s="726"/>
      <c r="V8" s="726"/>
      <c r="W8" s="726"/>
      <c r="X8" s="956"/>
      <c r="Y8" s="855" t="s">
        <v>257</v>
      </c>
      <c r="Z8" s="856"/>
      <c r="AA8" s="856"/>
      <c r="AB8" s="856"/>
      <c r="AC8" s="856"/>
      <c r="AD8" s="857"/>
      <c r="AE8" s="725" t="str">
        <f>入力規則等!K13</f>
        <v>恩給関係</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721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60" t="s">
        <v>722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3" t="s">
        <v>24</v>
      </c>
      <c r="B12" s="974"/>
      <c r="C12" s="974"/>
      <c r="D12" s="974"/>
      <c r="E12" s="974"/>
      <c r="F12" s="975"/>
      <c r="G12" s="766"/>
      <c r="H12" s="767"/>
      <c r="I12" s="767"/>
      <c r="J12" s="767"/>
      <c r="K12" s="767"/>
      <c r="L12" s="767"/>
      <c r="M12" s="767"/>
      <c r="N12" s="767"/>
      <c r="O12" s="767"/>
      <c r="P12" s="451" t="s">
        <v>390</v>
      </c>
      <c r="Q12" s="446"/>
      <c r="R12" s="446"/>
      <c r="S12" s="446"/>
      <c r="T12" s="446"/>
      <c r="U12" s="446"/>
      <c r="V12" s="447"/>
      <c r="W12" s="451" t="s">
        <v>412</v>
      </c>
      <c r="X12" s="446"/>
      <c r="Y12" s="446"/>
      <c r="Z12" s="446"/>
      <c r="AA12" s="446"/>
      <c r="AB12" s="446"/>
      <c r="AC12" s="447"/>
      <c r="AD12" s="451" t="s">
        <v>701</v>
      </c>
      <c r="AE12" s="446"/>
      <c r="AF12" s="446"/>
      <c r="AG12" s="446"/>
      <c r="AH12" s="446"/>
      <c r="AI12" s="446"/>
      <c r="AJ12" s="447"/>
      <c r="AK12" s="451" t="s">
        <v>705</v>
      </c>
      <c r="AL12" s="446"/>
      <c r="AM12" s="446"/>
      <c r="AN12" s="446"/>
      <c r="AO12" s="446"/>
      <c r="AP12" s="446"/>
      <c r="AQ12" s="447"/>
      <c r="AR12" s="451" t="s">
        <v>706</v>
      </c>
      <c r="AS12" s="446"/>
      <c r="AT12" s="446"/>
      <c r="AU12" s="446"/>
      <c r="AV12" s="446"/>
      <c r="AW12" s="446"/>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v>441</v>
      </c>
      <c r="Q13" s="662"/>
      <c r="R13" s="662"/>
      <c r="S13" s="662"/>
      <c r="T13" s="662"/>
      <c r="U13" s="662"/>
      <c r="V13" s="663"/>
      <c r="W13" s="661">
        <v>422</v>
      </c>
      <c r="X13" s="662"/>
      <c r="Y13" s="662"/>
      <c r="Z13" s="662"/>
      <c r="AA13" s="662"/>
      <c r="AB13" s="662"/>
      <c r="AC13" s="663"/>
      <c r="AD13" s="661">
        <v>430</v>
      </c>
      <c r="AE13" s="662"/>
      <c r="AF13" s="662"/>
      <c r="AG13" s="662"/>
      <c r="AH13" s="662"/>
      <c r="AI13" s="662"/>
      <c r="AJ13" s="663"/>
      <c r="AK13" s="661">
        <v>430</v>
      </c>
      <c r="AL13" s="662"/>
      <c r="AM13" s="662"/>
      <c r="AN13" s="662"/>
      <c r="AO13" s="662"/>
      <c r="AP13" s="662"/>
      <c r="AQ13" s="663"/>
      <c r="AR13" s="929"/>
      <c r="AS13" s="930"/>
      <c r="AT13" s="930"/>
      <c r="AU13" s="930"/>
      <c r="AV13" s="930"/>
      <c r="AW13" s="930"/>
      <c r="AX13" s="931"/>
    </row>
    <row r="14" spans="1:50" ht="21" customHeight="1" x14ac:dyDescent="0.15">
      <c r="A14" s="618"/>
      <c r="B14" s="619"/>
      <c r="C14" s="619"/>
      <c r="D14" s="619"/>
      <c r="E14" s="619"/>
      <c r="F14" s="620"/>
      <c r="G14" s="731"/>
      <c r="H14" s="732"/>
      <c r="I14" s="717" t="s">
        <v>8</v>
      </c>
      <c r="J14" s="768"/>
      <c r="K14" s="768"/>
      <c r="L14" s="768"/>
      <c r="M14" s="768"/>
      <c r="N14" s="768"/>
      <c r="O14" s="769"/>
      <c r="P14" s="661" t="s">
        <v>724</v>
      </c>
      <c r="Q14" s="662"/>
      <c r="R14" s="662"/>
      <c r="S14" s="662"/>
      <c r="T14" s="662"/>
      <c r="U14" s="662"/>
      <c r="V14" s="663"/>
      <c r="W14" s="661" t="s">
        <v>724</v>
      </c>
      <c r="X14" s="662"/>
      <c r="Y14" s="662"/>
      <c r="Z14" s="662"/>
      <c r="AA14" s="662"/>
      <c r="AB14" s="662"/>
      <c r="AC14" s="663"/>
      <c r="AD14" s="661" t="s">
        <v>724</v>
      </c>
      <c r="AE14" s="662"/>
      <c r="AF14" s="662"/>
      <c r="AG14" s="662"/>
      <c r="AH14" s="662"/>
      <c r="AI14" s="662"/>
      <c r="AJ14" s="663"/>
      <c r="AK14" s="661" t="s">
        <v>724</v>
      </c>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t="s">
        <v>724</v>
      </c>
      <c r="Q15" s="662"/>
      <c r="R15" s="662"/>
      <c r="S15" s="662"/>
      <c r="T15" s="662"/>
      <c r="U15" s="662"/>
      <c r="V15" s="663"/>
      <c r="W15" s="661" t="s">
        <v>724</v>
      </c>
      <c r="X15" s="662"/>
      <c r="Y15" s="662"/>
      <c r="Z15" s="662"/>
      <c r="AA15" s="662"/>
      <c r="AB15" s="662"/>
      <c r="AC15" s="663"/>
      <c r="AD15" s="661" t="s">
        <v>724</v>
      </c>
      <c r="AE15" s="662"/>
      <c r="AF15" s="662"/>
      <c r="AG15" s="662"/>
      <c r="AH15" s="662"/>
      <c r="AI15" s="662"/>
      <c r="AJ15" s="663"/>
      <c r="AK15" s="661" t="s">
        <v>724</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1"/>
      <c r="H16" s="732"/>
      <c r="I16" s="717" t="s">
        <v>52</v>
      </c>
      <c r="J16" s="718"/>
      <c r="K16" s="718"/>
      <c r="L16" s="718"/>
      <c r="M16" s="718"/>
      <c r="N16" s="718"/>
      <c r="O16" s="719"/>
      <c r="P16" s="661" t="s">
        <v>724</v>
      </c>
      <c r="Q16" s="662"/>
      <c r="R16" s="662"/>
      <c r="S16" s="662"/>
      <c r="T16" s="662"/>
      <c r="U16" s="662"/>
      <c r="V16" s="663"/>
      <c r="W16" s="661" t="s">
        <v>724</v>
      </c>
      <c r="X16" s="662"/>
      <c r="Y16" s="662"/>
      <c r="Z16" s="662"/>
      <c r="AA16" s="662"/>
      <c r="AB16" s="662"/>
      <c r="AC16" s="663"/>
      <c r="AD16" s="661" t="s">
        <v>724</v>
      </c>
      <c r="AE16" s="662"/>
      <c r="AF16" s="662"/>
      <c r="AG16" s="662"/>
      <c r="AH16" s="662"/>
      <c r="AI16" s="662"/>
      <c r="AJ16" s="663"/>
      <c r="AK16" s="661" t="s">
        <v>724</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v>3</v>
      </c>
      <c r="Q17" s="662"/>
      <c r="R17" s="662"/>
      <c r="S17" s="662"/>
      <c r="T17" s="662"/>
      <c r="U17" s="662"/>
      <c r="V17" s="663"/>
      <c r="W17" s="661" t="s">
        <v>724</v>
      </c>
      <c r="X17" s="662"/>
      <c r="Y17" s="662"/>
      <c r="Z17" s="662"/>
      <c r="AA17" s="662"/>
      <c r="AB17" s="662"/>
      <c r="AC17" s="663"/>
      <c r="AD17" s="661" t="s">
        <v>724</v>
      </c>
      <c r="AE17" s="662"/>
      <c r="AF17" s="662"/>
      <c r="AG17" s="662"/>
      <c r="AH17" s="662"/>
      <c r="AI17" s="662"/>
      <c r="AJ17" s="663"/>
      <c r="AK17" s="661" t="s">
        <v>724</v>
      </c>
      <c r="AL17" s="662"/>
      <c r="AM17" s="662"/>
      <c r="AN17" s="662"/>
      <c r="AO17" s="662"/>
      <c r="AP17" s="662"/>
      <c r="AQ17" s="663"/>
      <c r="AR17" s="927"/>
      <c r="AS17" s="927"/>
      <c r="AT17" s="927"/>
      <c r="AU17" s="927"/>
      <c r="AV17" s="927"/>
      <c r="AW17" s="927"/>
      <c r="AX17" s="928"/>
    </row>
    <row r="18" spans="1:50" ht="24.75" customHeight="1" x14ac:dyDescent="0.15">
      <c r="A18" s="618"/>
      <c r="B18" s="619"/>
      <c r="C18" s="619"/>
      <c r="D18" s="619"/>
      <c r="E18" s="619"/>
      <c r="F18" s="620"/>
      <c r="G18" s="733"/>
      <c r="H18" s="734"/>
      <c r="I18" s="722" t="s">
        <v>20</v>
      </c>
      <c r="J18" s="723"/>
      <c r="K18" s="723"/>
      <c r="L18" s="723"/>
      <c r="M18" s="723"/>
      <c r="N18" s="723"/>
      <c r="O18" s="724"/>
      <c r="P18" s="887">
        <f>SUM(P13:V17)</f>
        <v>444</v>
      </c>
      <c r="Q18" s="888"/>
      <c r="R18" s="888"/>
      <c r="S18" s="888"/>
      <c r="T18" s="888"/>
      <c r="U18" s="888"/>
      <c r="V18" s="889"/>
      <c r="W18" s="887">
        <f>SUM(W13:AC17)</f>
        <v>422</v>
      </c>
      <c r="X18" s="888"/>
      <c r="Y18" s="888"/>
      <c r="Z18" s="888"/>
      <c r="AA18" s="888"/>
      <c r="AB18" s="888"/>
      <c r="AC18" s="889"/>
      <c r="AD18" s="887">
        <f>SUM(AD13:AJ17)</f>
        <v>430</v>
      </c>
      <c r="AE18" s="888"/>
      <c r="AF18" s="888"/>
      <c r="AG18" s="888"/>
      <c r="AH18" s="888"/>
      <c r="AI18" s="888"/>
      <c r="AJ18" s="889"/>
      <c r="AK18" s="887">
        <f>SUM(AK13:AQ17)</f>
        <v>430</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444</v>
      </c>
      <c r="Q19" s="662"/>
      <c r="R19" s="662"/>
      <c r="S19" s="662"/>
      <c r="T19" s="662"/>
      <c r="U19" s="662"/>
      <c r="V19" s="663"/>
      <c r="W19" s="661">
        <v>421</v>
      </c>
      <c r="X19" s="662"/>
      <c r="Y19" s="662"/>
      <c r="Z19" s="662"/>
      <c r="AA19" s="662"/>
      <c r="AB19" s="662"/>
      <c r="AC19" s="663"/>
      <c r="AD19" s="661">
        <v>427</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5" t="s">
        <v>10</v>
      </c>
      <c r="H20" s="886"/>
      <c r="I20" s="886"/>
      <c r="J20" s="886"/>
      <c r="K20" s="886"/>
      <c r="L20" s="886"/>
      <c r="M20" s="886"/>
      <c r="N20" s="886"/>
      <c r="O20" s="886"/>
      <c r="P20" s="316">
        <f>IF(P18=0, "-", SUM(P19)/P18)</f>
        <v>1</v>
      </c>
      <c r="Q20" s="316"/>
      <c r="R20" s="316"/>
      <c r="S20" s="316"/>
      <c r="T20" s="316"/>
      <c r="U20" s="316"/>
      <c r="V20" s="316"/>
      <c r="W20" s="316">
        <f t="shared" ref="W20" si="0">IF(W18=0, "-", SUM(W19)/W18)</f>
        <v>0.99763033175355453</v>
      </c>
      <c r="X20" s="316"/>
      <c r="Y20" s="316"/>
      <c r="Z20" s="316"/>
      <c r="AA20" s="316"/>
      <c r="AB20" s="316"/>
      <c r="AC20" s="316"/>
      <c r="AD20" s="316">
        <f t="shared" ref="AD20" si="1">IF(AD18=0, "-", SUM(AD19)/AD18)</f>
        <v>0.99302325581395345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76"/>
      <c r="G21" s="314" t="s">
        <v>354</v>
      </c>
      <c r="H21" s="315"/>
      <c r="I21" s="315"/>
      <c r="J21" s="315"/>
      <c r="K21" s="315"/>
      <c r="L21" s="315"/>
      <c r="M21" s="315"/>
      <c r="N21" s="315"/>
      <c r="O21" s="315"/>
      <c r="P21" s="316">
        <f>IF(P19=0, "-", SUM(P19)/SUM(P13,P14))</f>
        <v>1.0068027210884354</v>
      </c>
      <c r="Q21" s="316"/>
      <c r="R21" s="316"/>
      <c r="S21" s="316"/>
      <c r="T21" s="316"/>
      <c r="U21" s="316"/>
      <c r="V21" s="316"/>
      <c r="W21" s="316">
        <f t="shared" ref="W21" si="2">IF(W19=0, "-", SUM(W19)/SUM(W13,W14))</f>
        <v>0.99763033175355453</v>
      </c>
      <c r="X21" s="316"/>
      <c r="Y21" s="316"/>
      <c r="Z21" s="316"/>
      <c r="AA21" s="316"/>
      <c r="AB21" s="316"/>
      <c r="AC21" s="316"/>
      <c r="AD21" s="316">
        <f t="shared" ref="AD21" si="3">IF(AD19=0, "-", SUM(AD19)/SUM(AD13,AD14))</f>
        <v>0.99302325581395345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2" t="s">
        <v>709</v>
      </c>
      <c r="B22" s="983"/>
      <c r="C22" s="983"/>
      <c r="D22" s="983"/>
      <c r="E22" s="983"/>
      <c r="F22" s="984"/>
      <c r="G22" s="978" t="s">
        <v>333</v>
      </c>
      <c r="H22" s="222"/>
      <c r="I22" s="222"/>
      <c r="J22" s="222"/>
      <c r="K22" s="222"/>
      <c r="L22" s="222"/>
      <c r="M22" s="222"/>
      <c r="N22" s="222"/>
      <c r="O22" s="223"/>
      <c r="P22" s="943" t="s">
        <v>707</v>
      </c>
      <c r="Q22" s="222"/>
      <c r="R22" s="222"/>
      <c r="S22" s="222"/>
      <c r="T22" s="222"/>
      <c r="U22" s="222"/>
      <c r="V22" s="223"/>
      <c r="W22" s="943" t="s">
        <v>708</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725</v>
      </c>
      <c r="H23" s="980"/>
      <c r="I23" s="980"/>
      <c r="J23" s="980"/>
      <c r="K23" s="980"/>
      <c r="L23" s="980"/>
      <c r="M23" s="980"/>
      <c r="N23" s="980"/>
      <c r="O23" s="981"/>
      <c r="P23" s="929">
        <v>430</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726</v>
      </c>
      <c r="H24" s="946"/>
      <c r="I24" s="946"/>
      <c r="J24" s="946"/>
      <c r="K24" s="946"/>
      <c r="L24" s="946"/>
      <c r="M24" s="946"/>
      <c r="N24" s="946"/>
      <c r="O24" s="947"/>
      <c r="P24" s="661">
        <v>0.3</v>
      </c>
      <c r="Q24" s="662"/>
      <c r="R24" s="662"/>
      <c r="S24" s="662"/>
      <c r="T24" s="662"/>
      <c r="U24" s="662"/>
      <c r="V24" s="663"/>
      <c r="W24" s="661"/>
      <c r="X24" s="662"/>
      <c r="Y24" s="662"/>
      <c r="Z24" s="662"/>
      <c r="AA24" s="662"/>
      <c r="AB24" s="662"/>
      <c r="AC24" s="66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1"/>
      <c r="Q25" s="662"/>
      <c r="R25" s="662"/>
      <c r="S25" s="662"/>
      <c r="T25" s="662"/>
      <c r="U25" s="662"/>
      <c r="V25" s="663"/>
      <c r="W25" s="661"/>
      <c r="X25" s="662"/>
      <c r="Y25" s="662"/>
      <c r="Z25" s="662"/>
      <c r="AA25" s="662"/>
      <c r="AB25" s="662"/>
      <c r="AC25" s="66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1"/>
      <c r="Q26" s="662"/>
      <c r="R26" s="662"/>
      <c r="S26" s="662"/>
      <c r="T26" s="662"/>
      <c r="U26" s="662"/>
      <c r="V26" s="663"/>
      <c r="W26" s="661"/>
      <c r="X26" s="662"/>
      <c r="Y26" s="662"/>
      <c r="Z26" s="662"/>
      <c r="AA26" s="662"/>
      <c r="AB26" s="662"/>
      <c r="AC26" s="66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1"/>
      <c r="Q27" s="662"/>
      <c r="R27" s="662"/>
      <c r="S27" s="662"/>
      <c r="T27" s="662"/>
      <c r="U27" s="662"/>
      <c r="V27" s="663"/>
      <c r="W27" s="661"/>
      <c r="X27" s="662"/>
      <c r="Y27" s="662"/>
      <c r="Z27" s="662"/>
      <c r="AA27" s="662"/>
      <c r="AB27" s="662"/>
      <c r="AC27" s="66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337</v>
      </c>
      <c r="H28" s="949"/>
      <c r="I28" s="949"/>
      <c r="J28" s="949"/>
      <c r="K28" s="949"/>
      <c r="L28" s="949"/>
      <c r="M28" s="949"/>
      <c r="N28" s="949"/>
      <c r="O28" s="950"/>
      <c r="P28" s="887">
        <f>P29-SUM(P23:P27)</f>
        <v>-0.30000000000001137</v>
      </c>
      <c r="Q28" s="888"/>
      <c r="R28" s="888"/>
      <c r="S28" s="888"/>
      <c r="T28" s="888"/>
      <c r="U28" s="888"/>
      <c r="V28" s="889"/>
      <c r="W28" s="887">
        <f>W29-SUM(W23:W27)</f>
        <v>0</v>
      </c>
      <c r="X28" s="888"/>
      <c r="Y28" s="888"/>
      <c r="Z28" s="888"/>
      <c r="AA28" s="888"/>
      <c r="AB28" s="888"/>
      <c r="AC28" s="88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334</v>
      </c>
      <c r="H29" s="952"/>
      <c r="I29" s="952"/>
      <c r="J29" s="952"/>
      <c r="K29" s="952"/>
      <c r="L29" s="952"/>
      <c r="M29" s="952"/>
      <c r="N29" s="952"/>
      <c r="O29" s="953"/>
      <c r="P29" s="661">
        <f>AK13</f>
        <v>430</v>
      </c>
      <c r="Q29" s="662"/>
      <c r="R29" s="662"/>
      <c r="S29" s="662"/>
      <c r="T29" s="662"/>
      <c r="U29" s="662"/>
      <c r="V29" s="663"/>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349</v>
      </c>
      <c r="B30" s="871"/>
      <c r="C30" s="871"/>
      <c r="D30" s="871"/>
      <c r="E30" s="871"/>
      <c r="F30" s="872"/>
      <c r="G30" s="779" t="s">
        <v>146</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390</v>
      </c>
      <c r="AF30" s="868"/>
      <c r="AG30" s="868"/>
      <c r="AH30" s="869"/>
      <c r="AI30" s="924" t="s">
        <v>412</v>
      </c>
      <c r="AJ30" s="924"/>
      <c r="AK30" s="924"/>
      <c r="AL30" s="867"/>
      <c r="AM30" s="924" t="s">
        <v>509</v>
      </c>
      <c r="AN30" s="924"/>
      <c r="AO30" s="924"/>
      <c r="AP30" s="867"/>
      <c r="AQ30" s="773" t="s">
        <v>232</v>
      </c>
      <c r="AR30" s="774"/>
      <c r="AS30" s="774"/>
      <c r="AT30" s="775"/>
      <c r="AU30" s="780" t="s">
        <v>134</v>
      </c>
      <c r="AV30" s="780"/>
      <c r="AW30" s="780"/>
      <c r="AX30" s="926"/>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5"/>
      <c r="AJ31" s="925"/>
      <c r="AK31" s="925"/>
      <c r="AL31" s="412"/>
      <c r="AM31" s="925"/>
      <c r="AN31" s="925"/>
      <c r="AO31" s="925"/>
      <c r="AP31" s="412"/>
      <c r="AQ31" s="250" t="s">
        <v>724</v>
      </c>
      <c r="AR31" s="201"/>
      <c r="AS31" s="136" t="s">
        <v>233</v>
      </c>
      <c r="AT31" s="137"/>
      <c r="AU31" s="200">
        <v>3</v>
      </c>
      <c r="AV31" s="200"/>
      <c r="AW31" s="397" t="s">
        <v>179</v>
      </c>
      <c r="AX31" s="398"/>
    </row>
    <row r="32" spans="1:50" ht="23.25" customHeight="1" x14ac:dyDescent="0.15">
      <c r="A32" s="402"/>
      <c r="B32" s="400"/>
      <c r="C32" s="400"/>
      <c r="D32" s="400"/>
      <c r="E32" s="400"/>
      <c r="F32" s="401"/>
      <c r="G32" s="569" t="s">
        <v>727</v>
      </c>
      <c r="H32" s="570"/>
      <c r="I32" s="570"/>
      <c r="J32" s="570"/>
      <c r="K32" s="570"/>
      <c r="L32" s="570"/>
      <c r="M32" s="570"/>
      <c r="N32" s="570"/>
      <c r="O32" s="571"/>
      <c r="P32" s="108" t="s">
        <v>728</v>
      </c>
      <c r="Q32" s="108"/>
      <c r="R32" s="108"/>
      <c r="S32" s="108"/>
      <c r="T32" s="108"/>
      <c r="U32" s="108"/>
      <c r="V32" s="108"/>
      <c r="W32" s="108"/>
      <c r="X32" s="109"/>
      <c r="Y32" s="475" t="s">
        <v>12</v>
      </c>
      <c r="Z32" s="535"/>
      <c r="AA32" s="536"/>
      <c r="AB32" s="465" t="s">
        <v>729</v>
      </c>
      <c r="AC32" s="465"/>
      <c r="AD32" s="465"/>
      <c r="AE32" s="218">
        <v>96.7</v>
      </c>
      <c r="AF32" s="219"/>
      <c r="AG32" s="219"/>
      <c r="AH32" s="219"/>
      <c r="AI32" s="218">
        <v>95.2</v>
      </c>
      <c r="AJ32" s="219"/>
      <c r="AK32" s="219"/>
      <c r="AL32" s="219"/>
      <c r="AM32" s="218"/>
      <c r="AN32" s="219"/>
      <c r="AO32" s="219"/>
      <c r="AP32" s="219"/>
      <c r="AQ32" s="336" t="s">
        <v>724</v>
      </c>
      <c r="AR32" s="208"/>
      <c r="AS32" s="208"/>
      <c r="AT32" s="337"/>
      <c r="AU32" s="219" t="s">
        <v>792</v>
      </c>
      <c r="AV32" s="219"/>
      <c r="AW32" s="219"/>
      <c r="AX32" s="221"/>
    </row>
    <row r="33" spans="1:51" ht="23.25" customHeight="1" x14ac:dyDescent="0.15">
      <c r="A33" s="403"/>
      <c r="B33" s="404"/>
      <c r="C33" s="404"/>
      <c r="D33" s="404"/>
      <c r="E33" s="404"/>
      <c r="F33" s="405"/>
      <c r="G33" s="572"/>
      <c r="H33" s="573"/>
      <c r="I33" s="573"/>
      <c r="J33" s="573"/>
      <c r="K33" s="573"/>
      <c r="L33" s="573"/>
      <c r="M33" s="573"/>
      <c r="N33" s="573"/>
      <c r="O33" s="574"/>
      <c r="P33" s="111"/>
      <c r="Q33" s="111"/>
      <c r="R33" s="111"/>
      <c r="S33" s="111"/>
      <c r="T33" s="111"/>
      <c r="U33" s="111"/>
      <c r="V33" s="111"/>
      <c r="W33" s="111"/>
      <c r="X33" s="112"/>
      <c r="Y33" s="451" t="s">
        <v>54</v>
      </c>
      <c r="Z33" s="446"/>
      <c r="AA33" s="447"/>
      <c r="AB33" s="527" t="s">
        <v>729</v>
      </c>
      <c r="AC33" s="527"/>
      <c r="AD33" s="527"/>
      <c r="AE33" s="218">
        <v>90</v>
      </c>
      <c r="AF33" s="219"/>
      <c r="AG33" s="219"/>
      <c r="AH33" s="219"/>
      <c r="AI33" s="218">
        <v>90</v>
      </c>
      <c r="AJ33" s="219"/>
      <c r="AK33" s="219"/>
      <c r="AL33" s="219"/>
      <c r="AM33" s="218">
        <v>90</v>
      </c>
      <c r="AN33" s="219"/>
      <c r="AO33" s="219"/>
      <c r="AP33" s="219"/>
      <c r="AQ33" s="336" t="s">
        <v>724</v>
      </c>
      <c r="AR33" s="208"/>
      <c r="AS33" s="208"/>
      <c r="AT33" s="337"/>
      <c r="AU33" s="219">
        <v>90</v>
      </c>
      <c r="AV33" s="219"/>
      <c r="AW33" s="219"/>
      <c r="AX33" s="221"/>
    </row>
    <row r="34" spans="1:51" ht="23.25" customHeight="1" x14ac:dyDescent="0.15">
      <c r="A34" s="402"/>
      <c r="B34" s="400"/>
      <c r="C34" s="400"/>
      <c r="D34" s="400"/>
      <c r="E34" s="400"/>
      <c r="F34" s="401"/>
      <c r="G34" s="575"/>
      <c r="H34" s="576"/>
      <c r="I34" s="576"/>
      <c r="J34" s="576"/>
      <c r="K34" s="576"/>
      <c r="L34" s="576"/>
      <c r="M34" s="576"/>
      <c r="N34" s="576"/>
      <c r="O34" s="577"/>
      <c r="P34" s="114"/>
      <c r="Q34" s="114"/>
      <c r="R34" s="114"/>
      <c r="S34" s="114"/>
      <c r="T34" s="114"/>
      <c r="U34" s="114"/>
      <c r="V34" s="114"/>
      <c r="W34" s="114"/>
      <c r="X34" s="115"/>
      <c r="Y34" s="451" t="s">
        <v>13</v>
      </c>
      <c r="Z34" s="446"/>
      <c r="AA34" s="447"/>
      <c r="AB34" s="561" t="s">
        <v>180</v>
      </c>
      <c r="AC34" s="561"/>
      <c r="AD34" s="561"/>
      <c r="AE34" s="218">
        <v>107</v>
      </c>
      <c r="AF34" s="219"/>
      <c r="AG34" s="219"/>
      <c r="AH34" s="219"/>
      <c r="AI34" s="218">
        <v>106</v>
      </c>
      <c r="AJ34" s="219"/>
      <c r="AK34" s="219"/>
      <c r="AL34" s="219"/>
      <c r="AM34" s="218"/>
      <c r="AN34" s="219"/>
      <c r="AO34" s="219"/>
      <c r="AP34" s="219"/>
      <c r="AQ34" s="336" t="s">
        <v>724</v>
      </c>
      <c r="AR34" s="208"/>
      <c r="AS34" s="208"/>
      <c r="AT34" s="337"/>
      <c r="AU34" s="219" t="s">
        <v>792</v>
      </c>
      <c r="AV34" s="219"/>
      <c r="AW34" s="219"/>
      <c r="AX34" s="221"/>
    </row>
    <row r="35" spans="1:51" ht="23.25" customHeight="1" x14ac:dyDescent="0.15">
      <c r="A35" s="228" t="s">
        <v>380</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76" t="s">
        <v>349</v>
      </c>
      <c r="B37" s="777"/>
      <c r="C37" s="777"/>
      <c r="D37" s="777"/>
      <c r="E37" s="777"/>
      <c r="F37" s="778"/>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9"/>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724</v>
      </c>
      <c r="AR38" s="201"/>
      <c r="AS38" s="136" t="s">
        <v>233</v>
      </c>
      <c r="AT38" s="137"/>
      <c r="AU38" s="200">
        <v>3</v>
      </c>
      <c r="AV38" s="200"/>
      <c r="AW38" s="397" t="s">
        <v>179</v>
      </c>
      <c r="AX38" s="398"/>
      <c r="AY38">
        <f>$AY$37</f>
        <v>1</v>
      </c>
    </row>
    <row r="39" spans="1:51" ht="23.25" customHeight="1" x14ac:dyDescent="0.15">
      <c r="A39" s="402"/>
      <c r="B39" s="400"/>
      <c r="C39" s="400"/>
      <c r="D39" s="400"/>
      <c r="E39" s="400"/>
      <c r="F39" s="401"/>
      <c r="G39" s="569" t="s">
        <v>820</v>
      </c>
      <c r="H39" s="570"/>
      <c r="I39" s="570"/>
      <c r="J39" s="570"/>
      <c r="K39" s="570"/>
      <c r="L39" s="570"/>
      <c r="M39" s="570"/>
      <c r="N39" s="570"/>
      <c r="O39" s="571"/>
      <c r="P39" s="108" t="s">
        <v>731</v>
      </c>
      <c r="Q39" s="108"/>
      <c r="R39" s="108"/>
      <c r="S39" s="108"/>
      <c r="T39" s="108"/>
      <c r="U39" s="108"/>
      <c r="V39" s="108"/>
      <c r="W39" s="108"/>
      <c r="X39" s="109"/>
      <c r="Y39" s="475" t="s">
        <v>12</v>
      </c>
      <c r="Z39" s="535"/>
      <c r="AA39" s="536"/>
      <c r="AB39" s="465" t="s">
        <v>733</v>
      </c>
      <c r="AC39" s="465"/>
      <c r="AD39" s="465"/>
      <c r="AE39" s="218">
        <v>2597</v>
      </c>
      <c r="AF39" s="219"/>
      <c r="AG39" s="219"/>
      <c r="AH39" s="219"/>
      <c r="AI39" s="218">
        <v>2259</v>
      </c>
      <c r="AJ39" s="219"/>
      <c r="AK39" s="219"/>
      <c r="AL39" s="219"/>
      <c r="AM39" s="218">
        <v>1899</v>
      </c>
      <c r="AN39" s="219"/>
      <c r="AO39" s="219"/>
      <c r="AP39" s="219"/>
      <c r="AQ39" s="336" t="s">
        <v>724</v>
      </c>
      <c r="AR39" s="208"/>
      <c r="AS39" s="208"/>
      <c r="AT39" s="337"/>
      <c r="AU39" s="219" t="s">
        <v>724</v>
      </c>
      <c r="AV39" s="219"/>
      <c r="AW39" s="219"/>
      <c r="AX39" s="221"/>
      <c r="AY39">
        <f t="shared" ref="AY39:AY43" si="4">$AY$37</f>
        <v>1</v>
      </c>
    </row>
    <row r="40" spans="1:51" ht="23.25" customHeight="1" x14ac:dyDescent="0.15">
      <c r="A40" s="403"/>
      <c r="B40" s="404"/>
      <c r="C40" s="404"/>
      <c r="D40" s="404"/>
      <c r="E40" s="404"/>
      <c r="F40" s="405"/>
      <c r="G40" s="572"/>
      <c r="H40" s="573"/>
      <c r="I40" s="573"/>
      <c r="J40" s="573"/>
      <c r="K40" s="573"/>
      <c r="L40" s="573"/>
      <c r="M40" s="573"/>
      <c r="N40" s="573"/>
      <c r="O40" s="574"/>
      <c r="P40" s="111"/>
      <c r="Q40" s="111"/>
      <c r="R40" s="111"/>
      <c r="S40" s="111"/>
      <c r="T40" s="111"/>
      <c r="U40" s="111"/>
      <c r="V40" s="111"/>
      <c r="W40" s="111"/>
      <c r="X40" s="112"/>
      <c r="Y40" s="451" t="s">
        <v>54</v>
      </c>
      <c r="Z40" s="446"/>
      <c r="AA40" s="447"/>
      <c r="AB40" s="527" t="s">
        <v>733</v>
      </c>
      <c r="AC40" s="527"/>
      <c r="AD40" s="527"/>
      <c r="AE40" s="218">
        <v>3207</v>
      </c>
      <c r="AF40" s="219"/>
      <c r="AG40" s="219"/>
      <c r="AH40" s="219"/>
      <c r="AI40" s="218">
        <v>2597</v>
      </c>
      <c r="AJ40" s="219"/>
      <c r="AK40" s="219"/>
      <c r="AL40" s="219"/>
      <c r="AM40" s="218">
        <v>2259</v>
      </c>
      <c r="AN40" s="219"/>
      <c r="AO40" s="219"/>
      <c r="AP40" s="219"/>
      <c r="AQ40" s="336" t="s">
        <v>724</v>
      </c>
      <c r="AR40" s="208"/>
      <c r="AS40" s="208"/>
      <c r="AT40" s="337"/>
      <c r="AU40" s="219">
        <v>1899</v>
      </c>
      <c r="AV40" s="219"/>
      <c r="AW40" s="219"/>
      <c r="AX40" s="221"/>
      <c r="AY40">
        <f t="shared" si="4"/>
        <v>1</v>
      </c>
    </row>
    <row r="41" spans="1:51" ht="23.25" customHeight="1" x14ac:dyDescent="0.15">
      <c r="A41" s="406"/>
      <c r="B41" s="407"/>
      <c r="C41" s="407"/>
      <c r="D41" s="407"/>
      <c r="E41" s="407"/>
      <c r="F41" s="408"/>
      <c r="G41" s="575"/>
      <c r="H41" s="576"/>
      <c r="I41" s="576"/>
      <c r="J41" s="576"/>
      <c r="K41" s="576"/>
      <c r="L41" s="576"/>
      <c r="M41" s="576"/>
      <c r="N41" s="576"/>
      <c r="O41" s="577"/>
      <c r="P41" s="114"/>
      <c r="Q41" s="114"/>
      <c r="R41" s="114"/>
      <c r="S41" s="114"/>
      <c r="T41" s="114"/>
      <c r="U41" s="114"/>
      <c r="V41" s="114"/>
      <c r="W41" s="114"/>
      <c r="X41" s="115"/>
      <c r="Y41" s="451" t="s">
        <v>13</v>
      </c>
      <c r="Z41" s="446"/>
      <c r="AA41" s="447"/>
      <c r="AB41" s="561" t="s">
        <v>180</v>
      </c>
      <c r="AC41" s="561"/>
      <c r="AD41" s="561"/>
      <c r="AE41" s="218">
        <v>81</v>
      </c>
      <c r="AF41" s="219"/>
      <c r="AG41" s="219"/>
      <c r="AH41" s="219"/>
      <c r="AI41" s="218">
        <v>87</v>
      </c>
      <c r="AJ41" s="219"/>
      <c r="AK41" s="219"/>
      <c r="AL41" s="219"/>
      <c r="AM41" s="218">
        <v>84</v>
      </c>
      <c r="AN41" s="219"/>
      <c r="AO41" s="219"/>
      <c r="AP41" s="219"/>
      <c r="AQ41" s="336" t="s">
        <v>724</v>
      </c>
      <c r="AR41" s="208"/>
      <c r="AS41" s="208"/>
      <c r="AT41" s="337"/>
      <c r="AU41" s="219" t="s">
        <v>724</v>
      </c>
      <c r="AV41" s="219"/>
      <c r="AW41" s="219"/>
      <c r="AX41" s="221"/>
      <c r="AY41">
        <f t="shared" si="4"/>
        <v>1</v>
      </c>
    </row>
    <row r="42" spans="1:51" ht="23.25" customHeight="1" x14ac:dyDescent="0.15">
      <c r="A42" s="228" t="s">
        <v>380</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76" t="s">
        <v>349</v>
      </c>
      <c r="B44" s="777"/>
      <c r="C44" s="777"/>
      <c r="D44" s="777"/>
      <c r="E44" s="777"/>
      <c r="F44" s="778"/>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9"/>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9"/>
      <c r="H46" s="570"/>
      <c r="I46" s="570"/>
      <c r="J46" s="570"/>
      <c r="K46" s="570"/>
      <c r="L46" s="570"/>
      <c r="M46" s="570"/>
      <c r="N46" s="570"/>
      <c r="O46" s="571"/>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2"/>
      <c r="H47" s="573"/>
      <c r="I47" s="573"/>
      <c r="J47" s="573"/>
      <c r="K47" s="573"/>
      <c r="L47" s="573"/>
      <c r="M47" s="573"/>
      <c r="N47" s="573"/>
      <c r="O47" s="574"/>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5"/>
      <c r="H48" s="576"/>
      <c r="I48" s="576"/>
      <c r="J48" s="576"/>
      <c r="K48" s="576"/>
      <c r="L48" s="576"/>
      <c r="M48" s="576"/>
      <c r="N48" s="576"/>
      <c r="O48" s="577"/>
      <c r="P48" s="114"/>
      <c r="Q48" s="114"/>
      <c r="R48" s="114"/>
      <c r="S48" s="114"/>
      <c r="T48" s="114"/>
      <c r="U48" s="114"/>
      <c r="V48" s="114"/>
      <c r="W48" s="114"/>
      <c r="X48" s="115"/>
      <c r="Y48" s="451" t="s">
        <v>13</v>
      </c>
      <c r="Z48" s="446"/>
      <c r="AA48" s="447"/>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34" t="s">
        <v>134</v>
      </c>
      <c r="AV51" s="934"/>
      <c r="AW51" s="934"/>
      <c r="AX51" s="935"/>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9"/>
      <c r="H53" s="570"/>
      <c r="I53" s="570"/>
      <c r="J53" s="570"/>
      <c r="K53" s="570"/>
      <c r="L53" s="570"/>
      <c r="M53" s="570"/>
      <c r="N53" s="570"/>
      <c r="O53" s="571"/>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2"/>
      <c r="H54" s="573"/>
      <c r="I54" s="573"/>
      <c r="J54" s="573"/>
      <c r="K54" s="573"/>
      <c r="L54" s="573"/>
      <c r="M54" s="573"/>
      <c r="N54" s="573"/>
      <c r="O54" s="574"/>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5"/>
      <c r="H55" s="576"/>
      <c r="I55" s="576"/>
      <c r="J55" s="576"/>
      <c r="K55" s="576"/>
      <c r="L55" s="576"/>
      <c r="M55" s="576"/>
      <c r="N55" s="576"/>
      <c r="O55" s="577"/>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34" t="s">
        <v>134</v>
      </c>
      <c r="AV58" s="934"/>
      <c r="AW58" s="934"/>
      <c r="AX58" s="935"/>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9"/>
      <c r="H60" s="570"/>
      <c r="I60" s="570"/>
      <c r="J60" s="570"/>
      <c r="K60" s="570"/>
      <c r="L60" s="570"/>
      <c r="M60" s="570"/>
      <c r="N60" s="570"/>
      <c r="O60" s="571"/>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2"/>
      <c r="H61" s="573"/>
      <c r="I61" s="573"/>
      <c r="J61" s="573"/>
      <c r="K61" s="573"/>
      <c r="L61" s="573"/>
      <c r="M61" s="573"/>
      <c r="N61" s="573"/>
      <c r="O61" s="574"/>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5"/>
      <c r="H62" s="576"/>
      <c r="I62" s="576"/>
      <c r="J62" s="576"/>
      <c r="K62" s="576"/>
      <c r="L62" s="576"/>
      <c r="M62" s="576"/>
      <c r="N62" s="576"/>
      <c r="O62" s="577"/>
      <c r="P62" s="114"/>
      <c r="Q62" s="114"/>
      <c r="R62" s="114"/>
      <c r="S62" s="114"/>
      <c r="T62" s="114"/>
      <c r="U62" s="114"/>
      <c r="V62" s="114"/>
      <c r="W62" s="114"/>
      <c r="X62" s="115"/>
      <c r="Y62" s="451" t="s">
        <v>13</v>
      </c>
      <c r="Z62" s="446"/>
      <c r="AA62" s="447"/>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9"/>
      <c r="AF77" s="900"/>
      <c r="AG77" s="900"/>
      <c r="AH77" s="900"/>
      <c r="AI77" s="899"/>
      <c r="AJ77" s="900"/>
      <c r="AK77" s="900"/>
      <c r="AL77" s="900"/>
      <c r="AM77" s="899"/>
      <c r="AN77" s="900"/>
      <c r="AO77" s="900"/>
      <c r="AP77" s="90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77"/>
      <c r="AY79">
        <f>COUNTIF($AR$79,"☑")</f>
        <v>0</v>
      </c>
    </row>
    <row r="80" spans="1:51" ht="18.75" hidden="1" customHeight="1" x14ac:dyDescent="0.15">
      <c r="A80" s="873"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4"/>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4"/>
      <c r="B82" s="531"/>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c r="AY82">
        <f t="shared" ref="AY82:AY89" si="10">$AY$80</f>
        <v>0</v>
      </c>
    </row>
    <row r="83" spans="1:60" ht="22.5" hidden="1" customHeight="1" x14ac:dyDescent="0.15">
      <c r="A83" s="874"/>
      <c r="B83" s="531"/>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c r="AY83">
        <f t="shared" si="10"/>
        <v>0</v>
      </c>
    </row>
    <row r="84" spans="1:60" ht="19.5" hidden="1" customHeight="1" x14ac:dyDescent="0.15">
      <c r="A84" s="874"/>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8"/>
      <c r="AY84">
        <f t="shared" si="10"/>
        <v>0</v>
      </c>
    </row>
    <row r="85" spans="1:60" ht="18.75" hidden="1" customHeight="1" x14ac:dyDescent="0.15">
      <c r="A85" s="874"/>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2" t="s">
        <v>11</v>
      </c>
      <c r="AC85" s="563"/>
      <c r="AD85" s="564"/>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4"/>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4"/>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6" t="s">
        <v>62</v>
      </c>
      <c r="Z87" s="567"/>
      <c r="AA87" s="568"/>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4"/>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4"/>
      <c r="B89" s="533"/>
      <c r="C89" s="533"/>
      <c r="D89" s="533"/>
      <c r="E89" s="533"/>
      <c r="F89" s="534"/>
      <c r="G89" s="113"/>
      <c r="H89" s="114"/>
      <c r="I89" s="114"/>
      <c r="J89" s="114"/>
      <c r="K89" s="114"/>
      <c r="L89" s="114"/>
      <c r="M89" s="114"/>
      <c r="N89" s="114"/>
      <c r="O89" s="115"/>
      <c r="P89" s="177"/>
      <c r="Q89" s="177"/>
      <c r="R89" s="177"/>
      <c r="S89" s="177"/>
      <c r="T89" s="177"/>
      <c r="U89" s="177"/>
      <c r="V89" s="177"/>
      <c r="W89" s="177"/>
      <c r="X89" s="565"/>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4"/>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2" t="s">
        <v>11</v>
      </c>
      <c r="AC90" s="563"/>
      <c r="AD90" s="564"/>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74"/>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4"/>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6" t="s">
        <v>62</v>
      </c>
      <c r="Z92" s="567"/>
      <c r="AA92" s="568"/>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4"/>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4"/>
      <c r="B94" s="533"/>
      <c r="C94" s="533"/>
      <c r="D94" s="533"/>
      <c r="E94" s="533"/>
      <c r="F94" s="534"/>
      <c r="G94" s="113"/>
      <c r="H94" s="114"/>
      <c r="I94" s="114"/>
      <c r="J94" s="114"/>
      <c r="K94" s="114"/>
      <c r="L94" s="114"/>
      <c r="M94" s="114"/>
      <c r="N94" s="114"/>
      <c r="O94" s="115"/>
      <c r="P94" s="177"/>
      <c r="Q94" s="177"/>
      <c r="R94" s="177"/>
      <c r="S94" s="177"/>
      <c r="T94" s="177"/>
      <c r="U94" s="177"/>
      <c r="V94" s="177"/>
      <c r="W94" s="177"/>
      <c r="X94" s="565"/>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4"/>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2" t="s">
        <v>11</v>
      </c>
      <c r="AC95" s="563"/>
      <c r="AD95" s="564"/>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4"/>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4"/>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6" t="s">
        <v>62</v>
      </c>
      <c r="Z97" s="567"/>
      <c r="AA97" s="568"/>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4"/>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5"/>
      <c r="B99" s="431"/>
      <c r="C99" s="431"/>
      <c r="D99" s="431"/>
      <c r="E99" s="431"/>
      <c r="F99" s="432"/>
      <c r="G99" s="585"/>
      <c r="H99" s="216"/>
      <c r="I99" s="216"/>
      <c r="J99" s="216"/>
      <c r="K99" s="216"/>
      <c r="L99" s="216"/>
      <c r="M99" s="216"/>
      <c r="N99" s="216"/>
      <c r="O99" s="586"/>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543</v>
      </c>
      <c r="AV100" s="318"/>
      <c r="AW100" s="318"/>
      <c r="AX100" s="320"/>
    </row>
    <row r="101" spans="1:60" ht="23.25" customHeight="1" x14ac:dyDescent="0.15">
      <c r="A101" s="423"/>
      <c r="B101" s="424"/>
      <c r="C101" s="424"/>
      <c r="D101" s="424"/>
      <c r="E101" s="424"/>
      <c r="F101" s="425"/>
      <c r="G101" s="108" t="s">
        <v>734</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733</v>
      </c>
      <c r="AC101" s="465"/>
      <c r="AD101" s="465"/>
      <c r="AE101" s="282">
        <v>71881</v>
      </c>
      <c r="AF101" s="282"/>
      <c r="AG101" s="282"/>
      <c r="AH101" s="282"/>
      <c r="AI101" s="282">
        <v>61893</v>
      </c>
      <c r="AJ101" s="282"/>
      <c r="AK101" s="282"/>
      <c r="AL101" s="282"/>
      <c r="AM101" s="282"/>
      <c r="AN101" s="282"/>
      <c r="AO101" s="282"/>
      <c r="AP101" s="282"/>
      <c r="AQ101" s="282" t="s">
        <v>724</v>
      </c>
      <c r="AR101" s="282"/>
      <c r="AS101" s="282"/>
      <c r="AT101" s="282"/>
      <c r="AU101" s="218" t="s">
        <v>724</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733</v>
      </c>
      <c r="AC102" s="465"/>
      <c r="AD102" s="465"/>
      <c r="AE102" s="282">
        <v>71992</v>
      </c>
      <c r="AF102" s="282"/>
      <c r="AG102" s="282"/>
      <c r="AH102" s="282"/>
      <c r="AI102" s="282">
        <v>71881</v>
      </c>
      <c r="AJ102" s="282"/>
      <c r="AK102" s="282"/>
      <c r="AL102" s="282"/>
      <c r="AM102" s="282">
        <v>61893</v>
      </c>
      <c r="AN102" s="282"/>
      <c r="AO102" s="282"/>
      <c r="AP102" s="282"/>
      <c r="AQ102" s="282"/>
      <c r="AR102" s="282"/>
      <c r="AS102" s="282"/>
      <c r="AT102" s="282"/>
      <c r="AU102" s="225"/>
      <c r="AV102" s="226"/>
      <c r="AW102" s="226"/>
      <c r="AX102" s="321"/>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23"/>
      <c r="B104" s="424"/>
      <c r="C104" s="424"/>
      <c r="D104" s="424"/>
      <c r="E104" s="424"/>
      <c r="F104" s="425"/>
      <c r="G104" s="108" t="s">
        <v>731</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733</v>
      </c>
      <c r="AC104" s="550"/>
      <c r="AD104" s="551"/>
      <c r="AE104" s="282">
        <v>2597</v>
      </c>
      <c r="AF104" s="282"/>
      <c r="AG104" s="282"/>
      <c r="AH104" s="282"/>
      <c r="AI104" s="282">
        <v>2259</v>
      </c>
      <c r="AJ104" s="282"/>
      <c r="AK104" s="282"/>
      <c r="AL104" s="282"/>
      <c r="AM104" s="282">
        <v>1899</v>
      </c>
      <c r="AN104" s="282"/>
      <c r="AO104" s="282"/>
      <c r="AP104" s="282"/>
      <c r="AQ104" s="282" t="s">
        <v>724</v>
      </c>
      <c r="AR104" s="282"/>
      <c r="AS104" s="282"/>
      <c r="AT104" s="282"/>
      <c r="AU104" s="282" t="s">
        <v>724</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733</v>
      </c>
      <c r="AC105" s="473"/>
      <c r="AD105" s="474"/>
      <c r="AE105" s="282">
        <v>3207</v>
      </c>
      <c r="AF105" s="282"/>
      <c r="AG105" s="282"/>
      <c r="AH105" s="282"/>
      <c r="AI105" s="282">
        <v>2597</v>
      </c>
      <c r="AJ105" s="282"/>
      <c r="AK105" s="282"/>
      <c r="AL105" s="282"/>
      <c r="AM105" s="282">
        <v>2259</v>
      </c>
      <c r="AN105" s="282"/>
      <c r="AO105" s="282"/>
      <c r="AP105" s="282"/>
      <c r="AQ105" s="282">
        <v>1899</v>
      </c>
      <c r="AR105" s="282"/>
      <c r="AS105" s="282"/>
      <c r="AT105" s="282"/>
      <c r="AU105" s="282">
        <v>1899</v>
      </c>
      <c r="AV105" s="282"/>
      <c r="AW105" s="282"/>
      <c r="AX105" s="283"/>
      <c r="AY105">
        <f>$AY$103</f>
        <v>1</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8"/>
      <c r="Z115" s="559"/>
      <c r="AA115" s="560"/>
      <c r="AB115" s="451" t="s">
        <v>11</v>
      </c>
      <c r="AC115" s="446"/>
      <c r="AD115" s="447"/>
      <c r="AE115" s="247" t="s">
        <v>390</v>
      </c>
      <c r="AF115" s="247"/>
      <c r="AG115" s="247"/>
      <c r="AH115" s="247"/>
      <c r="AI115" s="247" t="s">
        <v>412</v>
      </c>
      <c r="AJ115" s="247"/>
      <c r="AK115" s="247"/>
      <c r="AL115" s="247"/>
      <c r="AM115" s="247" t="s">
        <v>509</v>
      </c>
      <c r="AN115" s="247"/>
      <c r="AO115" s="247"/>
      <c r="AP115" s="247"/>
      <c r="AQ115" s="595" t="s">
        <v>544</v>
      </c>
      <c r="AR115" s="596"/>
      <c r="AS115" s="596"/>
      <c r="AT115" s="596"/>
      <c r="AU115" s="596"/>
      <c r="AV115" s="596"/>
      <c r="AW115" s="596"/>
      <c r="AX115" s="597"/>
    </row>
    <row r="116" spans="1:51" ht="23.25" customHeight="1" x14ac:dyDescent="0.15">
      <c r="A116" s="440"/>
      <c r="B116" s="441"/>
      <c r="C116" s="441"/>
      <c r="D116" s="441"/>
      <c r="E116" s="441"/>
      <c r="F116" s="442"/>
      <c r="G116" s="392" t="s">
        <v>735</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736</v>
      </c>
      <c r="AC116" s="467"/>
      <c r="AD116" s="468"/>
      <c r="AE116" s="282">
        <v>5008</v>
      </c>
      <c r="AF116" s="282"/>
      <c r="AG116" s="282"/>
      <c r="AH116" s="282"/>
      <c r="AI116" s="282">
        <v>5623</v>
      </c>
      <c r="AJ116" s="282"/>
      <c r="AK116" s="282"/>
      <c r="AL116" s="282"/>
      <c r="AM116" s="282"/>
      <c r="AN116" s="282"/>
      <c r="AO116" s="282"/>
      <c r="AP116" s="282"/>
      <c r="AQ116" s="218" t="s">
        <v>724</v>
      </c>
      <c r="AR116" s="219"/>
      <c r="AS116" s="219"/>
      <c r="AT116" s="219"/>
      <c r="AU116" s="219"/>
      <c r="AV116" s="219"/>
      <c r="AW116" s="219"/>
      <c r="AX116" s="221"/>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737</v>
      </c>
      <c r="AC117" s="477"/>
      <c r="AD117" s="478"/>
      <c r="AE117" s="555" t="s">
        <v>739</v>
      </c>
      <c r="AF117" s="556"/>
      <c r="AG117" s="556"/>
      <c r="AH117" s="556"/>
      <c r="AI117" s="555" t="s">
        <v>740</v>
      </c>
      <c r="AJ117" s="556"/>
      <c r="AK117" s="556"/>
      <c r="AL117" s="556"/>
      <c r="AM117" s="556"/>
      <c r="AN117" s="556"/>
      <c r="AO117" s="556"/>
      <c r="AP117" s="556"/>
      <c r="AQ117" s="556" t="s">
        <v>738</v>
      </c>
      <c r="AR117" s="556"/>
      <c r="AS117" s="556"/>
      <c r="AT117" s="556"/>
      <c r="AU117" s="556"/>
      <c r="AV117" s="556"/>
      <c r="AW117" s="556"/>
      <c r="AX117" s="557"/>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8"/>
      <c r="Z118" s="559"/>
      <c r="AA118" s="560"/>
      <c r="AB118" s="451" t="s">
        <v>11</v>
      </c>
      <c r="AC118" s="446"/>
      <c r="AD118" s="447"/>
      <c r="AE118" s="247" t="s">
        <v>390</v>
      </c>
      <c r="AF118" s="247"/>
      <c r="AG118" s="247"/>
      <c r="AH118" s="247"/>
      <c r="AI118" s="247" t="s">
        <v>412</v>
      </c>
      <c r="AJ118" s="247"/>
      <c r="AK118" s="247"/>
      <c r="AL118" s="247"/>
      <c r="AM118" s="247" t="s">
        <v>509</v>
      </c>
      <c r="AN118" s="247"/>
      <c r="AO118" s="247"/>
      <c r="AP118" s="247"/>
      <c r="AQ118" s="595" t="s">
        <v>544</v>
      </c>
      <c r="AR118" s="596"/>
      <c r="AS118" s="596"/>
      <c r="AT118" s="596"/>
      <c r="AU118" s="596"/>
      <c r="AV118" s="596"/>
      <c r="AW118" s="596"/>
      <c r="AX118" s="597"/>
      <c r="AY118" s="92">
        <f>IF(SUBSTITUTE(SUBSTITUTE($G$119,"／",""),"　","")="",0,1)</f>
        <v>1</v>
      </c>
    </row>
    <row r="119" spans="1:51" ht="23.25" customHeight="1" x14ac:dyDescent="0.15">
      <c r="A119" s="440"/>
      <c r="B119" s="441"/>
      <c r="C119" s="441"/>
      <c r="D119" s="441"/>
      <c r="E119" s="441"/>
      <c r="F119" s="442"/>
      <c r="G119" s="392" t="s">
        <v>741</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736</v>
      </c>
      <c r="AC119" s="467"/>
      <c r="AD119" s="468"/>
      <c r="AE119" s="282">
        <v>30035</v>
      </c>
      <c r="AF119" s="282"/>
      <c r="AG119" s="282"/>
      <c r="AH119" s="282"/>
      <c r="AI119" s="282">
        <v>32758</v>
      </c>
      <c r="AJ119" s="282"/>
      <c r="AK119" s="282"/>
      <c r="AL119" s="282"/>
      <c r="AM119" s="282">
        <v>36862</v>
      </c>
      <c r="AN119" s="282"/>
      <c r="AO119" s="282"/>
      <c r="AP119" s="282"/>
      <c r="AQ119" s="282">
        <v>36862</v>
      </c>
      <c r="AR119" s="282"/>
      <c r="AS119" s="282"/>
      <c r="AT119" s="282"/>
      <c r="AU119" s="282"/>
      <c r="AV119" s="282"/>
      <c r="AW119" s="282"/>
      <c r="AX119" s="283"/>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737</v>
      </c>
      <c r="AC120" s="477"/>
      <c r="AD120" s="478"/>
      <c r="AE120" s="555" t="s">
        <v>742</v>
      </c>
      <c r="AF120" s="556"/>
      <c r="AG120" s="556"/>
      <c r="AH120" s="556"/>
      <c r="AI120" s="555" t="s">
        <v>743</v>
      </c>
      <c r="AJ120" s="556"/>
      <c r="AK120" s="556"/>
      <c r="AL120" s="556"/>
      <c r="AM120" s="555" t="s">
        <v>793</v>
      </c>
      <c r="AN120" s="556"/>
      <c r="AO120" s="556"/>
      <c r="AP120" s="556"/>
      <c r="AQ120" s="555" t="s">
        <v>819</v>
      </c>
      <c r="AR120" s="556"/>
      <c r="AS120" s="556"/>
      <c r="AT120" s="556"/>
      <c r="AU120" s="556"/>
      <c r="AV120" s="556"/>
      <c r="AW120" s="556"/>
      <c r="AX120" s="557"/>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8"/>
      <c r="Z121" s="559"/>
      <c r="AA121" s="560"/>
      <c r="AB121" s="451" t="s">
        <v>11</v>
      </c>
      <c r="AC121" s="446"/>
      <c r="AD121" s="447"/>
      <c r="AE121" s="247" t="s">
        <v>390</v>
      </c>
      <c r="AF121" s="247"/>
      <c r="AG121" s="247"/>
      <c r="AH121" s="247"/>
      <c r="AI121" s="247" t="s">
        <v>412</v>
      </c>
      <c r="AJ121" s="247"/>
      <c r="AK121" s="247"/>
      <c r="AL121" s="247"/>
      <c r="AM121" s="247" t="s">
        <v>509</v>
      </c>
      <c r="AN121" s="247"/>
      <c r="AO121" s="247"/>
      <c r="AP121" s="247"/>
      <c r="AQ121" s="595" t="s">
        <v>544</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8"/>
      <c r="Z124" s="559"/>
      <c r="AA124" s="560"/>
      <c r="AB124" s="451" t="s">
        <v>11</v>
      </c>
      <c r="AC124" s="446"/>
      <c r="AD124" s="447"/>
      <c r="AE124" s="247" t="s">
        <v>390</v>
      </c>
      <c r="AF124" s="247"/>
      <c r="AG124" s="247"/>
      <c r="AH124" s="247"/>
      <c r="AI124" s="247" t="s">
        <v>412</v>
      </c>
      <c r="AJ124" s="247"/>
      <c r="AK124" s="247"/>
      <c r="AL124" s="247"/>
      <c r="AM124" s="247" t="s">
        <v>509</v>
      </c>
      <c r="AN124" s="247"/>
      <c r="AO124" s="247"/>
      <c r="AP124" s="247"/>
      <c r="AQ124" s="595" t="s">
        <v>544</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540</v>
      </c>
      <c r="H125" s="392"/>
      <c r="I125" s="392"/>
      <c r="J125" s="392"/>
      <c r="K125" s="392"/>
      <c r="L125" s="392"/>
      <c r="M125" s="392"/>
      <c r="N125" s="392"/>
      <c r="O125" s="392"/>
      <c r="P125" s="392"/>
      <c r="Q125" s="392"/>
      <c r="R125" s="392"/>
      <c r="S125" s="392"/>
      <c r="T125" s="392"/>
      <c r="U125" s="392"/>
      <c r="V125" s="392"/>
      <c r="W125" s="392"/>
      <c r="X125" s="939"/>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0"/>
      <c r="Y126" s="475" t="s">
        <v>49</v>
      </c>
      <c r="Z126" s="449"/>
      <c r="AA126" s="450"/>
      <c r="AB126" s="476" t="s">
        <v>358</v>
      </c>
      <c r="AC126" s="477"/>
      <c r="AD126" s="47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6"/>
      <c r="Z127" s="937"/>
      <c r="AA127" s="938"/>
      <c r="AB127" s="412" t="s">
        <v>11</v>
      </c>
      <c r="AC127" s="413"/>
      <c r="AD127" s="414"/>
      <c r="AE127" s="247" t="s">
        <v>390</v>
      </c>
      <c r="AF127" s="247"/>
      <c r="AG127" s="247"/>
      <c r="AH127" s="247"/>
      <c r="AI127" s="247" t="s">
        <v>412</v>
      </c>
      <c r="AJ127" s="247"/>
      <c r="AK127" s="247"/>
      <c r="AL127" s="247"/>
      <c r="AM127" s="247" t="s">
        <v>509</v>
      </c>
      <c r="AN127" s="247"/>
      <c r="AO127" s="247"/>
      <c r="AP127" s="247"/>
      <c r="AQ127" s="595" t="s">
        <v>544</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541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405</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747</v>
      </c>
      <c r="AC134" s="206"/>
      <c r="AD134" s="206"/>
      <c r="AE134" s="207">
        <v>1573</v>
      </c>
      <c r="AF134" s="208"/>
      <c r="AG134" s="208"/>
      <c r="AH134" s="208"/>
      <c r="AI134" s="207">
        <v>1292</v>
      </c>
      <c r="AJ134" s="208"/>
      <c r="AK134" s="208"/>
      <c r="AL134" s="208"/>
      <c r="AM134" s="207"/>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747</v>
      </c>
      <c r="AC135" s="214"/>
      <c r="AD135" s="214"/>
      <c r="AE135" s="207">
        <v>1941</v>
      </c>
      <c r="AF135" s="208"/>
      <c r="AG135" s="208"/>
      <c r="AH135" s="208"/>
      <c r="AI135" s="207">
        <v>1573</v>
      </c>
      <c r="AJ135" s="208"/>
      <c r="AK135" s="208"/>
      <c r="AL135" s="208"/>
      <c r="AM135" s="207">
        <v>1292</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41"/>
      <c r="E430" s="175" t="s">
        <v>399</v>
      </c>
      <c r="F430" s="907"/>
      <c r="G430" s="908" t="s">
        <v>252</v>
      </c>
      <c r="H430" s="126"/>
      <c r="I430" s="126"/>
      <c r="J430" s="909" t="s">
        <v>723</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724</v>
      </c>
      <c r="AF437" s="201"/>
      <c r="AG437" s="136" t="s">
        <v>233</v>
      </c>
      <c r="AH437" s="137"/>
      <c r="AI437" s="335"/>
      <c r="AJ437" s="335"/>
      <c r="AK437" s="335"/>
      <c r="AL437" s="157"/>
      <c r="AM437" s="335"/>
      <c r="AN437" s="335"/>
      <c r="AO437" s="335"/>
      <c r="AP437" s="157"/>
      <c r="AQ437" s="250" t="s">
        <v>724</v>
      </c>
      <c r="AR437" s="201"/>
      <c r="AS437" s="136" t="s">
        <v>233</v>
      </c>
      <c r="AT437" s="137"/>
      <c r="AU437" s="201" t="s">
        <v>724</v>
      </c>
      <c r="AV437" s="201"/>
      <c r="AW437" s="136" t="s">
        <v>179</v>
      </c>
      <c r="AX437" s="196"/>
      <c r="AY437">
        <f>$AY$436</f>
        <v>1</v>
      </c>
    </row>
    <row r="438" spans="1:51" ht="23.25" hidden="1" customHeight="1" x14ac:dyDescent="0.15">
      <c r="A438" s="190"/>
      <c r="B438" s="187"/>
      <c r="C438" s="181"/>
      <c r="D438" s="187"/>
      <c r="E438" s="338"/>
      <c r="F438" s="339"/>
      <c r="G438" s="107" t="s">
        <v>724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724</v>
      </c>
      <c r="AC438" s="214"/>
      <c r="AD438" s="214"/>
      <c r="AE438" s="336" t="s">
        <v>724</v>
      </c>
      <c r="AF438" s="208"/>
      <c r="AG438" s="208"/>
      <c r="AH438" s="208"/>
      <c r="AI438" s="336" t="s">
        <v>724</v>
      </c>
      <c r="AJ438" s="208"/>
      <c r="AK438" s="208"/>
      <c r="AL438" s="208"/>
      <c r="AM438" s="336" t="s">
        <v>724</v>
      </c>
      <c r="AN438" s="208"/>
      <c r="AO438" s="208"/>
      <c r="AP438" s="337"/>
      <c r="AQ438" s="336" t="s">
        <v>724</v>
      </c>
      <c r="AR438" s="208"/>
      <c r="AS438" s="208"/>
      <c r="AT438" s="337"/>
      <c r="AU438" s="208" t="s">
        <v>724</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724</v>
      </c>
      <c r="AC439" s="206"/>
      <c r="AD439" s="206"/>
      <c r="AE439" s="336" t="s">
        <v>724</v>
      </c>
      <c r="AF439" s="208"/>
      <c r="AG439" s="208"/>
      <c r="AH439" s="337"/>
      <c r="AI439" s="336" t="s">
        <v>724</v>
      </c>
      <c r="AJ439" s="208"/>
      <c r="AK439" s="208"/>
      <c r="AL439" s="208"/>
      <c r="AM439" s="336" t="s">
        <v>724</v>
      </c>
      <c r="AN439" s="208"/>
      <c r="AO439" s="208"/>
      <c r="AP439" s="337"/>
      <c r="AQ439" s="336" t="s">
        <v>724</v>
      </c>
      <c r="AR439" s="208"/>
      <c r="AS439" s="208"/>
      <c r="AT439" s="337"/>
      <c r="AU439" s="208" t="s">
        <v>724</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t="s">
        <v>724</v>
      </c>
      <c r="AF440" s="208"/>
      <c r="AG440" s="208"/>
      <c r="AH440" s="337"/>
      <c r="AI440" s="336" t="s">
        <v>724</v>
      </c>
      <c r="AJ440" s="208"/>
      <c r="AK440" s="208"/>
      <c r="AL440" s="208"/>
      <c r="AM440" s="336" t="s">
        <v>724</v>
      </c>
      <c r="AN440" s="208"/>
      <c r="AO440" s="208"/>
      <c r="AP440" s="337"/>
      <c r="AQ440" s="336" t="s">
        <v>724</v>
      </c>
      <c r="AR440" s="208"/>
      <c r="AS440" s="208"/>
      <c r="AT440" s="337"/>
      <c r="AU440" s="208" t="s">
        <v>724</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8" t="s">
        <v>252</v>
      </c>
      <c r="H484" s="126"/>
      <c r="I484" s="126"/>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8" t="s">
        <v>252</v>
      </c>
      <c r="H538" s="126"/>
      <c r="I538" s="126"/>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8" t="s">
        <v>252</v>
      </c>
      <c r="H592" s="126"/>
      <c r="I592" s="126"/>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8" t="s">
        <v>252</v>
      </c>
      <c r="H646" s="126"/>
      <c r="I646" s="126"/>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1" ht="46.5" customHeight="1" x14ac:dyDescent="0.15">
      <c r="A702" s="879" t="s">
        <v>140</v>
      </c>
      <c r="B702" s="880"/>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718</v>
      </c>
      <c r="AE702" s="342"/>
      <c r="AF702" s="342"/>
      <c r="AG702" s="384" t="s">
        <v>749</v>
      </c>
      <c r="AH702" s="385"/>
      <c r="AI702" s="385"/>
      <c r="AJ702" s="385"/>
      <c r="AK702" s="385"/>
      <c r="AL702" s="385"/>
      <c r="AM702" s="385"/>
      <c r="AN702" s="385"/>
      <c r="AO702" s="385"/>
      <c r="AP702" s="385"/>
      <c r="AQ702" s="385"/>
      <c r="AR702" s="385"/>
      <c r="AS702" s="385"/>
      <c r="AT702" s="385"/>
      <c r="AU702" s="385"/>
      <c r="AV702" s="385"/>
      <c r="AW702" s="385"/>
      <c r="AX702" s="386"/>
    </row>
    <row r="703" spans="1:51" ht="64.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2" t="s">
        <v>718</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83"/>
      <c r="B704" s="884"/>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718</v>
      </c>
      <c r="AE704" s="789"/>
      <c r="AF704" s="789"/>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20" t="s">
        <v>752</v>
      </c>
      <c r="AE705" s="721"/>
      <c r="AF705" s="721"/>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0"/>
      <c r="D706" s="801"/>
      <c r="E706" s="736" t="s">
        <v>381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753</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754</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757</v>
      </c>
      <c r="AE708" s="609"/>
      <c r="AF708" s="609"/>
      <c r="AG708" s="748" t="s">
        <v>724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718</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818</v>
      </c>
      <c r="AE710" s="323"/>
      <c r="AF710" s="323"/>
      <c r="AG710" s="104" t="s">
        <v>724</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718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8" t="s">
        <v>757</v>
      </c>
      <c r="AE712" s="789"/>
      <c r="AF712" s="789"/>
      <c r="AG712" s="815" t="s">
        <v>724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757</v>
      </c>
      <c r="AE713" s="323"/>
      <c r="AF713" s="667"/>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718</v>
      </c>
      <c r="AE714" s="813"/>
      <c r="AF714" s="814"/>
      <c r="AG714" s="742" t="s">
        <v>759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4"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752</v>
      </c>
      <c r="AE715" s="609"/>
      <c r="AF715" s="660"/>
      <c r="AG715" s="748" t="s">
        <v>760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757</v>
      </c>
      <c r="AE716" s="631"/>
      <c r="AF716" s="631"/>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718</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47.2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718</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718</v>
      </c>
      <c r="AE719" s="609"/>
      <c r="AF719" s="609"/>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t="s">
        <v>712</v>
      </c>
      <c r="D721" s="294"/>
      <c r="E721" s="294"/>
      <c r="F721" s="295"/>
      <c r="G721" s="284">
        <v>20</v>
      </c>
      <c r="H721" s="285"/>
      <c r="I721" s="77" t="str">
        <f>IF(OR(G721="　", G721=""), "", "-")</f>
        <v>-</v>
      </c>
      <c r="J721" s="288">
        <v>577</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3" customHeight="1" x14ac:dyDescent="0.15">
      <c r="A722" s="784"/>
      <c r="B722" s="785"/>
      <c r="C722" s="293" t="s">
        <v>712</v>
      </c>
      <c r="D722" s="294"/>
      <c r="E722" s="294"/>
      <c r="F722" s="295"/>
      <c r="G722" s="284">
        <v>20</v>
      </c>
      <c r="H722" s="285"/>
      <c r="I722" s="77" t="str">
        <f t="shared" ref="I722:I725" si="113">IF(OR(G722="　", G722=""), "", "-")</f>
        <v>-</v>
      </c>
      <c r="J722" s="288">
        <v>819</v>
      </c>
      <c r="K722" s="288"/>
      <c r="L722" s="77" t="str">
        <f t="shared" ref="L722:L725" si="114">IF(M722="","","-")</f>
        <v/>
      </c>
      <c r="M722" s="78"/>
      <c r="N722" s="301" t="s">
        <v>765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5"/>
      <c r="C726" s="820" t="s">
        <v>53</v>
      </c>
      <c r="D726" s="846"/>
      <c r="E726" s="846"/>
      <c r="F726" s="847"/>
      <c r="G726" s="582" t="s">
        <v>767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6"/>
      <c r="B727" s="807"/>
      <c r="C727" s="754" t="s">
        <v>57</v>
      </c>
      <c r="D727" s="755"/>
      <c r="E727" s="755"/>
      <c r="F727" s="756"/>
      <c r="G727" s="580" t="s">
        <v>766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44.1" customHeight="1" thickBot="1" x14ac:dyDescent="0.2">
      <c r="A733" s="679"/>
      <c r="B733" s="680"/>
      <c r="C733" s="680"/>
      <c r="D733" s="680"/>
      <c r="E733" s="681"/>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0" t="s">
        <v>674</v>
      </c>
      <c r="B737" s="211"/>
      <c r="C737" s="211"/>
      <c r="D737" s="212"/>
      <c r="E737" s="964" t="s">
        <v>768</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1" t="s">
        <v>397</v>
      </c>
      <c r="B738" s="361"/>
      <c r="C738" s="361"/>
      <c r="D738" s="361"/>
      <c r="E738" s="964" t="s">
        <v>769</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1" t="s">
        <v>396</v>
      </c>
      <c r="B739" s="361"/>
      <c r="C739" s="361"/>
      <c r="D739" s="361"/>
      <c r="E739" s="964" t="s">
        <v>768</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1" t="s">
        <v>395</v>
      </c>
      <c r="B740" s="361"/>
      <c r="C740" s="361"/>
      <c r="D740" s="361"/>
      <c r="E740" s="964" t="s">
        <v>770</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1" t="s">
        <v>394</v>
      </c>
      <c r="B741" s="361"/>
      <c r="C741" s="361"/>
      <c r="D741" s="361"/>
      <c r="E741" s="964" t="s">
        <v>771</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1" t="s">
        <v>393</v>
      </c>
      <c r="B742" s="361"/>
      <c r="C742" s="361"/>
      <c r="D742" s="361"/>
      <c r="E742" s="964" t="s">
        <v>772</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1" t="s">
        <v>392</v>
      </c>
      <c r="B743" s="361"/>
      <c r="C743" s="361"/>
      <c r="D743" s="361"/>
      <c r="E743" s="964" t="s">
        <v>773</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1" t="s">
        <v>391</v>
      </c>
      <c r="B744" s="361"/>
      <c r="C744" s="361"/>
      <c r="D744" s="361"/>
      <c r="E744" s="964" t="s">
        <v>774</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1" t="s">
        <v>390</v>
      </c>
      <c r="B745" s="361"/>
      <c r="C745" s="361"/>
      <c r="D745" s="361"/>
      <c r="E745" s="1001" t="s">
        <v>774</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1" t="s">
        <v>547</v>
      </c>
      <c r="B746" s="361"/>
      <c r="C746" s="361"/>
      <c r="D746" s="361"/>
      <c r="E746" s="970" t="s">
        <v>712</v>
      </c>
      <c r="F746" s="968"/>
      <c r="G746" s="968"/>
      <c r="H746" s="100" t="str">
        <f>IF(E746="","","-")</f>
        <v>-</v>
      </c>
      <c r="I746" s="968"/>
      <c r="J746" s="968"/>
      <c r="K746" s="100" t="str">
        <f>IF(I746="","","-")</f>
        <v/>
      </c>
      <c r="L746" s="969">
        <v>728</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509</v>
      </c>
      <c r="B747" s="361"/>
      <c r="C747" s="361"/>
      <c r="D747" s="361"/>
      <c r="E747" s="970" t="s">
        <v>712</v>
      </c>
      <c r="F747" s="968"/>
      <c r="G747" s="968"/>
      <c r="H747" s="100" t="str">
        <f>IF(E747="","","-")</f>
        <v>-</v>
      </c>
      <c r="I747" s="968"/>
      <c r="J747" s="968"/>
      <c r="K747" s="100" t="str">
        <f>IF(I747="","","-")</f>
        <v/>
      </c>
      <c r="L747" s="969">
        <v>746</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18" t="s">
        <v>384</v>
      </c>
      <c r="B748" s="619"/>
      <c r="C748" s="619"/>
      <c r="D748" s="619"/>
      <c r="E748" s="619"/>
      <c r="F748" s="620"/>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775</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821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9"/>
    </row>
    <row r="788" spans="1:51" ht="24.75" customHeight="1" x14ac:dyDescent="0.15">
      <c r="A788" s="635"/>
      <c r="B788" s="636"/>
      <c r="C788" s="636"/>
      <c r="D788" s="636"/>
      <c r="E788" s="636"/>
      <c r="F788" s="637"/>
      <c r="G788" s="820" t="s">
        <v>17</v>
      </c>
      <c r="H788" s="674"/>
      <c r="I788" s="674"/>
      <c r="J788" s="674"/>
      <c r="K788" s="674"/>
      <c r="L788" s="673" t="s">
        <v>18</v>
      </c>
      <c r="M788" s="674"/>
      <c r="N788" s="674"/>
      <c r="O788" s="674"/>
      <c r="P788" s="674"/>
      <c r="Q788" s="674"/>
      <c r="R788" s="674"/>
      <c r="S788" s="674"/>
      <c r="T788" s="674"/>
      <c r="U788" s="674"/>
      <c r="V788" s="674"/>
      <c r="W788" s="674"/>
      <c r="X788" s="675"/>
      <c r="Y788" s="657" t="s">
        <v>19</v>
      </c>
      <c r="Z788" s="658"/>
      <c r="AA788" s="658"/>
      <c r="AB788" s="804"/>
      <c r="AC788" s="820" t="s">
        <v>17</v>
      </c>
      <c r="AD788" s="674"/>
      <c r="AE788" s="674"/>
      <c r="AF788" s="674"/>
      <c r="AG788" s="674"/>
      <c r="AH788" s="673" t="s">
        <v>18</v>
      </c>
      <c r="AI788" s="674"/>
      <c r="AJ788" s="674"/>
      <c r="AK788" s="674"/>
      <c r="AL788" s="674"/>
      <c r="AM788" s="674"/>
      <c r="AN788" s="674"/>
      <c r="AO788" s="674"/>
      <c r="AP788" s="674"/>
      <c r="AQ788" s="674"/>
      <c r="AR788" s="674"/>
      <c r="AS788" s="674"/>
      <c r="AT788" s="675"/>
      <c r="AU788" s="657" t="s">
        <v>19</v>
      </c>
      <c r="AV788" s="658"/>
      <c r="AW788" s="658"/>
      <c r="AX788" s="659"/>
    </row>
    <row r="789" spans="1:51" ht="24.75" customHeight="1" x14ac:dyDescent="0.15">
      <c r="A789" s="635"/>
      <c r="B789" s="636"/>
      <c r="C789" s="636"/>
      <c r="D789" s="636"/>
      <c r="E789" s="636"/>
      <c r="F789" s="637"/>
      <c r="G789" s="676" t="s">
        <v>776</v>
      </c>
      <c r="H789" s="677"/>
      <c r="I789" s="677"/>
      <c r="J789" s="677"/>
      <c r="K789" s="678"/>
      <c r="L789" s="668" t="s">
        <v>777</v>
      </c>
      <c r="M789" s="840"/>
      <c r="N789" s="840"/>
      <c r="O789" s="840"/>
      <c r="P789" s="840"/>
      <c r="Q789" s="840"/>
      <c r="R789" s="840"/>
      <c r="S789" s="840"/>
      <c r="T789" s="840"/>
      <c r="U789" s="840"/>
      <c r="V789" s="840"/>
      <c r="W789" s="840"/>
      <c r="X789" s="841"/>
      <c r="Y789" s="387">
        <v>4</v>
      </c>
      <c r="Z789" s="388"/>
      <c r="AA789" s="388"/>
      <c r="AB789" s="808"/>
      <c r="AC789" s="676" t="s">
        <v>776</v>
      </c>
      <c r="AD789" s="844"/>
      <c r="AE789" s="844"/>
      <c r="AF789" s="844"/>
      <c r="AG789" s="845"/>
      <c r="AH789" s="668" t="s">
        <v>794</v>
      </c>
      <c r="AI789" s="669"/>
      <c r="AJ789" s="669"/>
      <c r="AK789" s="669"/>
      <c r="AL789" s="669"/>
      <c r="AM789" s="669"/>
      <c r="AN789" s="669"/>
      <c r="AO789" s="669"/>
      <c r="AP789" s="669"/>
      <c r="AQ789" s="669"/>
      <c r="AR789" s="669"/>
      <c r="AS789" s="669"/>
      <c r="AT789" s="670"/>
      <c r="AU789" s="387">
        <v>41</v>
      </c>
      <c r="AV789" s="388"/>
      <c r="AW789" s="388"/>
      <c r="AX789" s="389"/>
    </row>
    <row r="790" spans="1:51" ht="24.75" customHeight="1" x14ac:dyDescent="0.15">
      <c r="A790" s="635"/>
      <c r="B790" s="636"/>
      <c r="C790" s="636"/>
      <c r="D790" s="636"/>
      <c r="E790" s="636"/>
      <c r="F790" s="637"/>
      <c r="G790" s="610" t="s">
        <v>778</v>
      </c>
      <c r="H790" s="611"/>
      <c r="I790" s="611"/>
      <c r="J790" s="611"/>
      <c r="K790" s="612"/>
      <c r="L790" s="602" t="s">
        <v>779</v>
      </c>
      <c r="M790" s="603"/>
      <c r="N790" s="603"/>
      <c r="O790" s="603"/>
      <c r="P790" s="603"/>
      <c r="Q790" s="603"/>
      <c r="R790" s="603"/>
      <c r="S790" s="603"/>
      <c r="T790" s="603"/>
      <c r="U790" s="603"/>
      <c r="V790" s="603"/>
      <c r="W790" s="603"/>
      <c r="X790" s="604"/>
      <c r="Y790" s="605">
        <v>1</v>
      </c>
      <c r="Z790" s="606"/>
      <c r="AA790" s="606"/>
      <c r="AB790" s="616"/>
      <c r="AC790" s="610" t="s">
        <v>795</v>
      </c>
      <c r="AD790" s="671"/>
      <c r="AE790" s="671"/>
      <c r="AF790" s="671"/>
      <c r="AG790" s="672"/>
      <c r="AH790" s="602" t="s">
        <v>796</v>
      </c>
      <c r="AI790" s="809"/>
      <c r="AJ790" s="809"/>
      <c r="AK790" s="809"/>
      <c r="AL790" s="809"/>
      <c r="AM790" s="809"/>
      <c r="AN790" s="809"/>
      <c r="AO790" s="809"/>
      <c r="AP790" s="809"/>
      <c r="AQ790" s="809"/>
      <c r="AR790" s="809"/>
      <c r="AS790" s="809"/>
      <c r="AT790" s="810"/>
      <c r="AU790" s="605">
        <v>34</v>
      </c>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t="s">
        <v>797</v>
      </c>
      <c r="AD791" s="611"/>
      <c r="AE791" s="611"/>
      <c r="AF791" s="611"/>
      <c r="AG791" s="612"/>
      <c r="AH791" s="602" t="s">
        <v>798</v>
      </c>
      <c r="AI791" s="603"/>
      <c r="AJ791" s="603"/>
      <c r="AK791" s="603"/>
      <c r="AL791" s="603"/>
      <c r="AM791" s="603"/>
      <c r="AN791" s="603"/>
      <c r="AO791" s="603"/>
      <c r="AP791" s="603"/>
      <c r="AQ791" s="603"/>
      <c r="AR791" s="603"/>
      <c r="AS791" s="603"/>
      <c r="AT791" s="604"/>
      <c r="AU791" s="605">
        <v>21</v>
      </c>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t="s">
        <v>799</v>
      </c>
      <c r="AD792" s="611"/>
      <c r="AE792" s="611"/>
      <c r="AF792" s="611"/>
      <c r="AG792" s="612"/>
      <c r="AH792" s="602" t="s">
        <v>800</v>
      </c>
      <c r="AI792" s="603"/>
      <c r="AJ792" s="603"/>
      <c r="AK792" s="603"/>
      <c r="AL792" s="603"/>
      <c r="AM792" s="603"/>
      <c r="AN792" s="603"/>
      <c r="AO792" s="603"/>
      <c r="AP792" s="603"/>
      <c r="AQ792" s="603"/>
      <c r="AR792" s="603"/>
      <c r="AS792" s="603"/>
      <c r="AT792" s="604"/>
      <c r="AU792" s="605">
        <v>20</v>
      </c>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t="s">
        <v>801</v>
      </c>
      <c r="AD793" s="611"/>
      <c r="AE793" s="611"/>
      <c r="AF793" s="611"/>
      <c r="AG793" s="612"/>
      <c r="AH793" s="602" t="s">
        <v>801</v>
      </c>
      <c r="AI793" s="603"/>
      <c r="AJ793" s="603"/>
      <c r="AK793" s="603"/>
      <c r="AL793" s="603"/>
      <c r="AM793" s="603"/>
      <c r="AN793" s="603"/>
      <c r="AO793" s="603"/>
      <c r="AP793" s="603"/>
      <c r="AQ793" s="603"/>
      <c r="AR793" s="603"/>
      <c r="AS793" s="603"/>
      <c r="AT793" s="604"/>
      <c r="AU793" s="605">
        <v>12</v>
      </c>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t="s">
        <v>778</v>
      </c>
      <c r="AD794" s="611"/>
      <c r="AE794" s="611"/>
      <c r="AF794" s="611"/>
      <c r="AG794" s="612"/>
      <c r="AH794" s="602" t="s">
        <v>802</v>
      </c>
      <c r="AI794" s="603"/>
      <c r="AJ794" s="603"/>
      <c r="AK794" s="603"/>
      <c r="AL794" s="603"/>
      <c r="AM794" s="603"/>
      <c r="AN794" s="603"/>
      <c r="AO794" s="603"/>
      <c r="AP794" s="603"/>
      <c r="AQ794" s="603"/>
      <c r="AR794" s="603"/>
      <c r="AS794" s="603"/>
      <c r="AT794" s="604"/>
      <c r="AU794" s="605">
        <v>4</v>
      </c>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1" t="s">
        <v>20</v>
      </c>
      <c r="H799" s="832"/>
      <c r="I799" s="832"/>
      <c r="J799" s="832"/>
      <c r="K799" s="832"/>
      <c r="L799" s="833"/>
      <c r="M799" s="834"/>
      <c r="N799" s="834"/>
      <c r="O799" s="834"/>
      <c r="P799" s="834"/>
      <c r="Q799" s="834"/>
      <c r="R799" s="834"/>
      <c r="S799" s="834"/>
      <c r="T799" s="834"/>
      <c r="U799" s="834"/>
      <c r="V799" s="834"/>
      <c r="W799" s="834"/>
      <c r="X799" s="835"/>
      <c r="Y799" s="836">
        <f>SUM(Y789:AB798)</f>
        <v>5</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132</v>
      </c>
      <c r="AV799" s="837"/>
      <c r="AW799" s="837"/>
      <c r="AX799" s="839"/>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9"/>
      <c r="AY800">
        <f>COUNTA($G$802,$AC$802)</f>
        <v>0</v>
      </c>
    </row>
    <row r="801" spans="1:51" ht="24.75" hidden="1" customHeight="1" x14ac:dyDescent="0.15">
      <c r="A801" s="635"/>
      <c r="B801" s="636"/>
      <c r="C801" s="636"/>
      <c r="D801" s="636"/>
      <c r="E801" s="636"/>
      <c r="F801" s="637"/>
      <c r="G801" s="820" t="s">
        <v>17</v>
      </c>
      <c r="H801" s="674"/>
      <c r="I801" s="674"/>
      <c r="J801" s="674"/>
      <c r="K801" s="674"/>
      <c r="L801" s="673" t="s">
        <v>18</v>
      </c>
      <c r="M801" s="674"/>
      <c r="N801" s="674"/>
      <c r="O801" s="674"/>
      <c r="P801" s="674"/>
      <c r="Q801" s="674"/>
      <c r="R801" s="674"/>
      <c r="S801" s="674"/>
      <c r="T801" s="674"/>
      <c r="U801" s="674"/>
      <c r="V801" s="674"/>
      <c r="W801" s="674"/>
      <c r="X801" s="675"/>
      <c r="Y801" s="657" t="s">
        <v>19</v>
      </c>
      <c r="Z801" s="658"/>
      <c r="AA801" s="658"/>
      <c r="AB801" s="804"/>
      <c r="AC801" s="820" t="s">
        <v>17</v>
      </c>
      <c r="AD801" s="674"/>
      <c r="AE801" s="674"/>
      <c r="AF801" s="674"/>
      <c r="AG801" s="674"/>
      <c r="AH801" s="673" t="s">
        <v>18</v>
      </c>
      <c r="AI801" s="674"/>
      <c r="AJ801" s="674"/>
      <c r="AK801" s="674"/>
      <c r="AL801" s="674"/>
      <c r="AM801" s="674"/>
      <c r="AN801" s="674"/>
      <c r="AO801" s="674"/>
      <c r="AP801" s="674"/>
      <c r="AQ801" s="674"/>
      <c r="AR801" s="674"/>
      <c r="AS801" s="674"/>
      <c r="AT801" s="675"/>
      <c r="AU801" s="657" t="s">
        <v>19</v>
      </c>
      <c r="AV801" s="658"/>
      <c r="AW801" s="658"/>
      <c r="AX801" s="659"/>
      <c r="AY801">
        <f>$AY$800</f>
        <v>0</v>
      </c>
    </row>
    <row r="802" spans="1:51" ht="24.75" hidden="1" customHeight="1" x14ac:dyDescent="0.15">
      <c r="A802" s="635"/>
      <c r="B802" s="636"/>
      <c r="C802" s="636"/>
      <c r="D802" s="636"/>
      <c r="E802" s="636"/>
      <c r="F802" s="637"/>
      <c r="G802" s="676"/>
      <c r="H802" s="677"/>
      <c r="I802" s="677"/>
      <c r="J802" s="677"/>
      <c r="K802" s="678"/>
      <c r="L802" s="668"/>
      <c r="M802" s="840"/>
      <c r="N802" s="840"/>
      <c r="O802" s="840"/>
      <c r="P802" s="840"/>
      <c r="Q802" s="840"/>
      <c r="R802" s="840"/>
      <c r="S802" s="840"/>
      <c r="T802" s="840"/>
      <c r="U802" s="840"/>
      <c r="V802" s="840"/>
      <c r="W802" s="840"/>
      <c r="X802" s="841"/>
      <c r="Y802" s="387"/>
      <c r="Z802" s="388"/>
      <c r="AA802" s="388"/>
      <c r="AB802" s="808"/>
      <c r="AC802" s="676"/>
      <c r="AD802" s="677"/>
      <c r="AE802" s="677"/>
      <c r="AF802" s="677"/>
      <c r="AG802" s="678"/>
      <c r="AH802" s="668"/>
      <c r="AI802" s="840"/>
      <c r="AJ802" s="840"/>
      <c r="AK802" s="840"/>
      <c r="AL802" s="840"/>
      <c r="AM802" s="840"/>
      <c r="AN802" s="840"/>
      <c r="AO802" s="840"/>
      <c r="AP802" s="840"/>
      <c r="AQ802" s="840"/>
      <c r="AR802" s="840"/>
      <c r="AS802" s="840"/>
      <c r="AT802" s="841"/>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31" t="s">
        <v>20</v>
      </c>
      <c r="H812" s="832"/>
      <c r="I812" s="832"/>
      <c r="J812" s="832"/>
      <c r="K812" s="832"/>
      <c r="L812" s="833"/>
      <c r="M812" s="834"/>
      <c r="N812" s="834"/>
      <c r="O812" s="834"/>
      <c r="P812" s="834"/>
      <c r="Q812" s="834"/>
      <c r="R812" s="834"/>
      <c r="S812" s="834"/>
      <c r="T812" s="834"/>
      <c r="U812" s="834"/>
      <c r="V812" s="834"/>
      <c r="W812" s="834"/>
      <c r="X812" s="835"/>
      <c r="Y812" s="836">
        <f>SUM(Y802:AB811)</f>
        <v>0</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9"/>
      <c r="AY813">
        <f>COUNTA($G$815,$AC$815)</f>
        <v>0</v>
      </c>
    </row>
    <row r="814" spans="1:51" ht="24.75" hidden="1" customHeight="1" x14ac:dyDescent="0.15">
      <c r="A814" s="635"/>
      <c r="B814" s="636"/>
      <c r="C814" s="636"/>
      <c r="D814" s="636"/>
      <c r="E814" s="636"/>
      <c r="F814" s="637"/>
      <c r="G814" s="820" t="s">
        <v>17</v>
      </c>
      <c r="H814" s="674"/>
      <c r="I814" s="674"/>
      <c r="J814" s="674"/>
      <c r="K814" s="674"/>
      <c r="L814" s="673" t="s">
        <v>18</v>
      </c>
      <c r="M814" s="674"/>
      <c r="N814" s="674"/>
      <c r="O814" s="674"/>
      <c r="P814" s="674"/>
      <c r="Q814" s="674"/>
      <c r="R814" s="674"/>
      <c r="S814" s="674"/>
      <c r="T814" s="674"/>
      <c r="U814" s="674"/>
      <c r="V814" s="674"/>
      <c r="W814" s="674"/>
      <c r="X814" s="675"/>
      <c r="Y814" s="657" t="s">
        <v>19</v>
      </c>
      <c r="Z814" s="658"/>
      <c r="AA814" s="658"/>
      <c r="AB814" s="804"/>
      <c r="AC814" s="820" t="s">
        <v>17</v>
      </c>
      <c r="AD814" s="674"/>
      <c r="AE814" s="674"/>
      <c r="AF814" s="674"/>
      <c r="AG814" s="674"/>
      <c r="AH814" s="673" t="s">
        <v>18</v>
      </c>
      <c r="AI814" s="674"/>
      <c r="AJ814" s="674"/>
      <c r="AK814" s="674"/>
      <c r="AL814" s="674"/>
      <c r="AM814" s="674"/>
      <c r="AN814" s="674"/>
      <c r="AO814" s="674"/>
      <c r="AP814" s="674"/>
      <c r="AQ814" s="674"/>
      <c r="AR814" s="674"/>
      <c r="AS814" s="674"/>
      <c r="AT814" s="675"/>
      <c r="AU814" s="657" t="s">
        <v>19</v>
      </c>
      <c r="AV814" s="658"/>
      <c r="AW814" s="658"/>
      <c r="AX814" s="659"/>
      <c r="AY814">
        <f>$AY$813</f>
        <v>0</v>
      </c>
    </row>
    <row r="815" spans="1:51" ht="24.75" hidden="1" customHeight="1" x14ac:dyDescent="0.15">
      <c r="A815" s="635"/>
      <c r="B815" s="636"/>
      <c r="C815" s="636"/>
      <c r="D815" s="636"/>
      <c r="E815" s="636"/>
      <c r="F815" s="637"/>
      <c r="G815" s="676"/>
      <c r="H815" s="677"/>
      <c r="I815" s="677"/>
      <c r="J815" s="677"/>
      <c r="K815" s="678"/>
      <c r="L815" s="668"/>
      <c r="M815" s="840"/>
      <c r="N815" s="840"/>
      <c r="O815" s="840"/>
      <c r="P815" s="840"/>
      <c r="Q815" s="840"/>
      <c r="R815" s="840"/>
      <c r="S815" s="840"/>
      <c r="T815" s="840"/>
      <c r="U815" s="840"/>
      <c r="V815" s="840"/>
      <c r="W815" s="840"/>
      <c r="X815" s="841"/>
      <c r="Y815" s="387"/>
      <c r="Z815" s="388"/>
      <c r="AA815" s="388"/>
      <c r="AB815" s="808"/>
      <c r="AC815" s="676"/>
      <c r="AD815" s="677"/>
      <c r="AE815" s="677"/>
      <c r="AF815" s="677"/>
      <c r="AG815" s="678"/>
      <c r="AH815" s="668"/>
      <c r="AI815" s="840"/>
      <c r="AJ815" s="840"/>
      <c r="AK815" s="840"/>
      <c r="AL815" s="840"/>
      <c r="AM815" s="840"/>
      <c r="AN815" s="840"/>
      <c r="AO815" s="840"/>
      <c r="AP815" s="840"/>
      <c r="AQ815" s="840"/>
      <c r="AR815" s="840"/>
      <c r="AS815" s="840"/>
      <c r="AT815" s="841"/>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9"/>
      <c r="AY826">
        <f>COUNTA($G$828,$AC$828)</f>
        <v>0</v>
      </c>
    </row>
    <row r="827" spans="1:51" ht="24.75" hidden="1" customHeight="1" x14ac:dyDescent="0.15">
      <c r="A827" s="635"/>
      <c r="B827" s="636"/>
      <c r="C827" s="636"/>
      <c r="D827" s="636"/>
      <c r="E827" s="636"/>
      <c r="F827" s="637"/>
      <c r="G827" s="820" t="s">
        <v>17</v>
      </c>
      <c r="H827" s="674"/>
      <c r="I827" s="674"/>
      <c r="J827" s="674"/>
      <c r="K827" s="674"/>
      <c r="L827" s="673" t="s">
        <v>18</v>
      </c>
      <c r="M827" s="674"/>
      <c r="N827" s="674"/>
      <c r="O827" s="674"/>
      <c r="P827" s="674"/>
      <c r="Q827" s="674"/>
      <c r="R827" s="674"/>
      <c r="S827" s="674"/>
      <c r="T827" s="674"/>
      <c r="U827" s="674"/>
      <c r="V827" s="674"/>
      <c r="W827" s="674"/>
      <c r="X827" s="675"/>
      <c r="Y827" s="657" t="s">
        <v>19</v>
      </c>
      <c r="Z827" s="658"/>
      <c r="AA827" s="658"/>
      <c r="AB827" s="804"/>
      <c r="AC827" s="820" t="s">
        <v>17</v>
      </c>
      <c r="AD827" s="674"/>
      <c r="AE827" s="674"/>
      <c r="AF827" s="674"/>
      <c r="AG827" s="674"/>
      <c r="AH827" s="673" t="s">
        <v>18</v>
      </c>
      <c r="AI827" s="674"/>
      <c r="AJ827" s="674"/>
      <c r="AK827" s="674"/>
      <c r="AL827" s="674"/>
      <c r="AM827" s="674"/>
      <c r="AN827" s="674"/>
      <c r="AO827" s="674"/>
      <c r="AP827" s="674"/>
      <c r="AQ827" s="674"/>
      <c r="AR827" s="674"/>
      <c r="AS827" s="674"/>
      <c r="AT827" s="675"/>
      <c r="AU827" s="657" t="s">
        <v>19</v>
      </c>
      <c r="AV827" s="658"/>
      <c r="AW827" s="658"/>
      <c r="AX827" s="659"/>
      <c r="AY827">
        <f>$AY$826</f>
        <v>0</v>
      </c>
    </row>
    <row r="828" spans="1:51" s="16" customFormat="1" ht="24.75" hidden="1" customHeight="1" x14ac:dyDescent="0.15">
      <c r="A828" s="635"/>
      <c r="B828" s="636"/>
      <c r="C828" s="636"/>
      <c r="D828" s="636"/>
      <c r="E828" s="636"/>
      <c r="F828" s="637"/>
      <c r="G828" s="676"/>
      <c r="H828" s="677"/>
      <c r="I828" s="677"/>
      <c r="J828" s="677"/>
      <c r="K828" s="678"/>
      <c r="L828" s="668"/>
      <c r="M828" s="840"/>
      <c r="N828" s="840"/>
      <c r="O828" s="840"/>
      <c r="P828" s="840"/>
      <c r="Q828" s="840"/>
      <c r="R828" s="840"/>
      <c r="S828" s="840"/>
      <c r="T828" s="840"/>
      <c r="U828" s="840"/>
      <c r="V828" s="840"/>
      <c r="W828" s="840"/>
      <c r="X828" s="841"/>
      <c r="Y828" s="387"/>
      <c r="Z828" s="388"/>
      <c r="AA828" s="388"/>
      <c r="AB828" s="808"/>
      <c r="AC828" s="676"/>
      <c r="AD828" s="677"/>
      <c r="AE828" s="677"/>
      <c r="AF828" s="677"/>
      <c r="AG828" s="678"/>
      <c r="AH828" s="668"/>
      <c r="AI828" s="840"/>
      <c r="AJ828" s="840"/>
      <c r="AK828" s="840"/>
      <c r="AL828" s="840"/>
      <c r="AM828" s="840"/>
      <c r="AN828" s="840"/>
      <c r="AO828" s="840"/>
      <c r="AP828" s="840"/>
      <c r="AQ828" s="840"/>
      <c r="AR828" s="840"/>
      <c r="AS828" s="840"/>
      <c r="AT828" s="841"/>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780</v>
      </c>
      <c r="D845" s="343"/>
      <c r="E845" s="343"/>
      <c r="F845" s="343"/>
      <c r="G845" s="343"/>
      <c r="H845" s="343"/>
      <c r="I845" s="343"/>
      <c r="J845" s="344">
        <v>8000020280003</v>
      </c>
      <c r="K845" s="345"/>
      <c r="L845" s="345"/>
      <c r="M845" s="345"/>
      <c r="N845" s="345"/>
      <c r="O845" s="345"/>
      <c r="P845" s="359" t="s">
        <v>790</v>
      </c>
      <c r="Q845" s="346"/>
      <c r="R845" s="346"/>
      <c r="S845" s="346"/>
      <c r="T845" s="346"/>
      <c r="U845" s="346"/>
      <c r="V845" s="346"/>
      <c r="W845" s="346"/>
      <c r="X845" s="346"/>
      <c r="Y845" s="347">
        <v>5</v>
      </c>
      <c r="Z845" s="348"/>
      <c r="AA845" s="348"/>
      <c r="AB845" s="349"/>
      <c r="AC845" s="350" t="s">
        <v>80</v>
      </c>
      <c r="AD845" s="351"/>
      <c r="AE845" s="351"/>
      <c r="AF845" s="351"/>
      <c r="AG845" s="351"/>
      <c r="AH845" s="366" t="s">
        <v>791</v>
      </c>
      <c r="AI845" s="367"/>
      <c r="AJ845" s="367"/>
      <c r="AK845" s="367"/>
      <c r="AL845" s="354" t="s">
        <v>791</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781</v>
      </c>
      <c r="D846" s="343"/>
      <c r="E846" s="343"/>
      <c r="F846" s="343"/>
      <c r="G846" s="343"/>
      <c r="H846" s="343"/>
      <c r="I846" s="343"/>
      <c r="J846" s="344">
        <v>4000020330001</v>
      </c>
      <c r="K846" s="345"/>
      <c r="L846" s="345"/>
      <c r="M846" s="345"/>
      <c r="N846" s="345"/>
      <c r="O846" s="345"/>
      <c r="P846" s="359" t="s">
        <v>790</v>
      </c>
      <c r="Q846" s="346"/>
      <c r="R846" s="346"/>
      <c r="S846" s="346"/>
      <c r="T846" s="346"/>
      <c r="U846" s="346"/>
      <c r="V846" s="346"/>
      <c r="W846" s="346"/>
      <c r="X846" s="346"/>
      <c r="Y846" s="347">
        <v>2</v>
      </c>
      <c r="Z846" s="348"/>
      <c r="AA846" s="348"/>
      <c r="AB846" s="349"/>
      <c r="AC846" s="350" t="s">
        <v>80</v>
      </c>
      <c r="AD846" s="351"/>
      <c r="AE846" s="351"/>
      <c r="AF846" s="351"/>
      <c r="AG846" s="351"/>
      <c r="AH846" s="366" t="s">
        <v>791</v>
      </c>
      <c r="AI846" s="367"/>
      <c r="AJ846" s="367"/>
      <c r="AK846" s="367"/>
      <c r="AL846" s="354" t="s">
        <v>791</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782</v>
      </c>
      <c r="D847" s="343"/>
      <c r="E847" s="343"/>
      <c r="F847" s="343"/>
      <c r="G847" s="343"/>
      <c r="H847" s="343"/>
      <c r="I847" s="343"/>
      <c r="J847" s="344">
        <v>4000020300004</v>
      </c>
      <c r="K847" s="345"/>
      <c r="L847" s="345"/>
      <c r="M847" s="345"/>
      <c r="N847" s="345"/>
      <c r="O847" s="345"/>
      <c r="P847" s="359" t="s">
        <v>790</v>
      </c>
      <c r="Q847" s="346"/>
      <c r="R847" s="346"/>
      <c r="S847" s="346"/>
      <c r="T847" s="346"/>
      <c r="U847" s="346"/>
      <c r="V847" s="346"/>
      <c r="W847" s="346"/>
      <c r="X847" s="346"/>
      <c r="Y847" s="347">
        <v>2</v>
      </c>
      <c r="Z847" s="348"/>
      <c r="AA847" s="348"/>
      <c r="AB847" s="349"/>
      <c r="AC847" s="350" t="s">
        <v>80</v>
      </c>
      <c r="AD847" s="351"/>
      <c r="AE847" s="351"/>
      <c r="AF847" s="351"/>
      <c r="AG847" s="351"/>
      <c r="AH847" s="352" t="s">
        <v>791</v>
      </c>
      <c r="AI847" s="353"/>
      <c r="AJ847" s="353"/>
      <c r="AK847" s="353"/>
      <c r="AL847" s="354" t="s">
        <v>791</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783</v>
      </c>
      <c r="D848" s="343"/>
      <c r="E848" s="343"/>
      <c r="F848" s="343"/>
      <c r="G848" s="343"/>
      <c r="H848" s="343"/>
      <c r="I848" s="343"/>
      <c r="J848" s="344">
        <v>2000020020001</v>
      </c>
      <c r="K848" s="345"/>
      <c r="L848" s="345"/>
      <c r="M848" s="345"/>
      <c r="N848" s="345"/>
      <c r="O848" s="345"/>
      <c r="P848" s="359" t="s">
        <v>790</v>
      </c>
      <c r="Q848" s="346"/>
      <c r="R848" s="346"/>
      <c r="S848" s="346"/>
      <c r="T848" s="346"/>
      <c r="U848" s="346"/>
      <c r="V848" s="346"/>
      <c r="W848" s="346"/>
      <c r="X848" s="346"/>
      <c r="Y848" s="347">
        <v>2</v>
      </c>
      <c r="Z848" s="348"/>
      <c r="AA848" s="348"/>
      <c r="AB848" s="349"/>
      <c r="AC848" s="350" t="s">
        <v>80</v>
      </c>
      <c r="AD848" s="351"/>
      <c r="AE848" s="351"/>
      <c r="AF848" s="351"/>
      <c r="AG848" s="351"/>
      <c r="AH848" s="352" t="s">
        <v>791</v>
      </c>
      <c r="AI848" s="353"/>
      <c r="AJ848" s="353"/>
      <c r="AK848" s="353"/>
      <c r="AL848" s="354" t="s">
        <v>791</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784</v>
      </c>
      <c r="D849" s="343"/>
      <c r="E849" s="343"/>
      <c r="F849" s="343"/>
      <c r="G849" s="343"/>
      <c r="H849" s="343"/>
      <c r="I849" s="343"/>
      <c r="J849" s="344">
        <v>4000020210005</v>
      </c>
      <c r="K849" s="345"/>
      <c r="L849" s="345"/>
      <c r="M849" s="345"/>
      <c r="N849" s="345"/>
      <c r="O849" s="345"/>
      <c r="P849" s="359" t="s">
        <v>790</v>
      </c>
      <c r="Q849" s="346"/>
      <c r="R849" s="346"/>
      <c r="S849" s="346"/>
      <c r="T849" s="346"/>
      <c r="U849" s="346"/>
      <c r="V849" s="346"/>
      <c r="W849" s="346"/>
      <c r="X849" s="346"/>
      <c r="Y849" s="347">
        <v>2</v>
      </c>
      <c r="Z849" s="348"/>
      <c r="AA849" s="348"/>
      <c r="AB849" s="349"/>
      <c r="AC849" s="350" t="s">
        <v>80</v>
      </c>
      <c r="AD849" s="351"/>
      <c r="AE849" s="351"/>
      <c r="AF849" s="351"/>
      <c r="AG849" s="351"/>
      <c r="AH849" s="352" t="s">
        <v>791</v>
      </c>
      <c r="AI849" s="353"/>
      <c r="AJ849" s="353"/>
      <c r="AK849" s="353"/>
      <c r="AL849" s="354" t="s">
        <v>791</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785</v>
      </c>
      <c r="D850" s="343"/>
      <c r="E850" s="343"/>
      <c r="F850" s="343"/>
      <c r="G850" s="343"/>
      <c r="H850" s="343"/>
      <c r="I850" s="343"/>
      <c r="J850" s="344">
        <v>5000020060003</v>
      </c>
      <c r="K850" s="345"/>
      <c r="L850" s="345"/>
      <c r="M850" s="345"/>
      <c r="N850" s="345"/>
      <c r="O850" s="345"/>
      <c r="P850" s="359" t="s">
        <v>790</v>
      </c>
      <c r="Q850" s="346"/>
      <c r="R850" s="346"/>
      <c r="S850" s="346"/>
      <c r="T850" s="346"/>
      <c r="U850" s="346"/>
      <c r="V850" s="346"/>
      <c r="W850" s="346"/>
      <c r="X850" s="346"/>
      <c r="Y850" s="347">
        <v>1</v>
      </c>
      <c r="Z850" s="348"/>
      <c r="AA850" s="348"/>
      <c r="AB850" s="349"/>
      <c r="AC850" s="350" t="s">
        <v>80</v>
      </c>
      <c r="AD850" s="351"/>
      <c r="AE850" s="351"/>
      <c r="AF850" s="351"/>
      <c r="AG850" s="351"/>
      <c r="AH850" s="352" t="s">
        <v>791</v>
      </c>
      <c r="AI850" s="353"/>
      <c r="AJ850" s="353"/>
      <c r="AK850" s="353"/>
      <c r="AL850" s="354" t="s">
        <v>791</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786</v>
      </c>
      <c r="D851" s="343"/>
      <c r="E851" s="343"/>
      <c r="F851" s="343"/>
      <c r="G851" s="343"/>
      <c r="H851" s="343"/>
      <c r="I851" s="343"/>
      <c r="J851" s="344">
        <v>2000020260002</v>
      </c>
      <c r="K851" s="345"/>
      <c r="L851" s="345"/>
      <c r="M851" s="345"/>
      <c r="N851" s="345"/>
      <c r="O851" s="345"/>
      <c r="P851" s="359" t="s">
        <v>790</v>
      </c>
      <c r="Q851" s="346"/>
      <c r="R851" s="346"/>
      <c r="S851" s="346"/>
      <c r="T851" s="346"/>
      <c r="U851" s="346"/>
      <c r="V851" s="346"/>
      <c r="W851" s="346"/>
      <c r="X851" s="346"/>
      <c r="Y851" s="347">
        <v>1</v>
      </c>
      <c r="Z851" s="348"/>
      <c r="AA851" s="348"/>
      <c r="AB851" s="349"/>
      <c r="AC851" s="350" t="s">
        <v>80</v>
      </c>
      <c r="AD851" s="351"/>
      <c r="AE851" s="351"/>
      <c r="AF851" s="351"/>
      <c r="AG851" s="351"/>
      <c r="AH851" s="352" t="s">
        <v>791</v>
      </c>
      <c r="AI851" s="353"/>
      <c r="AJ851" s="353"/>
      <c r="AK851" s="353"/>
      <c r="AL851" s="354" t="s">
        <v>791</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787</v>
      </c>
      <c r="D852" s="343"/>
      <c r="E852" s="343"/>
      <c r="F852" s="343"/>
      <c r="G852" s="343"/>
      <c r="H852" s="343"/>
      <c r="I852" s="343"/>
      <c r="J852" s="344">
        <v>1000020290009</v>
      </c>
      <c r="K852" s="345"/>
      <c r="L852" s="345"/>
      <c r="M852" s="345"/>
      <c r="N852" s="345"/>
      <c r="O852" s="345"/>
      <c r="P852" s="359" t="s">
        <v>790</v>
      </c>
      <c r="Q852" s="346"/>
      <c r="R852" s="346"/>
      <c r="S852" s="346"/>
      <c r="T852" s="346"/>
      <c r="U852" s="346"/>
      <c r="V852" s="346"/>
      <c r="W852" s="346"/>
      <c r="X852" s="346"/>
      <c r="Y852" s="347">
        <v>1</v>
      </c>
      <c r="Z852" s="348"/>
      <c r="AA852" s="348"/>
      <c r="AB852" s="349"/>
      <c r="AC852" s="350" t="s">
        <v>80</v>
      </c>
      <c r="AD852" s="351"/>
      <c r="AE852" s="351"/>
      <c r="AF852" s="351"/>
      <c r="AG852" s="351"/>
      <c r="AH852" s="352" t="s">
        <v>791</v>
      </c>
      <c r="AI852" s="353"/>
      <c r="AJ852" s="353"/>
      <c r="AK852" s="353"/>
      <c r="AL852" s="354" t="s">
        <v>791</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788</v>
      </c>
      <c r="D853" s="343"/>
      <c r="E853" s="343"/>
      <c r="F853" s="343"/>
      <c r="G853" s="343"/>
      <c r="H853" s="343"/>
      <c r="I853" s="343"/>
      <c r="J853" s="344">
        <v>4000020420000</v>
      </c>
      <c r="K853" s="345"/>
      <c r="L853" s="345"/>
      <c r="M853" s="345"/>
      <c r="N853" s="345"/>
      <c r="O853" s="345"/>
      <c r="P853" s="359" t="s">
        <v>790</v>
      </c>
      <c r="Q853" s="346"/>
      <c r="R853" s="346"/>
      <c r="S853" s="346"/>
      <c r="T853" s="346"/>
      <c r="U853" s="346"/>
      <c r="V853" s="346"/>
      <c r="W853" s="346"/>
      <c r="X853" s="346"/>
      <c r="Y853" s="347">
        <v>1</v>
      </c>
      <c r="Z853" s="348"/>
      <c r="AA853" s="348"/>
      <c r="AB853" s="349"/>
      <c r="AC853" s="350" t="s">
        <v>80</v>
      </c>
      <c r="AD853" s="351"/>
      <c r="AE853" s="351"/>
      <c r="AF853" s="351"/>
      <c r="AG853" s="351"/>
      <c r="AH853" s="352" t="s">
        <v>791</v>
      </c>
      <c r="AI853" s="353"/>
      <c r="AJ853" s="353"/>
      <c r="AK853" s="353"/>
      <c r="AL853" s="354" t="s">
        <v>791</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789</v>
      </c>
      <c r="D854" s="343"/>
      <c r="E854" s="343"/>
      <c r="F854" s="343"/>
      <c r="G854" s="343"/>
      <c r="H854" s="343"/>
      <c r="I854" s="343"/>
      <c r="J854" s="344">
        <v>7000020220001</v>
      </c>
      <c r="K854" s="345"/>
      <c r="L854" s="345"/>
      <c r="M854" s="345"/>
      <c r="N854" s="345"/>
      <c r="O854" s="345"/>
      <c r="P854" s="359" t="s">
        <v>790</v>
      </c>
      <c r="Q854" s="346"/>
      <c r="R854" s="346"/>
      <c r="S854" s="346"/>
      <c r="T854" s="346"/>
      <c r="U854" s="346"/>
      <c r="V854" s="346"/>
      <c r="W854" s="346"/>
      <c r="X854" s="346"/>
      <c r="Y854" s="347">
        <v>1</v>
      </c>
      <c r="Z854" s="348"/>
      <c r="AA854" s="348"/>
      <c r="AB854" s="349"/>
      <c r="AC854" s="350" t="s">
        <v>80</v>
      </c>
      <c r="AD854" s="351"/>
      <c r="AE854" s="351"/>
      <c r="AF854" s="351"/>
      <c r="AG854" s="351"/>
      <c r="AH854" s="352" t="s">
        <v>791</v>
      </c>
      <c r="AI854" s="353"/>
      <c r="AJ854" s="353"/>
      <c r="AK854" s="353"/>
      <c r="AL854" s="354" t="s">
        <v>791</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803</v>
      </c>
      <c r="D878" s="343"/>
      <c r="E878" s="343"/>
      <c r="F878" s="343"/>
      <c r="G878" s="343"/>
      <c r="H878" s="343"/>
      <c r="I878" s="343"/>
      <c r="J878" s="344">
        <v>4010405009912</v>
      </c>
      <c r="K878" s="345"/>
      <c r="L878" s="345"/>
      <c r="M878" s="345"/>
      <c r="N878" s="345"/>
      <c r="O878" s="345"/>
      <c r="P878" s="375" t="s">
        <v>804</v>
      </c>
      <c r="Q878" s="376"/>
      <c r="R878" s="376"/>
      <c r="S878" s="376"/>
      <c r="T878" s="376"/>
      <c r="U878" s="376"/>
      <c r="V878" s="376"/>
      <c r="W878" s="376"/>
      <c r="X878" s="376"/>
      <c r="Y878" s="347">
        <v>132</v>
      </c>
      <c r="Z878" s="348"/>
      <c r="AA878" s="348"/>
      <c r="AB878" s="349"/>
      <c r="AC878" s="377" t="s">
        <v>377</v>
      </c>
      <c r="AD878" s="378"/>
      <c r="AE878" s="378"/>
      <c r="AF878" s="378"/>
      <c r="AG878" s="379"/>
      <c r="AH878" s="366">
        <v>1</v>
      </c>
      <c r="AI878" s="367"/>
      <c r="AJ878" s="367"/>
      <c r="AK878" s="367"/>
      <c r="AL878" s="354">
        <v>100</v>
      </c>
      <c r="AM878" s="355"/>
      <c r="AN878" s="355"/>
      <c r="AO878" s="356"/>
      <c r="AP878" s="357" t="s">
        <v>805</v>
      </c>
      <c r="AQ878" s="357"/>
      <c r="AR878" s="357"/>
      <c r="AS878" s="357"/>
      <c r="AT878" s="357"/>
      <c r="AU878" s="357"/>
      <c r="AV878" s="357"/>
      <c r="AW878" s="357"/>
      <c r="AX878" s="357"/>
      <c r="AY878">
        <f t="shared" si="118"/>
        <v>1</v>
      </c>
    </row>
    <row r="879" spans="1:51" ht="30" customHeight="1" x14ac:dyDescent="0.15">
      <c r="A879" s="370">
        <v>2</v>
      </c>
      <c r="B879" s="370">
        <v>1</v>
      </c>
      <c r="C879" s="358" t="s">
        <v>806</v>
      </c>
      <c r="D879" s="343"/>
      <c r="E879" s="343"/>
      <c r="F879" s="343"/>
      <c r="G879" s="343"/>
      <c r="H879" s="343"/>
      <c r="I879" s="343"/>
      <c r="J879" s="344">
        <v>6120005014820</v>
      </c>
      <c r="K879" s="345"/>
      <c r="L879" s="345"/>
      <c r="M879" s="345"/>
      <c r="N879" s="345"/>
      <c r="O879" s="345"/>
      <c r="P879" s="375" t="s">
        <v>807</v>
      </c>
      <c r="Q879" s="376"/>
      <c r="R879" s="376"/>
      <c r="S879" s="376"/>
      <c r="T879" s="376"/>
      <c r="U879" s="376"/>
      <c r="V879" s="376"/>
      <c r="W879" s="376"/>
      <c r="X879" s="376"/>
      <c r="Y879" s="347">
        <v>53</v>
      </c>
      <c r="Z879" s="348"/>
      <c r="AA879" s="348"/>
      <c r="AB879" s="349"/>
      <c r="AC879" s="377" t="s">
        <v>377</v>
      </c>
      <c r="AD879" s="378"/>
      <c r="AE879" s="378"/>
      <c r="AF879" s="378"/>
      <c r="AG879" s="379"/>
      <c r="AH879" s="366">
        <v>1</v>
      </c>
      <c r="AI879" s="367"/>
      <c r="AJ879" s="367"/>
      <c r="AK879" s="367"/>
      <c r="AL879" s="354">
        <v>100</v>
      </c>
      <c r="AM879" s="355"/>
      <c r="AN879" s="355"/>
      <c r="AO879" s="356"/>
      <c r="AP879" s="357" t="s">
        <v>805</v>
      </c>
      <c r="AQ879" s="357"/>
      <c r="AR879" s="357"/>
      <c r="AS879" s="357"/>
      <c r="AT879" s="357"/>
      <c r="AU879" s="357"/>
      <c r="AV879" s="357"/>
      <c r="AW879" s="357"/>
      <c r="AX879" s="357"/>
      <c r="AY879">
        <f>COUNTA($C$879)</f>
        <v>1</v>
      </c>
    </row>
    <row r="880" spans="1:51" ht="30" customHeight="1" x14ac:dyDescent="0.15">
      <c r="A880" s="370">
        <v>3</v>
      </c>
      <c r="B880" s="370">
        <v>1</v>
      </c>
      <c r="C880" s="358" t="s">
        <v>808</v>
      </c>
      <c r="D880" s="343"/>
      <c r="E880" s="343"/>
      <c r="F880" s="343"/>
      <c r="G880" s="343"/>
      <c r="H880" s="343"/>
      <c r="I880" s="343"/>
      <c r="J880" s="344">
        <v>1430005000678</v>
      </c>
      <c r="K880" s="345"/>
      <c r="L880" s="345"/>
      <c r="M880" s="345"/>
      <c r="N880" s="345"/>
      <c r="O880" s="345"/>
      <c r="P880" s="375" t="s">
        <v>809</v>
      </c>
      <c r="Q880" s="376"/>
      <c r="R880" s="376"/>
      <c r="S880" s="376"/>
      <c r="T880" s="376"/>
      <c r="U880" s="376"/>
      <c r="V880" s="376"/>
      <c r="W880" s="376"/>
      <c r="X880" s="376"/>
      <c r="Y880" s="347">
        <v>47</v>
      </c>
      <c r="Z880" s="348"/>
      <c r="AA880" s="348"/>
      <c r="AB880" s="349"/>
      <c r="AC880" s="377" t="s">
        <v>377</v>
      </c>
      <c r="AD880" s="378"/>
      <c r="AE880" s="378"/>
      <c r="AF880" s="378"/>
      <c r="AG880" s="379"/>
      <c r="AH880" s="366">
        <v>1</v>
      </c>
      <c r="AI880" s="367"/>
      <c r="AJ880" s="367"/>
      <c r="AK880" s="367"/>
      <c r="AL880" s="354">
        <v>100</v>
      </c>
      <c r="AM880" s="355"/>
      <c r="AN880" s="355"/>
      <c r="AO880" s="356"/>
      <c r="AP880" s="357" t="s">
        <v>805</v>
      </c>
      <c r="AQ880" s="357"/>
      <c r="AR880" s="357"/>
      <c r="AS880" s="357"/>
      <c r="AT880" s="357"/>
      <c r="AU880" s="357"/>
      <c r="AV880" s="357"/>
      <c r="AW880" s="357"/>
      <c r="AX880" s="357"/>
      <c r="AY880">
        <f>COUNTA($C$880)</f>
        <v>1</v>
      </c>
    </row>
    <row r="881" spans="1:51" ht="30" customHeight="1" x14ac:dyDescent="0.15">
      <c r="A881" s="370">
        <v>4</v>
      </c>
      <c r="B881" s="370">
        <v>1</v>
      </c>
      <c r="C881" s="358" t="s">
        <v>810</v>
      </c>
      <c r="D881" s="343"/>
      <c r="E881" s="343"/>
      <c r="F881" s="343"/>
      <c r="G881" s="343"/>
      <c r="H881" s="343"/>
      <c r="I881" s="343"/>
      <c r="J881" s="344">
        <v>5240005001642</v>
      </c>
      <c r="K881" s="345"/>
      <c r="L881" s="345"/>
      <c r="M881" s="345"/>
      <c r="N881" s="345"/>
      <c r="O881" s="345"/>
      <c r="P881" s="375" t="s">
        <v>811</v>
      </c>
      <c r="Q881" s="376"/>
      <c r="R881" s="376"/>
      <c r="S881" s="376"/>
      <c r="T881" s="376"/>
      <c r="U881" s="376"/>
      <c r="V881" s="376"/>
      <c r="W881" s="376"/>
      <c r="X881" s="376"/>
      <c r="Y881" s="347">
        <v>45</v>
      </c>
      <c r="Z881" s="348"/>
      <c r="AA881" s="348"/>
      <c r="AB881" s="349"/>
      <c r="AC881" s="377" t="s">
        <v>377</v>
      </c>
      <c r="AD881" s="378"/>
      <c r="AE881" s="378"/>
      <c r="AF881" s="378"/>
      <c r="AG881" s="379"/>
      <c r="AH881" s="366">
        <v>1</v>
      </c>
      <c r="AI881" s="367"/>
      <c r="AJ881" s="367"/>
      <c r="AK881" s="367"/>
      <c r="AL881" s="354">
        <v>100</v>
      </c>
      <c r="AM881" s="355"/>
      <c r="AN881" s="355"/>
      <c r="AO881" s="356"/>
      <c r="AP881" s="357" t="s">
        <v>805</v>
      </c>
      <c r="AQ881" s="357"/>
      <c r="AR881" s="357"/>
      <c r="AS881" s="357"/>
      <c r="AT881" s="357"/>
      <c r="AU881" s="357"/>
      <c r="AV881" s="357"/>
      <c r="AW881" s="357"/>
      <c r="AX881" s="357"/>
      <c r="AY881">
        <f>COUNTA($C$881)</f>
        <v>1</v>
      </c>
    </row>
    <row r="882" spans="1:51" ht="30" customHeight="1" x14ac:dyDescent="0.15">
      <c r="A882" s="370">
        <v>5</v>
      </c>
      <c r="B882" s="370">
        <v>1</v>
      </c>
      <c r="C882" s="358" t="s">
        <v>812</v>
      </c>
      <c r="D882" s="343"/>
      <c r="E882" s="343"/>
      <c r="F882" s="343"/>
      <c r="G882" s="343"/>
      <c r="H882" s="343"/>
      <c r="I882" s="343"/>
      <c r="J882" s="344">
        <v>6180005002745</v>
      </c>
      <c r="K882" s="345"/>
      <c r="L882" s="345"/>
      <c r="M882" s="345"/>
      <c r="N882" s="345"/>
      <c r="O882" s="345"/>
      <c r="P882" s="375" t="s">
        <v>813</v>
      </c>
      <c r="Q882" s="376"/>
      <c r="R882" s="376"/>
      <c r="S882" s="376"/>
      <c r="T882" s="376"/>
      <c r="U882" s="376"/>
      <c r="V882" s="376"/>
      <c r="W882" s="376"/>
      <c r="X882" s="376"/>
      <c r="Y882" s="347">
        <v>44</v>
      </c>
      <c r="Z882" s="348"/>
      <c r="AA882" s="348"/>
      <c r="AB882" s="349"/>
      <c r="AC882" s="377" t="s">
        <v>377</v>
      </c>
      <c r="AD882" s="378"/>
      <c r="AE882" s="378"/>
      <c r="AF882" s="378"/>
      <c r="AG882" s="379"/>
      <c r="AH882" s="366">
        <v>1</v>
      </c>
      <c r="AI882" s="367"/>
      <c r="AJ882" s="367"/>
      <c r="AK882" s="367"/>
      <c r="AL882" s="354">
        <v>99</v>
      </c>
      <c r="AM882" s="355"/>
      <c r="AN882" s="355"/>
      <c r="AO882" s="356"/>
      <c r="AP882" s="357" t="s">
        <v>805</v>
      </c>
      <c r="AQ882" s="357"/>
      <c r="AR882" s="357"/>
      <c r="AS882" s="357"/>
      <c r="AT882" s="357"/>
      <c r="AU882" s="357"/>
      <c r="AV882" s="357"/>
      <c r="AW882" s="357"/>
      <c r="AX882" s="357"/>
      <c r="AY882">
        <f>COUNTA($C$882)</f>
        <v>1</v>
      </c>
    </row>
    <row r="883" spans="1:51" ht="30" customHeight="1" x14ac:dyDescent="0.15">
      <c r="A883" s="370">
        <v>6</v>
      </c>
      <c r="B883" s="370">
        <v>1</v>
      </c>
      <c r="C883" s="358" t="s">
        <v>814</v>
      </c>
      <c r="D883" s="343"/>
      <c r="E883" s="343"/>
      <c r="F883" s="343"/>
      <c r="G883" s="343"/>
      <c r="H883" s="343"/>
      <c r="I883" s="343"/>
      <c r="J883" s="344">
        <v>8290005006808</v>
      </c>
      <c r="K883" s="345"/>
      <c r="L883" s="345"/>
      <c r="M883" s="345"/>
      <c r="N883" s="345"/>
      <c r="O883" s="345"/>
      <c r="P883" s="375" t="s">
        <v>815</v>
      </c>
      <c r="Q883" s="376"/>
      <c r="R883" s="376"/>
      <c r="S883" s="376"/>
      <c r="T883" s="376"/>
      <c r="U883" s="376"/>
      <c r="V883" s="376"/>
      <c r="W883" s="376"/>
      <c r="X883" s="376"/>
      <c r="Y883" s="347">
        <v>43</v>
      </c>
      <c r="Z883" s="348"/>
      <c r="AA883" s="348"/>
      <c r="AB883" s="349"/>
      <c r="AC883" s="377" t="s">
        <v>377</v>
      </c>
      <c r="AD883" s="378"/>
      <c r="AE883" s="378"/>
      <c r="AF883" s="378"/>
      <c r="AG883" s="379"/>
      <c r="AH883" s="366">
        <v>1</v>
      </c>
      <c r="AI883" s="367"/>
      <c r="AJ883" s="367"/>
      <c r="AK883" s="367"/>
      <c r="AL883" s="354">
        <v>100</v>
      </c>
      <c r="AM883" s="355"/>
      <c r="AN883" s="355"/>
      <c r="AO883" s="356"/>
      <c r="AP883" s="357" t="s">
        <v>805</v>
      </c>
      <c r="AQ883" s="357"/>
      <c r="AR883" s="357"/>
      <c r="AS883" s="357"/>
      <c r="AT883" s="357"/>
      <c r="AU883" s="357"/>
      <c r="AV883" s="357"/>
      <c r="AW883" s="357"/>
      <c r="AX883" s="357"/>
      <c r="AY883">
        <f>COUNTA($C$883)</f>
        <v>1</v>
      </c>
    </row>
    <row r="884" spans="1:51" ht="30" customHeight="1" x14ac:dyDescent="0.15">
      <c r="A884" s="370">
        <v>7</v>
      </c>
      <c r="B884" s="370">
        <v>1</v>
      </c>
      <c r="C884" s="358" t="s">
        <v>816</v>
      </c>
      <c r="D884" s="343"/>
      <c r="E884" s="343"/>
      <c r="F884" s="343"/>
      <c r="G884" s="343"/>
      <c r="H884" s="343"/>
      <c r="I884" s="343"/>
      <c r="J884" s="344">
        <v>2370005001491</v>
      </c>
      <c r="K884" s="345"/>
      <c r="L884" s="345"/>
      <c r="M884" s="345"/>
      <c r="N884" s="345"/>
      <c r="O884" s="345"/>
      <c r="P884" s="375" t="s">
        <v>817</v>
      </c>
      <c r="Q884" s="376"/>
      <c r="R884" s="376"/>
      <c r="S884" s="376"/>
      <c r="T884" s="376"/>
      <c r="U884" s="376"/>
      <c r="V884" s="376"/>
      <c r="W884" s="376"/>
      <c r="X884" s="376"/>
      <c r="Y884" s="347">
        <v>42</v>
      </c>
      <c r="Z884" s="348"/>
      <c r="AA884" s="348"/>
      <c r="AB884" s="349"/>
      <c r="AC884" s="377" t="s">
        <v>377</v>
      </c>
      <c r="AD884" s="378"/>
      <c r="AE884" s="378"/>
      <c r="AF884" s="378"/>
      <c r="AG884" s="379"/>
      <c r="AH884" s="366">
        <v>1</v>
      </c>
      <c r="AI884" s="367"/>
      <c r="AJ884" s="367"/>
      <c r="AK884" s="367"/>
      <c r="AL884" s="354">
        <v>99</v>
      </c>
      <c r="AM884" s="355"/>
      <c r="AN884" s="355"/>
      <c r="AO884" s="356"/>
      <c r="AP884" s="357" t="s">
        <v>805</v>
      </c>
      <c r="AQ884" s="357"/>
      <c r="AR884" s="357"/>
      <c r="AS884" s="357"/>
      <c r="AT884" s="357"/>
      <c r="AU884" s="357"/>
      <c r="AV884" s="357"/>
      <c r="AW884" s="357"/>
      <c r="AX884" s="357"/>
      <c r="AY884">
        <f>COUNTA($C$884)</f>
        <v>1</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792</v>
      </c>
      <c r="F1110" s="369"/>
      <c r="G1110" s="369"/>
      <c r="H1110" s="369"/>
      <c r="I1110" s="369"/>
      <c r="J1110" s="344" t="s">
        <v>792</v>
      </c>
      <c r="K1110" s="345"/>
      <c r="L1110" s="345"/>
      <c r="M1110" s="345"/>
      <c r="N1110" s="345"/>
      <c r="O1110" s="345"/>
      <c r="P1110" s="359" t="s">
        <v>792</v>
      </c>
      <c r="Q1110" s="346"/>
      <c r="R1110" s="346"/>
      <c r="S1110" s="346"/>
      <c r="T1110" s="346"/>
      <c r="U1110" s="346"/>
      <c r="V1110" s="346"/>
      <c r="W1110" s="346"/>
      <c r="X1110" s="346"/>
      <c r="Y1110" s="347" t="s">
        <v>792</v>
      </c>
      <c r="Z1110" s="348"/>
      <c r="AA1110" s="348"/>
      <c r="AB1110" s="349"/>
      <c r="AC1110" s="350"/>
      <c r="AD1110" s="351"/>
      <c r="AE1110" s="351"/>
      <c r="AF1110" s="351"/>
      <c r="AG1110" s="351"/>
      <c r="AH1110" s="352" t="s">
        <v>792</v>
      </c>
      <c r="AI1110" s="353"/>
      <c r="AJ1110" s="353"/>
      <c r="AK1110" s="353"/>
      <c r="AL1110" s="354" t="s">
        <v>792</v>
      </c>
      <c r="AM1110" s="355"/>
      <c r="AN1110" s="355"/>
      <c r="AO1110" s="356"/>
      <c r="AP1110" s="357" t="s">
        <v>792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0">
    <cfRule type="expression" dxfId="2805" priority="13903">
      <formula>IF(RIGHT(TEXT(Y790,"0.#"),1)=".",FALSE,TRUE)</formula>
    </cfRule>
    <cfRule type="expression" dxfId="2804" priority="13904">
      <formula>IF(RIGHT(TEXT(Y790,"0.#"),1)=".",TRUE,FALSE)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91:Y798 Y789">
    <cfRule type="expression" dxfId="2793" priority="13705">
      <formula>IF(RIGHT(TEXT(Y789,"0.#"),1)=".",FALSE,TRUE)</formula>
    </cfRule>
    <cfRule type="expression" dxfId="2792" priority="13706">
      <formula>IF(RIGHT(TEXT(Y789,"0.#"),1)=".",TRUE,FALSE)</formula>
    </cfRule>
  </conditionalFormatting>
  <conditionalFormatting sqref="AU799">
    <cfRule type="expression" dxfId="2791" priority="13701">
      <formula>IF(RIGHT(TEXT(AU799,"0.#"),1)=".",FALSE,TRUE)</formula>
    </cfRule>
    <cfRule type="expression" dxfId="2790" priority="13702">
      <formula>IF(RIGHT(TEXT(AU799,"0.#"),1)=".",TRUE,FALSE)</formula>
    </cfRule>
  </conditionalFormatting>
  <conditionalFormatting sqref="AU795:AU798">
    <cfRule type="expression" dxfId="2789" priority="13699">
      <formula>IF(RIGHT(TEXT(AU795,"0.#"),1)=".",FALSE,TRUE)</formula>
    </cfRule>
    <cfRule type="expression" dxfId="2788" priority="13700">
      <formula>IF(RIGHT(TEXT(AU795,"0.#"),1)=".",TRUE,FALSE)</formula>
    </cfRule>
  </conditionalFormatting>
  <conditionalFormatting sqref="Y829 Y816 Y803">
    <cfRule type="expression" dxfId="2787" priority="13685">
      <formula>IF(RIGHT(TEXT(Y803,"0.#"),1)=".",FALSE,TRUE)</formula>
    </cfRule>
    <cfRule type="expression" dxfId="2786" priority="13686">
      <formula>IF(RIGHT(TEXT(Y803,"0.#"),1)=".",TRUE,FALSE)</formula>
    </cfRule>
  </conditionalFormatting>
  <conditionalFormatting sqref="Y838 Y825 Y812">
    <cfRule type="expression" dxfId="2785" priority="13683">
      <formula>IF(RIGHT(TEXT(Y812,"0.#"),1)=".",FALSE,TRUE)</formula>
    </cfRule>
    <cfRule type="expression" dxfId="2784" priority="13684">
      <formula>IF(RIGHT(TEXT(Y812,"0.#"),1)=".",TRUE,FALSE)</formula>
    </cfRule>
  </conditionalFormatting>
  <conditionalFormatting sqref="AU829 AU816 AU803">
    <cfRule type="expression" dxfId="2783" priority="13679">
      <formula>IF(RIGHT(TEXT(AU803,"0.#"),1)=".",FALSE,TRUE)</formula>
    </cfRule>
    <cfRule type="expression" dxfId="2782" priority="13680">
      <formula>IF(RIGHT(TEXT(AU803,"0.#"),1)=".",TRUE,FALSE)</formula>
    </cfRule>
  </conditionalFormatting>
  <conditionalFormatting sqref="AU838 AU825 AU812">
    <cfRule type="expression" dxfId="2781" priority="13677">
      <formula>IF(RIGHT(TEXT(AU812,"0.#"),1)=".",FALSE,TRUE)</formula>
    </cfRule>
    <cfRule type="expression" dxfId="2780" priority="13678">
      <formula>IF(RIGHT(TEXT(AU812,"0.#"),1)=".",TRUE,FALSE)</formula>
    </cfRule>
  </conditionalFormatting>
  <conditionalFormatting sqref="AU830:AU837 AU828 AU817:AU824 AU815 AU804:AU811 AU802">
    <cfRule type="expression" dxfId="2779" priority="13675">
      <formula>IF(RIGHT(TEXT(AU802,"0.#"),1)=".",FALSE,TRUE)</formula>
    </cfRule>
    <cfRule type="expression" dxfId="2778" priority="13676">
      <formula>IF(RIGHT(TEXT(AU802,"0.#"),1)=".",TRUE,FALSE)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Q119">
    <cfRule type="expression" dxfId="2595" priority="13169">
      <formula>IF(RIGHT(TEXT(AQ119,"0.#"),1)=".",FALSE,TRUE)</formula>
    </cfRule>
    <cfRule type="expression" dxfId="2594" priority="13170">
      <formula>IF(RIGHT(TEXT(AQ119,"0.#"),1)=".",TRUE,FALSE)</formula>
    </cfRule>
  </conditionalFormatting>
  <conditionalFormatting sqref="AM119">
    <cfRule type="expression" dxfId="2593" priority="13165">
      <formula>IF(RIGHT(TEXT(AM119,"0.#"),1)=".",FALSE,TRUE)</formula>
    </cfRule>
    <cfRule type="expression" dxfId="2592" priority="13166">
      <formula>IF(RIGHT(TEXT(AM119,"0.#"),1)=".",TRUE,FALSE)</formula>
    </cfRule>
  </conditionalFormatting>
  <conditionalFormatting sqref="AQ120">
    <cfRule type="expression" dxfId="2591" priority="13157">
      <formula>IF(RIGHT(TEXT(AQ120,"0.#"),1)=".",FALSE,TRUE)</formula>
    </cfRule>
    <cfRule type="expression" dxfId="2590" priority="13158">
      <formula>IF(RIGHT(TEXT(AQ120,"0.#"),1)=".",TRUE,FALSE)</formula>
    </cfRule>
  </conditionalFormatting>
  <conditionalFormatting sqref="AE122 AQ122">
    <cfRule type="expression" dxfId="2589" priority="13155">
      <formula>IF(RIGHT(TEXT(AE122,"0.#"),1)=".",FALSE,TRUE)</formula>
    </cfRule>
    <cfRule type="expression" dxfId="2588" priority="13156">
      <formula>IF(RIGHT(TEXT(AE122,"0.#"),1)=".",TRUE,FALSE)</formula>
    </cfRule>
  </conditionalFormatting>
  <conditionalFormatting sqref="AI122">
    <cfRule type="expression" dxfId="2587" priority="13153">
      <formula>IF(RIGHT(TEXT(AI122,"0.#"),1)=".",FALSE,TRUE)</formula>
    </cfRule>
    <cfRule type="expression" dxfId="2586" priority="13154">
      <formula>IF(RIGHT(TEXT(AI122,"0.#"),1)=".",TRUE,FALSE)</formula>
    </cfRule>
  </conditionalFormatting>
  <conditionalFormatting sqref="AM122">
    <cfRule type="expression" dxfId="2585" priority="13151">
      <formula>IF(RIGHT(TEXT(AM122,"0.#"),1)=".",FALSE,TRUE)</formula>
    </cfRule>
    <cfRule type="expression" dxfId="2584" priority="13152">
      <formula>IF(RIGHT(TEXT(AM122,"0.#"),1)=".",TRUE,FALSE)</formula>
    </cfRule>
  </conditionalFormatting>
  <conditionalFormatting sqref="AQ123">
    <cfRule type="expression" dxfId="2583" priority="13143">
      <formula>IF(RIGHT(TEXT(AQ123,"0.#"),1)=".",FALSE,TRUE)</formula>
    </cfRule>
    <cfRule type="expression" dxfId="2582" priority="13144">
      <formula>IF(RIGHT(TEXT(AQ123,"0.#"),1)=".",TRUE,FALSE)</formula>
    </cfRule>
  </conditionalFormatting>
  <conditionalFormatting sqref="AE125 AQ125">
    <cfRule type="expression" dxfId="2581" priority="13141">
      <formula>IF(RIGHT(TEXT(AE125,"0.#"),1)=".",FALSE,TRUE)</formula>
    </cfRule>
    <cfRule type="expression" dxfId="2580" priority="13142">
      <formula>IF(RIGHT(TEXT(AE125,"0.#"),1)=".",TRUE,FALSE)</formula>
    </cfRule>
  </conditionalFormatting>
  <conditionalFormatting sqref="AI125">
    <cfRule type="expression" dxfId="2579" priority="13139">
      <formula>IF(RIGHT(TEXT(AI125,"0.#"),1)=".",FALSE,TRUE)</formula>
    </cfRule>
    <cfRule type="expression" dxfId="2578" priority="13140">
      <formula>IF(RIGHT(TEXT(AI125,"0.#"),1)=".",TRUE,FALSE)</formula>
    </cfRule>
  </conditionalFormatting>
  <conditionalFormatting sqref="AM125">
    <cfRule type="expression" dxfId="2577" priority="13137">
      <formula>IF(RIGHT(TEXT(AM125,"0.#"),1)=".",FALSE,TRUE)</formula>
    </cfRule>
    <cfRule type="expression" dxfId="2576" priority="13138">
      <formula>IF(RIGHT(TEXT(AM125,"0.#"),1)=".",TRUE,FALSE)</formula>
    </cfRule>
  </conditionalFormatting>
  <conditionalFormatting sqref="AQ126">
    <cfRule type="expression" dxfId="2575" priority="13129">
      <formula>IF(RIGHT(TEXT(AQ126,"0.#"),1)=".",FALSE,TRUE)</formula>
    </cfRule>
    <cfRule type="expression" dxfId="2574" priority="13130">
      <formula>IF(RIGHT(TEXT(AQ126,"0.#"),1)=".",TRUE,FALSE)</formula>
    </cfRule>
  </conditionalFormatting>
  <conditionalFormatting sqref="AE128 AQ128">
    <cfRule type="expression" dxfId="2573" priority="13127">
      <formula>IF(RIGHT(TEXT(AE128,"0.#"),1)=".",FALSE,TRUE)</formula>
    </cfRule>
    <cfRule type="expression" dxfId="2572" priority="13128">
      <formula>IF(RIGHT(TEXT(AE128,"0.#"),1)=".",TRUE,FALSE)</formula>
    </cfRule>
  </conditionalFormatting>
  <conditionalFormatting sqref="AI128">
    <cfRule type="expression" dxfId="2571" priority="13125">
      <formula>IF(RIGHT(TEXT(AI128,"0.#"),1)=".",FALSE,TRUE)</formula>
    </cfRule>
    <cfRule type="expression" dxfId="2570" priority="13126">
      <formula>IF(RIGHT(TEXT(AI128,"0.#"),1)=".",TRUE,FALSE)</formula>
    </cfRule>
  </conditionalFormatting>
  <conditionalFormatting sqref="AM128">
    <cfRule type="expression" dxfId="2569" priority="13123">
      <formula>IF(RIGHT(TEXT(AM128,"0.#"),1)=".",FALSE,TRUE)</formula>
    </cfRule>
    <cfRule type="expression" dxfId="2568" priority="13124">
      <formula>IF(RIGHT(TEXT(AM128,"0.#"),1)=".",TRUE,FALSE)</formula>
    </cfRule>
  </conditionalFormatting>
  <conditionalFormatting sqref="AQ129">
    <cfRule type="expression" dxfId="2567" priority="13115">
      <formula>IF(RIGHT(TEXT(AQ129,"0.#"),1)=".",FALSE,TRUE)</formula>
    </cfRule>
    <cfRule type="expression" dxfId="2566" priority="13116">
      <formula>IF(RIGHT(TEXT(AQ129,"0.#"),1)=".",TRUE,FALSE)</formula>
    </cfRule>
  </conditionalFormatting>
  <conditionalFormatting sqref="AE75">
    <cfRule type="expression" dxfId="2565" priority="13113">
      <formula>IF(RIGHT(TEXT(AE75,"0.#"),1)=".",FALSE,TRUE)</formula>
    </cfRule>
    <cfRule type="expression" dxfId="2564" priority="13114">
      <formula>IF(RIGHT(TEXT(AE75,"0.#"),1)=".",TRUE,FALSE)</formula>
    </cfRule>
  </conditionalFormatting>
  <conditionalFormatting sqref="AE76">
    <cfRule type="expression" dxfId="2563" priority="13111">
      <formula>IF(RIGHT(TEXT(AE76,"0.#"),1)=".",FALSE,TRUE)</formula>
    </cfRule>
    <cfRule type="expression" dxfId="2562" priority="13112">
      <formula>IF(RIGHT(TEXT(AE76,"0.#"),1)=".",TRUE,FALSE)</formula>
    </cfRule>
  </conditionalFormatting>
  <conditionalFormatting sqref="AE77">
    <cfRule type="expression" dxfId="2561" priority="13109">
      <formula>IF(RIGHT(TEXT(AE77,"0.#"),1)=".",FALSE,TRUE)</formula>
    </cfRule>
    <cfRule type="expression" dxfId="2560" priority="13110">
      <formula>IF(RIGHT(TEXT(AE77,"0.#"),1)=".",TRUE,FALSE)</formula>
    </cfRule>
  </conditionalFormatting>
  <conditionalFormatting sqref="AI77">
    <cfRule type="expression" dxfId="2559" priority="13107">
      <formula>IF(RIGHT(TEXT(AI77,"0.#"),1)=".",FALSE,TRUE)</formula>
    </cfRule>
    <cfRule type="expression" dxfId="2558" priority="13108">
      <formula>IF(RIGHT(TEXT(AI77,"0.#"),1)=".",TRUE,FALSE)</formula>
    </cfRule>
  </conditionalFormatting>
  <conditionalFormatting sqref="AI76">
    <cfRule type="expression" dxfId="2557" priority="13105">
      <formula>IF(RIGHT(TEXT(AI76,"0.#"),1)=".",FALSE,TRUE)</formula>
    </cfRule>
    <cfRule type="expression" dxfId="2556" priority="13106">
      <formula>IF(RIGHT(TEXT(AI76,"0.#"),1)=".",TRUE,FALSE)</formula>
    </cfRule>
  </conditionalFormatting>
  <conditionalFormatting sqref="AI75">
    <cfRule type="expression" dxfId="2555" priority="13103">
      <formula>IF(RIGHT(TEXT(AI75,"0.#"),1)=".",FALSE,TRUE)</formula>
    </cfRule>
    <cfRule type="expression" dxfId="2554" priority="13104">
      <formula>IF(RIGHT(TEXT(AI75,"0.#"),1)=".",TRUE,FALSE)</formula>
    </cfRule>
  </conditionalFormatting>
  <conditionalFormatting sqref="AM75">
    <cfRule type="expression" dxfId="2553" priority="13101">
      <formula>IF(RIGHT(TEXT(AM75,"0.#"),1)=".",FALSE,TRUE)</formula>
    </cfRule>
    <cfRule type="expression" dxfId="2552" priority="13102">
      <formula>IF(RIGHT(TEXT(AM75,"0.#"),1)=".",TRUE,FALSE)</formula>
    </cfRule>
  </conditionalFormatting>
  <conditionalFormatting sqref="AM76">
    <cfRule type="expression" dxfId="2551" priority="13099">
      <formula>IF(RIGHT(TEXT(AM76,"0.#"),1)=".",FALSE,TRUE)</formula>
    </cfRule>
    <cfRule type="expression" dxfId="2550" priority="13100">
      <formula>IF(RIGHT(TEXT(AM76,"0.#"),1)=".",TRUE,FALSE)</formula>
    </cfRule>
  </conditionalFormatting>
  <conditionalFormatting sqref="AM77">
    <cfRule type="expression" dxfId="2549" priority="13097">
      <formula>IF(RIGHT(TEXT(AM77,"0.#"),1)=".",FALSE,TRUE)</formula>
    </cfRule>
    <cfRule type="expression" dxfId="2548" priority="13098">
      <formula>IF(RIGHT(TEXT(AM77,"0.#"),1)=".",TRUE,FALSE)</formula>
    </cfRule>
  </conditionalFormatting>
  <conditionalFormatting sqref="AM134:AM135 AQ134:AQ135 AU134:AU135">
    <cfRule type="expression" dxfId="2547" priority="13083">
      <formula>IF(RIGHT(TEXT(AM134,"0.#"),1)=".",FALSE,TRUE)</formula>
    </cfRule>
    <cfRule type="expression" dxfId="2546" priority="13084">
      <formula>IF(RIGHT(TEXT(AM134,"0.#"),1)=".",TRUE,FALSE)</formula>
    </cfRule>
  </conditionalFormatting>
  <conditionalFormatting sqref="AE433">
    <cfRule type="expression" dxfId="2545" priority="13053">
      <formula>IF(RIGHT(TEXT(AE433,"0.#"),1)=".",FALSE,TRUE)</formula>
    </cfRule>
    <cfRule type="expression" dxfId="2544" priority="13054">
      <formula>IF(RIGHT(TEXT(AE433,"0.#"),1)=".",TRUE,FALSE)</formula>
    </cfRule>
  </conditionalFormatting>
  <conditionalFormatting sqref="AM435">
    <cfRule type="expression" dxfId="2543" priority="13037">
      <formula>IF(RIGHT(TEXT(AM435,"0.#"),1)=".",FALSE,TRUE)</formula>
    </cfRule>
    <cfRule type="expression" dxfId="2542" priority="13038">
      <formula>IF(RIGHT(TEXT(AM435,"0.#"),1)=".",TRUE,FALSE)</formula>
    </cfRule>
  </conditionalFormatting>
  <conditionalFormatting sqref="AE434">
    <cfRule type="expression" dxfId="2541" priority="13051">
      <formula>IF(RIGHT(TEXT(AE434,"0.#"),1)=".",FALSE,TRUE)</formula>
    </cfRule>
    <cfRule type="expression" dxfId="2540" priority="13052">
      <formula>IF(RIGHT(TEXT(AE434,"0.#"),1)=".",TRUE,FALSE)</formula>
    </cfRule>
  </conditionalFormatting>
  <conditionalFormatting sqref="AE435">
    <cfRule type="expression" dxfId="2539" priority="13049">
      <formula>IF(RIGHT(TEXT(AE435,"0.#"),1)=".",FALSE,TRUE)</formula>
    </cfRule>
    <cfRule type="expression" dxfId="2538" priority="13050">
      <formula>IF(RIGHT(TEXT(AE435,"0.#"),1)=".",TRUE,FALSE)</formula>
    </cfRule>
  </conditionalFormatting>
  <conditionalFormatting sqref="AM433">
    <cfRule type="expression" dxfId="2537" priority="13041">
      <formula>IF(RIGHT(TEXT(AM433,"0.#"),1)=".",FALSE,TRUE)</formula>
    </cfRule>
    <cfRule type="expression" dxfId="2536" priority="13042">
      <formula>IF(RIGHT(TEXT(AM433,"0.#"),1)=".",TRUE,FALSE)</formula>
    </cfRule>
  </conditionalFormatting>
  <conditionalFormatting sqref="AM434">
    <cfRule type="expression" dxfId="2535" priority="13039">
      <formula>IF(RIGHT(TEXT(AM434,"0.#"),1)=".",FALSE,TRUE)</formula>
    </cfRule>
    <cfRule type="expression" dxfId="2534" priority="13040">
      <formula>IF(RIGHT(TEXT(AM434,"0.#"),1)=".",TRUE,FALSE)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I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7:AO874">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 RIGHT(TEXT(AL1110,"0.#"),1)&lt;&gt;"."),TRUE,FALSE)</formula>
    </cfRule>
    <cfRule type="expression" dxfId="2414" priority="2888">
      <formula>IF(AND(AL1110&gt;=0, RIGHT(TEXT(AL1110,"0.#"),1)="."),TRUE,FALSE)</formula>
    </cfRule>
    <cfRule type="expression" dxfId="2413" priority="2889">
      <formula>IF(AND(AL1110&lt;0, RIGHT(TEXT(AL1110,"0.#"),1)&lt;&gt;"."),TRUE,FALSE)</formula>
    </cfRule>
    <cfRule type="expression" dxfId="2412" priority="2890">
      <formula>IF(AND(AL1110&lt;0, 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5:AO846">
    <cfRule type="expression" dxfId="2401" priority="2839">
      <formula>IF(AND(AL845&gt;=0, RIGHT(TEXT(AL845,"0.#"),1)&lt;&gt;"."),TRUE,FALSE)</formula>
    </cfRule>
    <cfRule type="expression" dxfId="2400" priority="2840">
      <formula>IF(AND(AL845&gt;=0, RIGHT(TEXT(AL845,"0.#"),1)="."),TRUE,FALSE)</formula>
    </cfRule>
    <cfRule type="expression" dxfId="2399" priority="2841">
      <formula>IF(AND(AL845&lt;0, RIGHT(TEXT(AL845,"0.#"),1)&lt;&gt;"."),TRUE,FALSE)</formula>
    </cfRule>
    <cfRule type="expression" dxfId="2398" priority="2842">
      <formula>IF(AND(AL845&lt;0, RIGHT(TEXT(AL845,"0.#"),1)="."),TRUE,FALSE)</formula>
    </cfRule>
  </conditionalFormatting>
  <conditionalFormatting sqref="Y845:Y846">
    <cfRule type="expression" dxfId="2397" priority="2837">
      <formula>IF(RIGHT(TEXT(Y845,"0.#"),1)=".",FALSE,TRUE)</formula>
    </cfRule>
    <cfRule type="expression" dxfId="2396" priority="2838">
      <formula>IF(RIGHT(TEXT(Y845,"0.#"),1)=".",TRUE,FALSE)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5:Y907">
    <cfRule type="expression" dxfId="2079" priority="2097">
      <formula>IF(RIGHT(TEXT(Y885,"0.#"),1)=".",FALSE,TRUE)</formula>
    </cfRule>
    <cfRule type="expression" dxfId="2078" priority="2098">
      <formula>IF(RIGHT(TEXT(Y885,"0.#"),1)=".",TRUE,FALSE)</formula>
    </cfRule>
  </conditionalFormatting>
  <conditionalFormatting sqref="Y913:Y940">
    <cfRule type="expression" dxfId="2077" priority="2085">
      <formula>IF(RIGHT(TEXT(Y913,"0.#"),1)=".",FALSE,TRUE)</formula>
    </cfRule>
    <cfRule type="expression" dxfId="2076" priority="2086">
      <formula>IF(RIGHT(TEXT(Y913,"0.#"),1)=".",TRUE,FALSE)</formula>
    </cfRule>
  </conditionalFormatting>
  <conditionalFormatting sqref="Y911:Y912">
    <cfRule type="expression" dxfId="2075" priority="2079">
      <formula>IF(RIGHT(TEXT(Y911,"0.#"),1)=".",FALSE,TRUE)</formula>
    </cfRule>
    <cfRule type="expression" dxfId="2074" priority="2080">
      <formula>IF(RIGHT(TEXT(Y911,"0.#"),1)=".",TRUE,FALSE)</formula>
    </cfRule>
  </conditionalFormatting>
  <conditionalFormatting sqref="Y946:Y973">
    <cfRule type="expression" dxfId="2073" priority="2073">
      <formula>IF(RIGHT(TEXT(Y946,"0.#"),1)=".",FALSE,TRUE)</formula>
    </cfRule>
    <cfRule type="expression" dxfId="2072" priority="2074">
      <formula>IF(RIGHT(TEXT(Y946,"0.#"),1)=".",TRUE,FALSE)</formula>
    </cfRule>
  </conditionalFormatting>
  <conditionalFormatting sqref="Y944:Y945">
    <cfRule type="expression" dxfId="2071" priority="2067">
      <formula>IF(RIGHT(TEXT(Y944,"0.#"),1)=".",FALSE,TRUE)</formula>
    </cfRule>
    <cfRule type="expression" dxfId="2070" priority="2068">
      <formula>IF(RIGHT(TEXT(Y944,"0.#"),1)=".",TRUE,FALSE)</formula>
    </cfRule>
  </conditionalFormatting>
  <conditionalFormatting sqref="Y979:Y1006">
    <cfRule type="expression" dxfId="2069" priority="2061">
      <formula>IF(RIGHT(TEXT(Y979,"0.#"),1)=".",FALSE,TRUE)</formula>
    </cfRule>
    <cfRule type="expression" dxfId="2068" priority="2062">
      <formula>IF(RIGHT(TEXT(Y979,"0.#"),1)=".",TRUE,FALSE)</formula>
    </cfRule>
  </conditionalFormatting>
  <conditionalFormatting sqref="Y977:Y978">
    <cfRule type="expression" dxfId="2067" priority="2055">
      <formula>IF(RIGHT(TEXT(Y977,"0.#"),1)=".",FALSE,TRUE)</formula>
    </cfRule>
    <cfRule type="expression" dxfId="2066" priority="2056">
      <formula>IF(RIGHT(TEXT(Y977,"0.#"),1)=".",TRUE,FALSE)</formula>
    </cfRule>
  </conditionalFormatting>
  <conditionalFormatting sqref="Y1012:Y1039">
    <cfRule type="expression" dxfId="2065" priority="2049">
      <formula>IF(RIGHT(TEXT(Y1012,"0.#"),1)=".",FALSE,TRUE)</formula>
    </cfRule>
    <cfRule type="expression" dxfId="2064" priority="2050">
      <formula>IF(RIGHT(TEXT(Y1012,"0.#"),1)=".",TRUE,FALSE)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5:AO907">
    <cfRule type="expression" dxfId="1983" priority="2099">
      <formula>IF(AND(AL885&gt;=0, RIGHT(TEXT(AL885,"0.#"),1)&lt;&gt;"."),TRUE,FALSE)</formula>
    </cfRule>
    <cfRule type="expression" dxfId="1982" priority="2100">
      <formula>IF(AND(AL885&gt;=0, RIGHT(TEXT(AL885,"0.#"),1)="."),TRUE,FALSE)</formula>
    </cfRule>
    <cfRule type="expression" dxfId="1981" priority="2101">
      <formula>IF(AND(AL885&lt;0, RIGHT(TEXT(AL885,"0.#"),1)&lt;&gt;"."),TRUE,FALSE)</formula>
    </cfRule>
    <cfRule type="expression" dxfId="1980" priority="2102">
      <formula>IF(AND(AL885&lt;0, RIGHT(TEXT(AL885,"0.#"),1)="."),TRUE,FALSE)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91:AU794 AU789">
    <cfRule type="expression" dxfId="713" priority="13">
      <formula>IF(RIGHT(TEXT(AU789,"0.#"),1)=".",FALSE,TRUE)</formula>
    </cfRule>
    <cfRule type="expression" dxfId="712" priority="14">
      <formula>IF(RIGHT(TEXT(AU789,"0.#"),1)=".",TRUE,FALSE)</formula>
    </cfRule>
  </conditionalFormatting>
  <conditionalFormatting sqref="Y880:Y884">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0:AO884">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718</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0"/>
      <c r="Z2" s="834"/>
      <c r="AA2" s="835"/>
      <c r="AB2" s="1034" t="s">
        <v>11</v>
      </c>
      <c r="AC2" s="1035"/>
      <c r="AD2" s="1036"/>
      <c r="AE2" s="1040" t="s">
        <v>390</v>
      </c>
      <c r="AF2" s="1040"/>
      <c r="AG2" s="1040"/>
      <c r="AH2" s="1040"/>
      <c r="AI2" s="1040" t="s">
        <v>412</v>
      </c>
      <c r="AJ2" s="1040"/>
      <c r="AK2" s="1040"/>
      <c r="AL2" s="562"/>
      <c r="AM2" s="1040" t="s">
        <v>509</v>
      </c>
      <c r="AN2" s="1040"/>
      <c r="AO2" s="1040"/>
      <c r="AP2" s="562"/>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1"/>
      <c r="Z3" s="1032"/>
      <c r="AA3" s="1033"/>
      <c r="AB3" s="1037"/>
      <c r="AC3" s="1038"/>
      <c r="AD3" s="1039"/>
      <c r="AE3" s="925"/>
      <c r="AF3" s="925"/>
      <c r="AG3" s="925"/>
      <c r="AH3" s="925"/>
      <c r="AI3" s="925"/>
      <c r="AJ3" s="925"/>
      <c r="AK3" s="925"/>
      <c r="AL3" s="412"/>
      <c r="AM3" s="925"/>
      <c r="AN3" s="925"/>
      <c r="AO3" s="925"/>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9"/>
      <c r="H4" s="1007"/>
      <c r="I4" s="1007"/>
      <c r="J4" s="1007"/>
      <c r="K4" s="1007"/>
      <c r="L4" s="1007"/>
      <c r="M4" s="1007"/>
      <c r="N4" s="1007"/>
      <c r="O4" s="1008"/>
      <c r="P4" s="108"/>
      <c r="Q4" s="1015"/>
      <c r="R4" s="1015"/>
      <c r="S4" s="1015"/>
      <c r="T4" s="1015"/>
      <c r="U4" s="1015"/>
      <c r="V4" s="1015"/>
      <c r="W4" s="1015"/>
      <c r="X4" s="1016"/>
      <c r="Y4" s="1025" t="s">
        <v>12</v>
      </c>
      <c r="Z4" s="1026"/>
      <c r="AA4" s="1027"/>
      <c r="AB4" s="465"/>
      <c r="AC4" s="1029"/>
      <c r="AD4" s="102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51" t="s">
        <v>54</v>
      </c>
      <c r="Z5" s="1022"/>
      <c r="AA5" s="1023"/>
      <c r="AB5" s="527"/>
      <c r="AC5" s="1028"/>
      <c r="AD5" s="102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180</v>
      </c>
      <c r="AC6" s="1024"/>
      <c r="AD6" s="102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0"/>
      <c r="Z9" s="834"/>
      <c r="AA9" s="835"/>
      <c r="AB9" s="1034" t="s">
        <v>11</v>
      </c>
      <c r="AC9" s="1035"/>
      <c r="AD9" s="1036"/>
      <c r="AE9" s="1040" t="s">
        <v>390</v>
      </c>
      <c r="AF9" s="1040"/>
      <c r="AG9" s="1040"/>
      <c r="AH9" s="1040"/>
      <c r="AI9" s="1040" t="s">
        <v>412</v>
      </c>
      <c r="AJ9" s="1040"/>
      <c r="AK9" s="1040"/>
      <c r="AL9" s="562"/>
      <c r="AM9" s="1040" t="s">
        <v>509</v>
      </c>
      <c r="AN9" s="1040"/>
      <c r="AO9" s="1040"/>
      <c r="AP9" s="562"/>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1"/>
      <c r="Z10" s="1032"/>
      <c r="AA10" s="1033"/>
      <c r="AB10" s="1037"/>
      <c r="AC10" s="1038"/>
      <c r="AD10" s="1039"/>
      <c r="AE10" s="925"/>
      <c r="AF10" s="925"/>
      <c r="AG10" s="925"/>
      <c r="AH10" s="925"/>
      <c r="AI10" s="925"/>
      <c r="AJ10" s="925"/>
      <c r="AK10" s="925"/>
      <c r="AL10" s="412"/>
      <c r="AM10" s="925"/>
      <c r="AN10" s="925"/>
      <c r="AO10" s="925"/>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9"/>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5"/>
      <c r="AC11" s="1029"/>
      <c r="AD11" s="102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51" t="s">
        <v>54</v>
      </c>
      <c r="Z12" s="1022"/>
      <c r="AA12" s="1023"/>
      <c r="AB12" s="527"/>
      <c r="AC12" s="1028"/>
      <c r="AD12" s="102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180</v>
      </c>
      <c r="AC13" s="1024"/>
      <c r="AD13" s="102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0"/>
      <c r="Z16" s="834"/>
      <c r="AA16" s="835"/>
      <c r="AB16" s="1034" t="s">
        <v>11</v>
      </c>
      <c r="AC16" s="1035"/>
      <c r="AD16" s="1036"/>
      <c r="AE16" s="1040" t="s">
        <v>390</v>
      </c>
      <c r="AF16" s="1040"/>
      <c r="AG16" s="1040"/>
      <c r="AH16" s="1040"/>
      <c r="AI16" s="1040" t="s">
        <v>412</v>
      </c>
      <c r="AJ16" s="1040"/>
      <c r="AK16" s="1040"/>
      <c r="AL16" s="562"/>
      <c r="AM16" s="1040" t="s">
        <v>509</v>
      </c>
      <c r="AN16" s="1040"/>
      <c r="AO16" s="1040"/>
      <c r="AP16" s="562"/>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1"/>
      <c r="Z17" s="1032"/>
      <c r="AA17" s="1033"/>
      <c r="AB17" s="1037"/>
      <c r="AC17" s="1038"/>
      <c r="AD17" s="1039"/>
      <c r="AE17" s="925"/>
      <c r="AF17" s="925"/>
      <c r="AG17" s="925"/>
      <c r="AH17" s="925"/>
      <c r="AI17" s="925"/>
      <c r="AJ17" s="925"/>
      <c r="AK17" s="925"/>
      <c r="AL17" s="412"/>
      <c r="AM17" s="925"/>
      <c r="AN17" s="925"/>
      <c r="AO17" s="925"/>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9"/>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5"/>
      <c r="AC18" s="1029"/>
      <c r="AD18" s="102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51" t="s">
        <v>54</v>
      </c>
      <c r="Z19" s="1022"/>
      <c r="AA19" s="1023"/>
      <c r="AB19" s="527"/>
      <c r="AC19" s="1028"/>
      <c r="AD19" s="102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180</v>
      </c>
      <c r="AC20" s="1024"/>
      <c r="AD20" s="102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0"/>
      <c r="Z23" s="834"/>
      <c r="AA23" s="835"/>
      <c r="AB23" s="1034" t="s">
        <v>11</v>
      </c>
      <c r="AC23" s="1035"/>
      <c r="AD23" s="1036"/>
      <c r="AE23" s="1040" t="s">
        <v>390</v>
      </c>
      <c r="AF23" s="1040"/>
      <c r="AG23" s="1040"/>
      <c r="AH23" s="1040"/>
      <c r="AI23" s="1040" t="s">
        <v>412</v>
      </c>
      <c r="AJ23" s="1040"/>
      <c r="AK23" s="1040"/>
      <c r="AL23" s="562"/>
      <c r="AM23" s="1040" t="s">
        <v>509</v>
      </c>
      <c r="AN23" s="1040"/>
      <c r="AO23" s="1040"/>
      <c r="AP23" s="562"/>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1"/>
      <c r="Z24" s="1032"/>
      <c r="AA24" s="1033"/>
      <c r="AB24" s="1037"/>
      <c r="AC24" s="1038"/>
      <c r="AD24" s="1039"/>
      <c r="AE24" s="925"/>
      <c r="AF24" s="925"/>
      <c r="AG24" s="925"/>
      <c r="AH24" s="925"/>
      <c r="AI24" s="925"/>
      <c r="AJ24" s="925"/>
      <c r="AK24" s="925"/>
      <c r="AL24" s="412"/>
      <c r="AM24" s="925"/>
      <c r="AN24" s="925"/>
      <c r="AO24" s="925"/>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9"/>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5"/>
      <c r="AC25" s="1029"/>
      <c r="AD25" s="102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51" t="s">
        <v>54</v>
      </c>
      <c r="Z26" s="1022"/>
      <c r="AA26" s="1023"/>
      <c r="AB26" s="527"/>
      <c r="AC26" s="1028"/>
      <c r="AD26" s="102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180</v>
      </c>
      <c r="AC27" s="1024"/>
      <c r="AD27" s="102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0"/>
      <c r="Z30" s="834"/>
      <c r="AA30" s="835"/>
      <c r="AB30" s="1034" t="s">
        <v>11</v>
      </c>
      <c r="AC30" s="1035"/>
      <c r="AD30" s="1036"/>
      <c r="AE30" s="1040" t="s">
        <v>390</v>
      </c>
      <c r="AF30" s="1040"/>
      <c r="AG30" s="1040"/>
      <c r="AH30" s="1040"/>
      <c r="AI30" s="1040" t="s">
        <v>412</v>
      </c>
      <c r="AJ30" s="1040"/>
      <c r="AK30" s="1040"/>
      <c r="AL30" s="562"/>
      <c r="AM30" s="1040" t="s">
        <v>509</v>
      </c>
      <c r="AN30" s="1040"/>
      <c r="AO30" s="1040"/>
      <c r="AP30" s="562"/>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1"/>
      <c r="Z31" s="1032"/>
      <c r="AA31" s="1033"/>
      <c r="AB31" s="1037"/>
      <c r="AC31" s="1038"/>
      <c r="AD31" s="1039"/>
      <c r="AE31" s="925"/>
      <c r="AF31" s="925"/>
      <c r="AG31" s="925"/>
      <c r="AH31" s="925"/>
      <c r="AI31" s="925"/>
      <c r="AJ31" s="925"/>
      <c r="AK31" s="925"/>
      <c r="AL31" s="412"/>
      <c r="AM31" s="925"/>
      <c r="AN31" s="925"/>
      <c r="AO31" s="925"/>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9"/>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5"/>
      <c r="AC32" s="1029"/>
      <c r="AD32" s="102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51" t="s">
        <v>54</v>
      </c>
      <c r="Z33" s="1022"/>
      <c r="AA33" s="1023"/>
      <c r="AB33" s="527"/>
      <c r="AC33" s="1028"/>
      <c r="AD33" s="102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180</v>
      </c>
      <c r="AC34" s="1024"/>
      <c r="AD34" s="102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0"/>
      <c r="Z37" s="834"/>
      <c r="AA37" s="835"/>
      <c r="AB37" s="1034" t="s">
        <v>11</v>
      </c>
      <c r="AC37" s="1035"/>
      <c r="AD37" s="1036"/>
      <c r="AE37" s="1040" t="s">
        <v>390</v>
      </c>
      <c r="AF37" s="1040"/>
      <c r="AG37" s="1040"/>
      <c r="AH37" s="1040"/>
      <c r="AI37" s="1040" t="s">
        <v>412</v>
      </c>
      <c r="AJ37" s="1040"/>
      <c r="AK37" s="1040"/>
      <c r="AL37" s="562"/>
      <c r="AM37" s="1040" t="s">
        <v>509</v>
      </c>
      <c r="AN37" s="1040"/>
      <c r="AO37" s="1040"/>
      <c r="AP37" s="562"/>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1"/>
      <c r="Z38" s="1032"/>
      <c r="AA38" s="1033"/>
      <c r="AB38" s="1037"/>
      <c r="AC38" s="1038"/>
      <c r="AD38" s="1039"/>
      <c r="AE38" s="925"/>
      <c r="AF38" s="925"/>
      <c r="AG38" s="925"/>
      <c r="AH38" s="925"/>
      <c r="AI38" s="925"/>
      <c r="AJ38" s="925"/>
      <c r="AK38" s="925"/>
      <c r="AL38" s="412"/>
      <c r="AM38" s="925"/>
      <c r="AN38" s="925"/>
      <c r="AO38" s="925"/>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9"/>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5"/>
      <c r="AC39" s="1029"/>
      <c r="AD39" s="102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51" t="s">
        <v>54</v>
      </c>
      <c r="Z40" s="1022"/>
      <c r="AA40" s="1023"/>
      <c r="AB40" s="527"/>
      <c r="AC40" s="1028"/>
      <c r="AD40" s="102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180</v>
      </c>
      <c r="AC41" s="1024"/>
      <c r="AD41" s="102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0"/>
      <c r="Z44" s="834"/>
      <c r="AA44" s="835"/>
      <c r="AB44" s="1034" t="s">
        <v>11</v>
      </c>
      <c r="AC44" s="1035"/>
      <c r="AD44" s="1036"/>
      <c r="AE44" s="1040" t="s">
        <v>390</v>
      </c>
      <c r="AF44" s="1040"/>
      <c r="AG44" s="1040"/>
      <c r="AH44" s="1040"/>
      <c r="AI44" s="1040" t="s">
        <v>412</v>
      </c>
      <c r="AJ44" s="1040"/>
      <c r="AK44" s="1040"/>
      <c r="AL44" s="562"/>
      <c r="AM44" s="1040" t="s">
        <v>509</v>
      </c>
      <c r="AN44" s="1040"/>
      <c r="AO44" s="1040"/>
      <c r="AP44" s="562"/>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1"/>
      <c r="Z45" s="1032"/>
      <c r="AA45" s="1033"/>
      <c r="AB45" s="1037"/>
      <c r="AC45" s="1038"/>
      <c r="AD45" s="1039"/>
      <c r="AE45" s="925"/>
      <c r="AF45" s="925"/>
      <c r="AG45" s="925"/>
      <c r="AH45" s="925"/>
      <c r="AI45" s="925"/>
      <c r="AJ45" s="925"/>
      <c r="AK45" s="925"/>
      <c r="AL45" s="412"/>
      <c r="AM45" s="925"/>
      <c r="AN45" s="925"/>
      <c r="AO45" s="925"/>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9"/>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5"/>
      <c r="AC46" s="1029"/>
      <c r="AD46" s="102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51" t="s">
        <v>54</v>
      </c>
      <c r="Z47" s="1022"/>
      <c r="AA47" s="1023"/>
      <c r="AB47" s="527"/>
      <c r="AC47" s="1028"/>
      <c r="AD47" s="102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180</v>
      </c>
      <c r="AC48" s="1024"/>
      <c r="AD48" s="102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0"/>
      <c r="Z51" s="834"/>
      <c r="AA51" s="835"/>
      <c r="AB51" s="562" t="s">
        <v>11</v>
      </c>
      <c r="AC51" s="1035"/>
      <c r="AD51" s="1036"/>
      <c r="AE51" s="1040" t="s">
        <v>390</v>
      </c>
      <c r="AF51" s="1040"/>
      <c r="AG51" s="1040"/>
      <c r="AH51" s="1040"/>
      <c r="AI51" s="1040" t="s">
        <v>412</v>
      </c>
      <c r="AJ51" s="1040"/>
      <c r="AK51" s="1040"/>
      <c r="AL51" s="562"/>
      <c r="AM51" s="1040" t="s">
        <v>509</v>
      </c>
      <c r="AN51" s="1040"/>
      <c r="AO51" s="1040"/>
      <c r="AP51" s="562"/>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1"/>
      <c r="Z52" s="1032"/>
      <c r="AA52" s="1033"/>
      <c r="AB52" s="1037"/>
      <c r="AC52" s="1038"/>
      <c r="AD52" s="1039"/>
      <c r="AE52" s="925"/>
      <c r="AF52" s="925"/>
      <c r="AG52" s="925"/>
      <c r="AH52" s="925"/>
      <c r="AI52" s="925"/>
      <c r="AJ52" s="925"/>
      <c r="AK52" s="925"/>
      <c r="AL52" s="412"/>
      <c r="AM52" s="925"/>
      <c r="AN52" s="925"/>
      <c r="AO52" s="925"/>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9"/>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5"/>
      <c r="AC53" s="1029"/>
      <c r="AD53" s="102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51" t="s">
        <v>54</v>
      </c>
      <c r="Z54" s="1022"/>
      <c r="AA54" s="1023"/>
      <c r="AB54" s="527"/>
      <c r="AC54" s="1028"/>
      <c r="AD54" s="102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180</v>
      </c>
      <c r="AC55" s="1024"/>
      <c r="AD55" s="102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0"/>
      <c r="Z58" s="834"/>
      <c r="AA58" s="835"/>
      <c r="AB58" s="1034" t="s">
        <v>11</v>
      </c>
      <c r="AC58" s="1035"/>
      <c r="AD58" s="1036"/>
      <c r="AE58" s="1040" t="s">
        <v>390</v>
      </c>
      <c r="AF58" s="1040"/>
      <c r="AG58" s="1040"/>
      <c r="AH58" s="1040"/>
      <c r="AI58" s="1040" t="s">
        <v>412</v>
      </c>
      <c r="AJ58" s="1040"/>
      <c r="AK58" s="1040"/>
      <c r="AL58" s="562"/>
      <c r="AM58" s="1040" t="s">
        <v>509</v>
      </c>
      <c r="AN58" s="1040"/>
      <c r="AO58" s="1040"/>
      <c r="AP58" s="562"/>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1"/>
      <c r="Z59" s="1032"/>
      <c r="AA59" s="1033"/>
      <c r="AB59" s="1037"/>
      <c r="AC59" s="1038"/>
      <c r="AD59" s="1039"/>
      <c r="AE59" s="925"/>
      <c r="AF59" s="925"/>
      <c r="AG59" s="925"/>
      <c r="AH59" s="925"/>
      <c r="AI59" s="925"/>
      <c r="AJ59" s="925"/>
      <c r="AK59" s="925"/>
      <c r="AL59" s="412"/>
      <c r="AM59" s="925"/>
      <c r="AN59" s="925"/>
      <c r="AO59" s="925"/>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9"/>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5"/>
      <c r="AC60" s="1029"/>
      <c r="AD60" s="102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51" t="s">
        <v>54</v>
      </c>
      <c r="Z61" s="1022"/>
      <c r="AA61" s="1023"/>
      <c r="AB61" s="527"/>
      <c r="AC61" s="1028"/>
      <c r="AD61" s="102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180</v>
      </c>
      <c r="AC62" s="1024"/>
      <c r="AD62" s="102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0"/>
      <c r="Z65" s="834"/>
      <c r="AA65" s="835"/>
      <c r="AB65" s="1034" t="s">
        <v>11</v>
      </c>
      <c r="AC65" s="1035"/>
      <c r="AD65" s="1036"/>
      <c r="AE65" s="1040" t="s">
        <v>390</v>
      </c>
      <c r="AF65" s="1040"/>
      <c r="AG65" s="1040"/>
      <c r="AH65" s="1040"/>
      <c r="AI65" s="1040" t="s">
        <v>412</v>
      </c>
      <c r="AJ65" s="1040"/>
      <c r="AK65" s="1040"/>
      <c r="AL65" s="562"/>
      <c r="AM65" s="1040" t="s">
        <v>509</v>
      </c>
      <c r="AN65" s="1040"/>
      <c r="AO65" s="1040"/>
      <c r="AP65" s="562"/>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1"/>
      <c r="Z66" s="1032"/>
      <c r="AA66" s="1033"/>
      <c r="AB66" s="1037"/>
      <c r="AC66" s="1038"/>
      <c r="AD66" s="1039"/>
      <c r="AE66" s="925"/>
      <c r="AF66" s="925"/>
      <c r="AG66" s="925"/>
      <c r="AH66" s="925"/>
      <c r="AI66" s="925"/>
      <c r="AJ66" s="925"/>
      <c r="AK66" s="925"/>
      <c r="AL66" s="412"/>
      <c r="AM66" s="925"/>
      <c r="AN66" s="925"/>
      <c r="AO66" s="925"/>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9"/>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5"/>
      <c r="AC67" s="1029"/>
      <c r="AD67" s="102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51" t="s">
        <v>54</v>
      </c>
      <c r="Z68" s="1022"/>
      <c r="AA68" s="1023"/>
      <c r="AB68" s="527"/>
      <c r="AC68" s="1028"/>
      <c r="AD68" s="102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51" t="s">
        <v>13</v>
      </c>
      <c r="Z69" s="1022"/>
      <c r="AA69" s="1023"/>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20" t="s">
        <v>17</v>
      </c>
      <c r="H3" s="674"/>
      <c r="I3" s="674"/>
      <c r="J3" s="674"/>
      <c r="K3" s="674"/>
      <c r="L3" s="673" t="s">
        <v>18</v>
      </c>
      <c r="M3" s="674"/>
      <c r="N3" s="674"/>
      <c r="O3" s="674"/>
      <c r="P3" s="674"/>
      <c r="Q3" s="674"/>
      <c r="R3" s="674"/>
      <c r="S3" s="674"/>
      <c r="T3" s="674"/>
      <c r="U3" s="674"/>
      <c r="V3" s="674"/>
      <c r="W3" s="674"/>
      <c r="X3" s="675"/>
      <c r="Y3" s="657" t="s">
        <v>19</v>
      </c>
      <c r="Z3" s="658"/>
      <c r="AA3" s="658"/>
      <c r="AB3" s="804"/>
      <c r="AC3" s="820"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c r="AY3" s="34">
        <f>$AY$2</f>
        <v>0</v>
      </c>
    </row>
    <row r="4" spans="1:51" ht="24.75" customHeight="1" x14ac:dyDescent="0.15">
      <c r="A4" s="1053"/>
      <c r="B4" s="1054"/>
      <c r="C4" s="1054"/>
      <c r="D4" s="1054"/>
      <c r="E4" s="1054"/>
      <c r="F4" s="1055"/>
      <c r="G4" s="676"/>
      <c r="H4" s="677"/>
      <c r="I4" s="677"/>
      <c r="J4" s="677"/>
      <c r="K4" s="678"/>
      <c r="L4" s="668"/>
      <c r="M4" s="840"/>
      <c r="N4" s="840"/>
      <c r="O4" s="840"/>
      <c r="P4" s="840"/>
      <c r="Q4" s="840"/>
      <c r="R4" s="840"/>
      <c r="S4" s="840"/>
      <c r="T4" s="840"/>
      <c r="U4" s="840"/>
      <c r="V4" s="840"/>
      <c r="W4" s="840"/>
      <c r="X4" s="841"/>
      <c r="Y4" s="387"/>
      <c r="Z4" s="388"/>
      <c r="AA4" s="388"/>
      <c r="AB4" s="808"/>
      <c r="AC4" s="676"/>
      <c r="AD4" s="677"/>
      <c r="AE4" s="677"/>
      <c r="AF4" s="677"/>
      <c r="AG4" s="678"/>
      <c r="AH4" s="668"/>
      <c r="AI4" s="840"/>
      <c r="AJ4" s="840"/>
      <c r="AK4" s="840"/>
      <c r="AL4" s="840"/>
      <c r="AM4" s="840"/>
      <c r="AN4" s="840"/>
      <c r="AO4" s="840"/>
      <c r="AP4" s="840"/>
      <c r="AQ4" s="840"/>
      <c r="AR4" s="840"/>
      <c r="AS4" s="840"/>
      <c r="AT4" s="841"/>
      <c r="AU4" s="387"/>
      <c r="AV4" s="388"/>
      <c r="AW4" s="388"/>
      <c r="AX4" s="389"/>
      <c r="AY4" s="34">
        <f t="shared" ref="AY4:AY14" si="0">$AY$2</f>
        <v>0</v>
      </c>
    </row>
    <row r="5" spans="1:51"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15">
      <c r="A15" s="1053"/>
      <c r="B15" s="1054"/>
      <c r="C15" s="1054"/>
      <c r="D15" s="1054"/>
      <c r="E15" s="1054"/>
      <c r="F15" s="1055"/>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9"/>
      <c r="AY15">
        <f>COUNTA($G$17,$AC$17)</f>
        <v>0</v>
      </c>
    </row>
    <row r="16" spans="1:51" ht="25.5" customHeight="1" x14ac:dyDescent="0.15">
      <c r="A16" s="1053"/>
      <c r="B16" s="1054"/>
      <c r="C16" s="1054"/>
      <c r="D16" s="1054"/>
      <c r="E16" s="1054"/>
      <c r="F16" s="1055"/>
      <c r="G16" s="820"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4"/>
      <c r="AC16" s="820"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c r="AY16" s="34">
        <f>$AY$15</f>
        <v>0</v>
      </c>
    </row>
    <row r="17" spans="1:51" ht="24.75" customHeight="1" x14ac:dyDescent="0.15">
      <c r="A17" s="1053"/>
      <c r="B17" s="1054"/>
      <c r="C17" s="1054"/>
      <c r="D17" s="1054"/>
      <c r="E17" s="1054"/>
      <c r="F17" s="1055"/>
      <c r="G17" s="676"/>
      <c r="H17" s="677"/>
      <c r="I17" s="677"/>
      <c r="J17" s="677"/>
      <c r="K17" s="678"/>
      <c r="L17" s="668"/>
      <c r="M17" s="840"/>
      <c r="N17" s="840"/>
      <c r="O17" s="840"/>
      <c r="P17" s="840"/>
      <c r="Q17" s="840"/>
      <c r="R17" s="840"/>
      <c r="S17" s="840"/>
      <c r="T17" s="840"/>
      <c r="U17" s="840"/>
      <c r="V17" s="840"/>
      <c r="W17" s="840"/>
      <c r="X17" s="841"/>
      <c r="Y17" s="387"/>
      <c r="Z17" s="388"/>
      <c r="AA17" s="388"/>
      <c r="AB17" s="808"/>
      <c r="AC17" s="676"/>
      <c r="AD17" s="677"/>
      <c r="AE17" s="677"/>
      <c r="AF17" s="677"/>
      <c r="AG17" s="678"/>
      <c r="AH17" s="668"/>
      <c r="AI17" s="840"/>
      <c r="AJ17" s="840"/>
      <c r="AK17" s="840"/>
      <c r="AL17" s="840"/>
      <c r="AM17" s="840"/>
      <c r="AN17" s="840"/>
      <c r="AO17" s="840"/>
      <c r="AP17" s="840"/>
      <c r="AQ17" s="840"/>
      <c r="AR17" s="840"/>
      <c r="AS17" s="840"/>
      <c r="AT17" s="841"/>
      <c r="AU17" s="387"/>
      <c r="AV17" s="388"/>
      <c r="AW17" s="388"/>
      <c r="AX17" s="389"/>
      <c r="AY17" s="34">
        <f t="shared" ref="AY17:AY27" si="1">$AY$15</f>
        <v>0</v>
      </c>
    </row>
    <row r="18" spans="1:51"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15">
      <c r="A28" s="1053"/>
      <c r="B28" s="1054"/>
      <c r="C28" s="1054"/>
      <c r="D28" s="1054"/>
      <c r="E28" s="1054"/>
      <c r="F28" s="1055"/>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9"/>
      <c r="AY28">
        <f>COUNTA($G$30,$AC$30)</f>
        <v>0</v>
      </c>
    </row>
    <row r="29" spans="1:51" ht="24.75" customHeight="1" x14ac:dyDescent="0.15">
      <c r="A29" s="1053"/>
      <c r="B29" s="1054"/>
      <c r="C29" s="1054"/>
      <c r="D29" s="1054"/>
      <c r="E29" s="1054"/>
      <c r="F29" s="1055"/>
      <c r="G29" s="820"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4"/>
      <c r="AC29" s="820"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c r="AY29" s="34">
        <f>$AY$28</f>
        <v>0</v>
      </c>
    </row>
    <row r="30" spans="1:51" ht="24.75" customHeight="1" x14ac:dyDescent="0.15">
      <c r="A30" s="1053"/>
      <c r="B30" s="1054"/>
      <c r="C30" s="1054"/>
      <c r="D30" s="1054"/>
      <c r="E30" s="1054"/>
      <c r="F30" s="1055"/>
      <c r="G30" s="676"/>
      <c r="H30" s="677"/>
      <c r="I30" s="677"/>
      <c r="J30" s="677"/>
      <c r="K30" s="678"/>
      <c r="L30" s="668"/>
      <c r="M30" s="840"/>
      <c r="N30" s="840"/>
      <c r="O30" s="840"/>
      <c r="P30" s="840"/>
      <c r="Q30" s="840"/>
      <c r="R30" s="840"/>
      <c r="S30" s="840"/>
      <c r="T30" s="840"/>
      <c r="U30" s="840"/>
      <c r="V30" s="840"/>
      <c r="W30" s="840"/>
      <c r="X30" s="841"/>
      <c r="Y30" s="387"/>
      <c r="Z30" s="388"/>
      <c r="AA30" s="388"/>
      <c r="AB30" s="808"/>
      <c r="AC30" s="676"/>
      <c r="AD30" s="677"/>
      <c r="AE30" s="677"/>
      <c r="AF30" s="677"/>
      <c r="AG30" s="678"/>
      <c r="AH30" s="668"/>
      <c r="AI30" s="840"/>
      <c r="AJ30" s="840"/>
      <c r="AK30" s="840"/>
      <c r="AL30" s="840"/>
      <c r="AM30" s="840"/>
      <c r="AN30" s="840"/>
      <c r="AO30" s="840"/>
      <c r="AP30" s="840"/>
      <c r="AQ30" s="840"/>
      <c r="AR30" s="840"/>
      <c r="AS30" s="840"/>
      <c r="AT30" s="841"/>
      <c r="AU30" s="387"/>
      <c r="AV30" s="388"/>
      <c r="AW30" s="388"/>
      <c r="AX30" s="389"/>
      <c r="AY30" s="34">
        <f t="shared" ref="AY30:AY40" si="2">$AY$28</f>
        <v>0</v>
      </c>
    </row>
    <row r="31" spans="1:51"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15">
      <c r="A41" s="1053"/>
      <c r="B41" s="1054"/>
      <c r="C41" s="1054"/>
      <c r="D41" s="1054"/>
      <c r="E41" s="1054"/>
      <c r="F41" s="1055"/>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9"/>
      <c r="AY41">
        <f>COUNTA($G$43,$AC$43)</f>
        <v>0</v>
      </c>
    </row>
    <row r="42" spans="1:51" ht="24.75" customHeight="1" x14ac:dyDescent="0.15">
      <c r="A42" s="1053"/>
      <c r="B42" s="1054"/>
      <c r="C42" s="1054"/>
      <c r="D42" s="1054"/>
      <c r="E42" s="1054"/>
      <c r="F42" s="1055"/>
      <c r="G42" s="820"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4"/>
      <c r="AC42" s="820"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c r="AY42" s="34">
        <f>$AY$41</f>
        <v>0</v>
      </c>
    </row>
    <row r="43" spans="1:51" ht="24.75" customHeight="1" x14ac:dyDescent="0.15">
      <c r="A43" s="1053"/>
      <c r="B43" s="1054"/>
      <c r="C43" s="1054"/>
      <c r="D43" s="1054"/>
      <c r="E43" s="1054"/>
      <c r="F43" s="1055"/>
      <c r="G43" s="676"/>
      <c r="H43" s="677"/>
      <c r="I43" s="677"/>
      <c r="J43" s="677"/>
      <c r="K43" s="678"/>
      <c r="L43" s="668"/>
      <c r="M43" s="840"/>
      <c r="N43" s="840"/>
      <c r="O43" s="840"/>
      <c r="P43" s="840"/>
      <c r="Q43" s="840"/>
      <c r="R43" s="840"/>
      <c r="S43" s="840"/>
      <c r="T43" s="840"/>
      <c r="U43" s="840"/>
      <c r="V43" s="840"/>
      <c r="W43" s="840"/>
      <c r="X43" s="841"/>
      <c r="Y43" s="387"/>
      <c r="Z43" s="388"/>
      <c r="AA43" s="388"/>
      <c r="AB43" s="808"/>
      <c r="AC43" s="676"/>
      <c r="AD43" s="677"/>
      <c r="AE43" s="677"/>
      <c r="AF43" s="677"/>
      <c r="AG43" s="678"/>
      <c r="AH43" s="668"/>
      <c r="AI43" s="840"/>
      <c r="AJ43" s="840"/>
      <c r="AK43" s="840"/>
      <c r="AL43" s="840"/>
      <c r="AM43" s="840"/>
      <c r="AN43" s="840"/>
      <c r="AO43" s="840"/>
      <c r="AP43" s="840"/>
      <c r="AQ43" s="840"/>
      <c r="AR43" s="840"/>
      <c r="AS43" s="840"/>
      <c r="AT43" s="841"/>
      <c r="AU43" s="387"/>
      <c r="AV43" s="388"/>
      <c r="AW43" s="388"/>
      <c r="AX43" s="389"/>
      <c r="AY43" s="34">
        <f t="shared" ref="AY43:AY53" si="3">$AY$41</f>
        <v>0</v>
      </c>
    </row>
    <row r="44" spans="1:51"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9"/>
      <c r="AY55">
        <f>COUNTA($G$57,$AC$57)</f>
        <v>0</v>
      </c>
    </row>
    <row r="56" spans="1:51" ht="24.75" customHeight="1" x14ac:dyDescent="0.15">
      <c r="A56" s="1053"/>
      <c r="B56" s="1054"/>
      <c r="C56" s="1054"/>
      <c r="D56" s="1054"/>
      <c r="E56" s="1054"/>
      <c r="F56" s="1055"/>
      <c r="G56" s="820"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4"/>
      <c r="AC56" s="820"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c r="AY56" s="34">
        <f>$AY$55</f>
        <v>0</v>
      </c>
    </row>
    <row r="57" spans="1:51" ht="24.75" customHeight="1" x14ac:dyDescent="0.15">
      <c r="A57" s="1053"/>
      <c r="B57" s="1054"/>
      <c r="C57" s="1054"/>
      <c r="D57" s="1054"/>
      <c r="E57" s="1054"/>
      <c r="F57" s="1055"/>
      <c r="G57" s="676"/>
      <c r="H57" s="677"/>
      <c r="I57" s="677"/>
      <c r="J57" s="677"/>
      <c r="K57" s="678"/>
      <c r="L57" s="668"/>
      <c r="M57" s="840"/>
      <c r="N57" s="840"/>
      <c r="O57" s="840"/>
      <c r="P57" s="840"/>
      <c r="Q57" s="840"/>
      <c r="R57" s="840"/>
      <c r="S57" s="840"/>
      <c r="T57" s="840"/>
      <c r="U57" s="840"/>
      <c r="V57" s="840"/>
      <c r="W57" s="840"/>
      <c r="X57" s="841"/>
      <c r="Y57" s="387"/>
      <c r="Z57" s="388"/>
      <c r="AA57" s="388"/>
      <c r="AB57" s="808"/>
      <c r="AC57" s="676"/>
      <c r="AD57" s="677"/>
      <c r="AE57" s="677"/>
      <c r="AF57" s="677"/>
      <c r="AG57" s="678"/>
      <c r="AH57" s="668"/>
      <c r="AI57" s="840"/>
      <c r="AJ57" s="840"/>
      <c r="AK57" s="840"/>
      <c r="AL57" s="840"/>
      <c r="AM57" s="840"/>
      <c r="AN57" s="840"/>
      <c r="AO57" s="840"/>
      <c r="AP57" s="840"/>
      <c r="AQ57" s="840"/>
      <c r="AR57" s="840"/>
      <c r="AS57" s="840"/>
      <c r="AT57" s="841"/>
      <c r="AU57" s="387"/>
      <c r="AV57" s="388"/>
      <c r="AW57" s="388"/>
      <c r="AX57" s="389"/>
      <c r="AY57" s="34">
        <f t="shared" ref="AY57:AY67" si="4">$AY$55</f>
        <v>0</v>
      </c>
    </row>
    <row r="58" spans="1:51"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15">
      <c r="A68" s="1053"/>
      <c r="B68" s="1054"/>
      <c r="C68" s="1054"/>
      <c r="D68" s="1054"/>
      <c r="E68" s="1054"/>
      <c r="F68" s="1055"/>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9"/>
      <c r="AY68">
        <f>COUNTA($G$70,$AC$70)</f>
        <v>0</v>
      </c>
    </row>
    <row r="69" spans="1:51" ht="25.5" customHeight="1" x14ac:dyDescent="0.15">
      <c r="A69" s="1053"/>
      <c r="B69" s="1054"/>
      <c r="C69" s="1054"/>
      <c r="D69" s="1054"/>
      <c r="E69" s="1054"/>
      <c r="F69" s="1055"/>
      <c r="G69" s="820"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4"/>
      <c r="AC69" s="820"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c r="AY69" s="34">
        <f>$AY$68</f>
        <v>0</v>
      </c>
    </row>
    <row r="70" spans="1:51" ht="24.75" customHeight="1" x14ac:dyDescent="0.15">
      <c r="A70" s="1053"/>
      <c r="B70" s="1054"/>
      <c r="C70" s="1054"/>
      <c r="D70" s="1054"/>
      <c r="E70" s="1054"/>
      <c r="F70" s="1055"/>
      <c r="G70" s="676"/>
      <c r="H70" s="677"/>
      <c r="I70" s="677"/>
      <c r="J70" s="677"/>
      <c r="K70" s="678"/>
      <c r="L70" s="668"/>
      <c r="M70" s="840"/>
      <c r="N70" s="840"/>
      <c r="O70" s="840"/>
      <c r="P70" s="840"/>
      <c r="Q70" s="840"/>
      <c r="R70" s="840"/>
      <c r="S70" s="840"/>
      <c r="T70" s="840"/>
      <c r="U70" s="840"/>
      <c r="V70" s="840"/>
      <c r="W70" s="840"/>
      <c r="X70" s="841"/>
      <c r="Y70" s="387"/>
      <c r="Z70" s="388"/>
      <c r="AA70" s="388"/>
      <c r="AB70" s="808"/>
      <c r="AC70" s="676"/>
      <c r="AD70" s="677"/>
      <c r="AE70" s="677"/>
      <c r="AF70" s="677"/>
      <c r="AG70" s="678"/>
      <c r="AH70" s="668"/>
      <c r="AI70" s="840"/>
      <c r="AJ70" s="840"/>
      <c r="AK70" s="840"/>
      <c r="AL70" s="840"/>
      <c r="AM70" s="840"/>
      <c r="AN70" s="840"/>
      <c r="AO70" s="840"/>
      <c r="AP70" s="840"/>
      <c r="AQ70" s="840"/>
      <c r="AR70" s="840"/>
      <c r="AS70" s="840"/>
      <c r="AT70" s="841"/>
      <c r="AU70" s="387"/>
      <c r="AV70" s="388"/>
      <c r="AW70" s="388"/>
      <c r="AX70" s="389"/>
      <c r="AY70" s="34">
        <f t="shared" ref="AY70:AY80" si="5">$AY$68</f>
        <v>0</v>
      </c>
    </row>
    <row r="71" spans="1:51"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15">
      <c r="A81" s="1053"/>
      <c r="B81" s="1054"/>
      <c r="C81" s="1054"/>
      <c r="D81" s="1054"/>
      <c r="E81" s="1054"/>
      <c r="F81" s="1055"/>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9"/>
      <c r="AY81">
        <f>COUNTA($G$83,$AC$83)</f>
        <v>0</v>
      </c>
    </row>
    <row r="82" spans="1:51" ht="24.75" customHeight="1" x14ac:dyDescent="0.15">
      <c r="A82" s="1053"/>
      <c r="B82" s="1054"/>
      <c r="C82" s="1054"/>
      <c r="D82" s="1054"/>
      <c r="E82" s="1054"/>
      <c r="F82" s="1055"/>
      <c r="G82" s="820"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4"/>
      <c r="AC82" s="820"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c r="AY82" s="34">
        <f>$AY$81</f>
        <v>0</v>
      </c>
    </row>
    <row r="83" spans="1:51" ht="24.75" customHeight="1" x14ac:dyDescent="0.15">
      <c r="A83" s="1053"/>
      <c r="B83" s="1054"/>
      <c r="C83" s="1054"/>
      <c r="D83" s="1054"/>
      <c r="E83" s="1054"/>
      <c r="F83" s="1055"/>
      <c r="G83" s="676"/>
      <c r="H83" s="677"/>
      <c r="I83" s="677"/>
      <c r="J83" s="677"/>
      <c r="K83" s="678"/>
      <c r="L83" s="668"/>
      <c r="M83" s="840"/>
      <c r="N83" s="840"/>
      <c r="O83" s="840"/>
      <c r="P83" s="840"/>
      <c r="Q83" s="840"/>
      <c r="R83" s="840"/>
      <c r="S83" s="840"/>
      <c r="T83" s="840"/>
      <c r="U83" s="840"/>
      <c r="V83" s="840"/>
      <c r="W83" s="840"/>
      <c r="X83" s="841"/>
      <c r="Y83" s="387"/>
      <c r="Z83" s="388"/>
      <c r="AA83" s="388"/>
      <c r="AB83" s="808"/>
      <c r="AC83" s="676"/>
      <c r="AD83" s="677"/>
      <c r="AE83" s="677"/>
      <c r="AF83" s="677"/>
      <c r="AG83" s="678"/>
      <c r="AH83" s="668"/>
      <c r="AI83" s="840"/>
      <c r="AJ83" s="840"/>
      <c r="AK83" s="840"/>
      <c r="AL83" s="840"/>
      <c r="AM83" s="840"/>
      <c r="AN83" s="840"/>
      <c r="AO83" s="840"/>
      <c r="AP83" s="840"/>
      <c r="AQ83" s="840"/>
      <c r="AR83" s="840"/>
      <c r="AS83" s="840"/>
      <c r="AT83" s="841"/>
      <c r="AU83" s="387"/>
      <c r="AV83" s="388"/>
      <c r="AW83" s="388"/>
      <c r="AX83" s="389"/>
      <c r="AY83" s="34">
        <f t="shared" ref="AY83:AY93" si="6">$AY$81</f>
        <v>0</v>
      </c>
    </row>
    <row r="84" spans="1:51"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15">
      <c r="A94" s="1053"/>
      <c r="B94" s="1054"/>
      <c r="C94" s="1054"/>
      <c r="D94" s="1054"/>
      <c r="E94" s="1054"/>
      <c r="F94" s="1055"/>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9"/>
      <c r="AY94">
        <f>COUNTA($G$96,$AC$96)</f>
        <v>0</v>
      </c>
    </row>
    <row r="95" spans="1:51" ht="24.75" customHeight="1" x14ac:dyDescent="0.15">
      <c r="A95" s="1053"/>
      <c r="B95" s="1054"/>
      <c r="C95" s="1054"/>
      <c r="D95" s="1054"/>
      <c r="E95" s="1054"/>
      <c r="F95" s="1055"/>
      <c r="G95" s="820"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4"/>
      <c r="AC95" s="820"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c r="AY95" s="34">
        <f>$AY$94</f>
        <v>0</v>
      </c>
    </row>
    <row r="96" spans="1:51" ht="24.75" customHeight="1" x14ac:dyDescent="0.15">
      <c r="A96" s="1053"/>
      <c r="B96" s="1054"/>
      <c r="C96" s="1054"/>
      <c r="D96" s="1054"/>
      <c r="E96" s="1054"/>
      <c r="F96" s="1055"/>
      <c r="G96" s="676"/>
      <c r="H96" s="677"/>
      <c r="I96" s="677"/>
      <c r="J96" s="677"/>
      <c r="K96" s="678"/>
      <c r="L96" s="668"/>
      <c r="M96" s="840"/>
      <c r="N96" s="840"/>
      <c r="O96" s="840"/>
      <c r="P96" s="840"/>
      <c r="Q96" s="840"/>
      <c r="R96" s="840"/>
      <c r="S96" s="840"/>
      <c r="T96" s="840"/>
      <c r="U96" s="840"/>
      <c r="V96" s="840"/>
      <c r="W96" s="840"/>
      <c r="X96" s="841"/>
      <c r="Y96" s="387"/>
      <c r="Z96" s="388"/>
      <c r="AA96" s="388"/>
      <c r="AB96" s="808"/>
      <c r="AC96" s="676"/>
      <c r="AD96" s="677"/>
      <c r="AE96" s="677"/>
      <c r="AF96" s="677"/>
      <c r="AG96" s="678"/>
      <c r="AH96" s="668"/>
      <c r="AI96" s="840"/>
      <c r="AJ96" s="840"/>
      <c r="AK96" s="840"/>
      <c r="AL96" s="840"/>
      <c r="AM96" s="840"/>
      <c r="AN96" s="840"/>
      <c r="AO96" s="840"/>
      <c r="AP96" s="840"/>
      <c r="AQ96" s="840"/>
      <c r="AR96" s="840"/>
      <c r="AS96" s="840"/>
      <c r="AT96" s="841"/>
      <c r="AU96" s="387"/>
      <c r="AV96" s="388"/>
      <c r="AW96" s="388"/>
      <c r="AX96" s="389"/>
      <c r="AY96" s="34">
        <f t="shared" ref="AY96:AY106" si="7">$AY$94</f>
        <v>0</v>
      </c>
    </row>
    <row r="97" spans="1:51"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c r="AY108">
        <f>COUNTA($G$110,$AC$110)</f>
        <v>0</v>
      </c>
    </row>
    <row r="109" spans="1:51" ht="24.75" customHeight="1" x14ac:dyDescent="0.15">
      <c r="A109" s="1053"/>
      <c r="B109" s="1054"/>
      <c r="C109" s="1054"/>
      <c r="D109" s="1054"/>
      <c r="E109" s="1054"/>
      <c r="F109" s="1055"/>
      <c r="G109" s="820"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c r="AY109" s="34">
        <f>$AY$108</f>
        <v>0</v>
      </c>
    </row>
    <row r="110" spans="1:51" ht="24.75" customHeight="1" x14ac:dyDescent="0.15">
      <c r="A110" s="1053"/>
      <c r="B110" s="1054"/>
      <c r="C110" s="1054"/>
      <c r="D110" s="1054"/>
      <c r="E110" s="1054"/>
      <c r="F110" s="1055"/>
      <c r="G110" s="676"/>
      <c r="H110" s="677"/>
      <c r="I110" s="677"/>
      <c r="J110" s="677"/>
      <c r="K110" s="678"/>
      <c r="L110" s="668"/>
      <c r="M110" s="840"/>
      <c r="N110" s="840"/>
      <c r="O110" s="840"/>
      <c r="P110" s="840"/>
      <c r="Q110" s="840"/>
      <c r="R110" s="840"/>
      <c r="S110" s="840"/>
      <c r="T110" s="840"/>
      <c r="U110" s="840"/>
      <c r="V110" s="840"/>
      <c r="W110" s="840"/>
      <c r="X110" s="841"/>
      <c r="Y110" s="387"/>
      <c r="Z110" s="388"/>
      <c r="AA110" s="388"/>
      <c r="AB110" s="808"/>
      <c r="AC110" s="676"/>
      <c r="AD110" s="677"/>
      <c r="AE110" s="677"/>
      <c r="AF110" s="677"/>
      <c r="AG110" s="678"/>
      <c r="AH110" s="668"/>
      <c r="AI110" s="840"/>
      <c r="AJ110" s="840"/>
      <c r="AK110" s="840"/>
      <c r="AL110" s="840"/>
      <c r="AM110" s="840"/>
      <c r="AN110" s="840"/>
      <c r="AO110" s="840"/>
      <c r="AP110" s="840"/>
      <c r="AQ110" s="840"/>
      <c r="AR110" s="840"/>
      <c r="AS110" s="840"/>
      <c r="AT110" s="841"/>
      <c r="AU110" s="387"/>
      <c r="AV110" s="388"/>
      <c r="AW110" s="388"/>
      <c r="AX110" s="389"/>
      <c r="AY110" s="34">
        <f t="shared" ref="AY110:AY120" si="8">$AY$108</f>
        <v>0</v>
      </c>
    </row>
    <row r="111" spans="1:51"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15">
      <c r="A121" s="1053"/>
      <c r="B121" s="1054"/>
      <c r="C121" s="1054"/>
      <c r="D121" s="1054"/>
      <c r="E121" s="1054"/>
      <c r="F121" s="1055"/>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c r="AY121">
        <f>COUNTA($G$123,$AC$123)</f>
        <v>0</v>
      </c>
    </row>
    <row r="122" spans="1:51" ht="25.5" customHeight="1" x14ac:dyDescent="0.15">
      <c r="A122" s="1053"/>
      <c r="B122" s="1054"/>
      <c r="C122" s="1054"/>
      <c r="D122" s="1054"/>
      <c r="E122" s="1054"/>
      <c r="F122" s="1055"/>
      <c r="G122" s="820"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c r="AY122" s="34">
        <f>$AY$121</f>
        <v>0</v>
      </c>
    </row>
    <row r="123" spans="1:51" ht="24.75" customHeight="1" x14ac:dyDescent="0.15">
      <c r="A123" s="1053"/>
      <c r="B123" s="1054"/>
      <c r="C123" s="1054"/>
      <c r="D123" s="1054"/>
      <c r="E123" s="1054"/>
      <c r="F123" s="1055"/>
      <c r="G123" s="676"/>
      <c r="H123" s="677"/>
      <c r="I123" s="677"/>
      <c r="J123" s="677"/>
      <c r="K123" s="678"/>
      <c r="L123" s="668"/>
      <c r="M123" s="840"/>
      <c r="N123" s="840"/>
      <c r="O123" s="840"/>
      <c r="P123" s="840"/>
      <c r="Q123" s="840"/>
      <c r="R123" s="840"/>
      <c r="S123" s="840"/>
      <c r="T123" s="840"/>
      <c r="U123" s="840"/>
      <c r="V123" s="840"/>
      <c r="W123" s="840"/>
      <c r="X123" s="841"/>
      <c r="Y123" s="387"/>
      <c r="Z123" s="388"/>
      <c r="AA123" s="388"/>
      <c r="AB123" s="808"/>
      <c r="AC123" s="676"/>
      <c r="AD123" s="677"/>
      <c r="AE123" s="677"/>
      <c r="AF123" s="677"/>
      <c r="AG123" s="678"/>
      <c r="AH123" s="668"/>
      <c r="AI123" s="840"/>
      <c r="AJ123" s="840"/>
      <c r="AK123" s="840"/>
      <c r="AL123" s="840"/>
      <c r="AM123" s="840"/>
      <c r="AN123" s="840"/>
      <c r="AO123" s="840"/>
      <c r="AP123" s="840"/>
      <c r="AQ123" s="840"/>
      <c r="AR123" s="840"/>
      <c r="AS123" s="840"/>
      <c r="AT123" s="841"/>
      <c r="AU123" s="387"/>
      <c r="AV123" s="388"/>
      <c r="AW123" s="388"/>
      <c r="AX123" s="389"/>
      <c r="AY123" s="34">
        <f t="shared" ref="AY123:AY133" si="9">$AY$121</f>
        <v>0</v>
      </c>
    </row>
    <row r="124" spans="1:51"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15">
      <c r="A134" s="1053"/>
      <c r="B134" s="1054"/>
      <c r="C134" s="1054"/>
      <c r="D134" s="1054"/>
      <c r="E134" s="1054"/>
      <c r="F134" s="1055"/>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c r="AY134">
        <f>COUNTA($G$136,$AC$136)</f>
        <v>0</v>
      </c>
    </row>
    <row r="135" spans="1:51" ht="24.75" customHeight="1" x14ac:dyDescent="0.15">
      <c r="A135" s="1053"/>
      <c r="B135" s="1054"/>
      <c r="C135" s="1054"/>
      <c r="D135" s="1054"/>
      <c r="E135" s="1054"/>
      <c r="F135" s="1055"/>
      <c r="G135" s="820"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c r="AY135" s="34">
        <f>$AY$134</f>
        <v>0</v>
      </c>
    </row>
    <row r="136" spans="1:51" ht="24.75" customHeight="1" x14ac:dyDescent="0.15">
      <c r="A136" s="1053"/>
      <c r="B136" s="1054"/>
      <c r="C136" s="1054"/>
      <c r="D136" s="1054"/>
      <c r="E136" s="1054"/>
      <c r="F136" s="1055"/>
      <c r="G136" s="676"/>
      <c r="H136" s="677"/>
      <c r="I136" s="677"/>
      <c r="J136" s="677"/>
      <c r="K136" s="678"/>
      <c r="L136" s="668"/>
      <c r="M136" s="840"/>
      <c r="N136" s="840"/>
      <c r="O136" s="840"/>
      <c r="P136" s="840"/>
      <c r="Q136" s="840"/>
      <c r="R136" s="840"/>
      <c r="S136" s="840"/>
      <c r="T136" s="840"/>
      <c r="U136" s="840"/>
      <c r="V136" s="840"/>
      <c r="W136" s="840"/>
      <c r="X136" s="841"/>
      <c r="Y136" s="387"/>
      <c r="Z136" s="388"/>
      <c r="AA136" s="388"/>
      <c r="AB136" s="808"/>
      <c r="AC136" s="676"/>
      <c r="AD136" s="677"/>
      <c r="AE136" s="677"/>
      <c r="AF136" s="677"/>
      <c r="AG136" s="678"/>
      <c r="AH136" s="668"/>
      <c r="AI136" s="840"/>
      <c r="AJ136" s="840"/>
      <c r="AK136" s="840"/>
      <c r="AL136" s="840"/>
      <c r="AM136" s="840"/>
      <c r="AN136" s="840"/>
      <c r="AO136" s="840"/>
      <c r="AP136" s="840"/>
      <c r="AQ136" s="840"/>
      <c r="AR136" s="840"/>
      <c r="AS136" s="840"/>
      <c r="AT136" s="841"/>
      <c r="AU136" s="387"/>
      <c r="AV136" s="388"/>
      <c r="AW136" s="388"/>
      <c r="AX136" s="389"/>
      <c r="AY136" s="34">
        <f t="shared" ref="AY136:AY146" si="10">$AY$134</f>
        <v>0</v>
      </c>
    </row>
    <row r="137" spans="1:51"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15">
      <c r="A147" s="1053"/>
      <c r="B147" s="1054"/>
      <c r="C147" s="1054"/>
      <c r="D147" s="1054"/>
      <c r="E147" s="1054"/>
      <c r="F147" s="1055"/>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c r="AY147">
        <f>COUNTA($G$149,$AC$149)</f>
        <v>0</v>
      </c>
    </row>
    <row r="148" spans="1:51" ht="24.75" customHeight="1" x14ac:dyDescent="0.15">
      <c r="A148" s="1053"/>
      <c r="B148" s="1054"/>
      <c r="C148" s="1054"/>
      <c r="D148" s="1054"/>
      <c r="E148" s="1054"/>
      <c r="F148" s="1055"/>
      <c r="G148" s="820"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c r="AY148" s="34">
        <f>$AY$147</f>
        <v>0</v>
      </c>
    </row>
    <row r="149" spans="1:51" ht="24.75" customHeight="1" x14ac:dyDescent="0.15">
      <c r="A149" s="1053"/>
      <c r="B149" s="1054"/>
      <c r="C149" s="1054"/>
      <c r="D149" s="1054"/>
      <c r="E149" s="1054"/>
      <c r="F149" s="1055"/>
      <c r="G149" s="676"/>
      <c r="H149" s="677"/>
      <c r="I149" s="677"/>
      <c r="J149" s="677"/>
      <c r="K149" s="678"/>
      <c r="L149" s="668"/>
      <c r="M149" s="840"/>
      <c r="N149" s="840"/>
      <c r="O149" s="840"/>
      <c r="P149" s="840"/>
      <c r="Q149" s="840"/>
      <c r="R149" s="840"/>
      <c r="S149" s="840"/>
      <c r="T149" s="840"/>
      <c r="U149" s="840"/>
      <c r="V149" s="840"/>
      <c r="W149" s="840"/>
      <c r="X149" s="841"/>
      <c r="Y149" s="387"/>
      <c r="Z149" s="388"/>
      <c r="AA149" s="388"/>
      <c r="AB149" s="808"/>
      <c r="AC149" s="676"/>
      <c r="AD149" s="677"/>
      <c r="AE149" s="677"/>
      <c r="AF149" s="677"/>
      <c r="AG149" s="678"/>
      <c r="AH149" s="668"/>
      <c r="AI149" s="840"/>
      <c r="AJ149" s="840"/>
      <c r="AK149" s="840"/>
      <c r="AL149" s="840"/>
      <c r="AM149" s="840"/>
      <c r="AN149" s="840"/>
      <c r="AO149" s="840"/>
      <c r="AP149" s="840"/>
      <c r="AQ149" s="840"/>
      <c r="AR149" s="840"/>
      <c r="AS149" s="840"/>
      <c r="AT149" s="841"/>
      <c r="AU149" s="387"/>
      <c r="AV149" s="388"/>
      <c r="AW149" s="388"/>
      <c r="AX149" s="389"/>
      <c r="AY149" s="34">
        <f t="shared" ref="AY149:AY159" si="11">$AY$147</f>
        <v>0</v>
      </c>
    </row>
    <row r="150" spans="1:51"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c r="AY161">
        <f>COUNTA($G$163,$AC$163)</f>
        <v>0</v>
      </c>
    </row>
    <row r="162" spans="1:51" ht="24.75" customHeight="1" x14ac:dyDescent="0.15">
      <c r="A162" s="1053"/>
      <c r="B162" s="1054"/>
      <c r="C162" s="1054"/>
      <c r="D162" s="1054"/>
      <c r="E162" s="1054"/>
      <c r="F162" s="1055"/>
      <c r="G162" s="820"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c r="AY162" s="34">
        <f>$AY$161</f>
        <v>0</v>
      </c>
    </row>
    <row r="163" spans="1:51" ht="24.75" customHeight="1" x14ac:dyDescent="0.15">
      <c r="A163" s="1053"/>
      <c r="B163" s="1054"/>
      <c r="C163" s="1054"/>
      <c r="D163" s="1054"/>
      <c r="E163" s="1054"/>
      <c r="F163" s="1055"/>
      <c r="G163" s="676"/>
      <c r="H163" s="677"/>
      <c r="I163" s="677"/>
      <c r="J163" s="677"/>
      <c r="K163" s="678"/>
      <c r="L163" s="668"/>
      <c r="M163" s="840"/>
      <c r="N163" s="840"/>
      <c r="O163" s="840"/>
      <c r="P163" s="840"/>
      <c r="Q163" s="840"/>
      <c r="R163" s="840"/>
      <c r="S163" s="840"/>
      <c r="T163" s="840"/>
      <c r="U163" s="840"/>
      <c r="V163" s="840"/>
      <c r="W163" s="840"/>
      <c r="X163" s="841"/>
      <c r="Y163" s="387"/>
      <c r="Z163" s="388"/>
      <c r="AA163" s="388"/>
      <c r="AB163" s="808"/>
      <c r="AC163" s="676"/>
      <c r="AD163" s="677"/>
      <c r="AE163" s="677"/>
      <c r="AF163" s="677"/>
      <c r="AG163" s="678"/>
      <c r="AH163" s="668"/>
      <c r="AI163" s="840"/>
      <c r="AJ163" s="840"/>
      <c r="AK163" s="840"/>
      <c r="AL163" s="840"/>
      <c r="AM163" s="840"/>
      <c r="AN163" s="840"/>
      <c r="AO163" s="840"/>
      <c r="AP163" s="840"/>
      <c r="AQ163" s="840"/>
      <c r="AR163" s="840"/>
      <c r="AS163" s="840"/>
      <c r="AT163" s="841"/>
      <c r="AU163" s="387"/>
      <c r="AV163" s="388"/>
      <c r="AW163" s="388"/>
      <c r="AX163" s="389"/>
      <c r="AY163" s="34">
        <f t="shared" ref="AY163:AY173" si="12">$AY$161</f>
        <v>0</v>
      </c>
    </row>
    <row r="164" spans="1:51"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15">
      <c r="A174" s="1053"/>
      <c r="B174" s="1054"/>
      <c r="C174" s="1054"/>
      <c r="D174" s="1054"/>
      <c r="E174" s="1054"/>
      <c r="F174" s="1055"/>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c r="AY174">
        <f>COUNTA($G$176,$AC$176)</f>
        <v>0</v>
      </c>
    </row>
    <row r="175" spans="1:51" ht="25.5" customHeight="1" x14ac:dyDescent="0.15">
      <c r="A175" s="1053"/>
      <c r="B175" s="1054"/>
      <c r="C175" s="1054"/>
      <c r="D175" s="1054"/>
      <c r="E175" s="1054"/>
      <c r="F175" s="1055"/>
      <c r="G175" s="820"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c r="AY175" s="34">
        <f>$AY$174</f>
        <v>0</v>
      </c>
    </row>
    <row r="176" spans="1:51" ht="24.75" customHeight="1" x14ac:dyDescent="0.15">
      <c r="A176" s="1053"/>
      <c r="B176" s="1054"/>
      <c r="C176" s="1054"/>
      <c r="D176" s="1054"/>
      <c r="E176" s="1054"/>
      <c r="F176" s="1055"/>
      <c r="G176" s="676"/>
      <c r="H176" s="677"/>
      <c r="I176" s="677"/>
      <c r="J176" s="677"/>
      <c r="K176" s="678"/>
      <c r="L176" s="668"/>
      <c r="M176" s="840"/>
      <c r="N176" s="840"/>
      <c r="O176" s="840"/>
      <c r="P176" s="840"/>
      <c r="Q176" s="840"/>
      <c r="R176" s="840"/>
      <c r="S176" s="840"/>
      <c r="T176" s="840"/>
      <c r="U176" s="840"/>
      <c r="V176" s="840"/>
      <c r="W176" s="840"/>
      <c r="X176" s="841"/>
      <c r="Y176" s="387"/>
      <c r="Z176" s="388"/>
      <c r="AA176" s="388"/>
      <c r="AB176" s="808"/>
      <c r="AC176" s="676"/>
      <c r="AD176" s="677"/>
      <c r="AE176" s="677"/>
      <c r="AF176" s="677"/>
      <c r="AG176" s="678"/>
      <c r="AH176" s="668"/>
      <c r="AI176" s="840"/>
      <c r="AJ176" s="840"/>
      <c r="AK176" s="840"/>
      <c r="AL176" s="840"/>
      <c r="AM176" s="840"/>
      <c r="AN176" s="840"/>
      <c r="AO176" s="840"/>
      <c r="AP176" s="840"/>
      <c r="AQ176" s="840"/>
      <c r="AR176" s="840"/>
      <c r="AS176" s="840"/>
      <c r="AT176" s="841"/>
      <c r="AU176" s="387"/>
      <c r="AV176" s="388"/>
      <c r="AW176" s="388"/>
      <c r="AX176" s="389"/>
      <c r="AY176" s="34">
        <f t="shared" ref="AY176:AY186" si="13">$AY$174</f>
        <v>0</v>
      </c>
    </row>
    <row r="177" spans="1:51"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15">
      <c r="A187" s="1053"/>
      <c r="B187" s="1054"/>
      <c r="C187" s="1054"/>
      <c r="D187" s="1054"/>
      <c r="E187" s="1054"/>
      <c r="F187" s="1055"/>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c r="AY187">
        <f>COUNTA($G$189,$AC$189)</f>
        <v>0</v>
      </c>
    </row>
    <row r="188" spans="1:51" ht="24.75" customHeight="1" x14ac:dyDescent="0.15">
      <c r="A188" s="1053"/>
      <c r="B188" s="1054"/>
      <c r="C188" s="1054"/>
      <c r="D188" s="1054"/>
      <c r="E188" s="1054"/>
      <c r="F188" s="1055"/>
      <c r="G188" s="820"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c r="AY188" s="34">
        <f>$AY$187</f>
        <v>0</v>
      </c>
    </row>
    <row r="189" spans="1:51" ht="24.75" customHeight="1" x14ac:dyDescent="0.15">
      <c r="A189" s="1053"/>
      <c r="B189" s="1054"/>
      <c r="C189" s="1054"/>
      <c r="D189" s="1054"/>
      <c r="E189" s="1054"/>
      <c r="F189" s="1055"/>
      <c r="G189" s="676"/>
      <c r="H189" s="677"/>
      <c r="I189" s="677"/>
      <c r="J189" s="677"/>
      <c r="K189" s="678"/>
      <c r="L189" s="668"/>
      <c r="M189" s="840"/>
      <c r="N189" s="840"/>
      <c r="O189" s="840"/>
      <c r="P189" s="840"/>
      <c r="Q189" s="840"/>
      <c r="R189" s="840"/>
      <c r="S189" s="840"/>
      <c r="T189" s="840"/>
      <c r="U189" s="840"/>
      <c r="V189" s="840"/>
      <c r="W189" s="840"/>
      <c r="X189" s="841"/>
      <c r="Y189" s="387"/>
      <c r="Z189" s="388"/>
      <c r="AA189" s="388"/>
      <c r="AB189" s="808"/>
      <c r="AC189" s="676"/>
      <c r="AD189" s="677"/>
      <c r="AE189" s="677"/>
      <c r="AF189" s="677"/>
      <c r="AG189" s="678"/>
      <c r="AH189" s="668"/>
      <c r="AI189" s="840"/>
      <c r="AJ189" s="840"/>
      <c r="AK189" s="840"/>
      <c r="AL189" s="840"/>
      <c r="AM189" s="840"/>
      <c r="AN189" s="840"/>
      <c r="AO189" s="840"/>
      <c r="AP189" s="840"/>
      <c r="AQ189" s="840"/>
      <c r="AR189" s="840"/>
      <c r="AS189" s="840"/>
      <c r="AT189" s="841"/>
      <c r="AU189" s="387"/>
      <c r="AV189" s="388"/>
      <c r="AW189" s="388"/>
      <c r="AX189" s="389"/>
      <c r="AY189" s="34">
        <f t="shared" ref="AY189:AY199" si="14">$AY$187</f>
        <v>0</v>
      </c>
    </row>
    <row r="190" spans="1:51"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15">
      <c r="A200" s="1053"/>
      <c r="B200" s="1054"/>
      <c r="C200" s="1054"/>
      <c r="D200" s="1054"/>
      <c r="E200" s="1054"/>
      <c r="F200" s="1055"/>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c r="AY200">
        <f>COUNTA($G$202,$AC$202)</f>
        <v>0</v>
      </c>
    </row>
    <row r="201" spans="1:51" ht="24.75" customHeight="1" x14ac:dyDescent="0.15">
      <c r="A201" s="1053"/>
      <c r="B201" s="1054"/>
      <c r="C201" s="1054"/>
      <c r="D201" s="1054"/>
      <c r="E201" s="1054"/>
      <c r="F201" s="1055"/>
      <c r="G201" s="820"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c r="AY201" s="34">
        <f>$AY$200</f>
        <v>0</v>
      </c>
    </row>
    <row r="202" spans="1:51" ht="24.75" customHeight="1" x14ac:dyDescent="0.15">
      <c r="A202" s="1053"/>
      <c r="B202" s="1054"/>
      <c r="C202" s="1054"/>
      <c r="D202" s="1054"/>
      <c r="E202" s="1054"/>
      <c r="F202" s="1055"/>
      <c r="G202" s="676"/>
      <c r="H202" s="677"/>
      <c r="I202" s="677"/>
      <c r="J202" s="677"/>
      <c r="K202" s="678"/>
      <c r="L202" s="668"/>
      <c r="M202" s="840"/>
      <c r="N202" s="840"/>
      <c r="O202" s="840"/>
      <c r="P202" s="840"/>
      <c r="Q202" s="840"/>
      <c r="R202" s="840"/>
      <c r="S202" s="840"/>
      <c r="T202" s="840"/>
      <c r="U202" s="840"/>
      <c r="V202" s="840"/>
      <c r="W202" s="840"/>
      <c r="X202" s="841"/>
      <c r="Y202" s="387"/>
      <c r="Z202" s="388"/>
      <c r="AA202" s="388"/>
      <c r="AB202" s="808"/>
      <c r="AC202" s="676"/>
      <c r="AD202" s="677"/>
      <c r="AE202" s="677"/>
      <c r="AF202" s="677"/>
      <c r="AG202" s="678"/>
      <c r="AH202" s="668"/>
      <c r="AI202" s="840"/>
      <c r="AJ202" s="840"/>
      <c r="AK202" s="840"/>
      <c r="AL202" s="840"/>
      <c r="AM202" s="840"/>
      <c r="AN202" s="840"/>
      <c r="AO202" s="840"/>
      <c r="AP202" s="840"/>
      <c r="AQ202" s="840"/>
      <c r="AR202" s="840"/>
      <c r="AS202" s="840"/>
      <c r="AT202" s="841"/>
      <c r="AU202" s="387"/>
      <c r="AV202" s="388"/>
      <c r="AW202" s="388"/>
      <c r="AX202" s="389"/>
      <c r="AY202" s="34">
        <f t="shared" ref="AY202:AY212" si="15">$AY$200</f>
        <v>0</v>
      </c>
    </row>
    <row r="203" spans="1:51"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c r="AY214">
        <f>COUNTA($G$216,$AC$216)</f>
        <v>0</v>
      </c>
    </row>
    <row r="215" spans="1:51" ht="24.75" customHeight="1" x14ac:dyDescent="0.15">
      <c r="A215" s="1053"/>
      <c r="B215" s="1054"/>
      <c r="C215" s="1054"/>
      <c r="D215" s="1054"/>
      <c r="E215" s="1054"/>
      <c r="F215" s="1055"/>
      <c r="G215" s="820"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c r="AY215" s="34">
        <f>$AY$214</f>
        <v>0</v>
      </c>
    </row>
    <row r="216" spans="1:51" ht="24.75" customHeight="1" x14ac:dyDescent="0.15">
      <c r="A216" s="1053"/>
      <c r="B216" s="1054"/>
      <c r="C216" s="1054"/>
      <c r="D216" s="1054"/>
      <c r="E216" s="1054"/>
      <c r="F216" s="1055"/>
      <c r="G216" s="676"/>
      <c r="H216" s="677"/>
      <c r="I216" s="677"/>
      <c r="J216" s="677"/>
      <c r="K216" s="678"/>
      <c r="L216" s="668"/>
      <c r="M216" s="840"/>
      <c r="N216" s="840"/>
      <c r="O216" s="840"/>
      <c r="P216" s="840"/>
      <c r="Q216" s="840"/>
      <c r="R216" s="840"/>
      <c r="S216" s="840"/>
      <c r="T216" s="840"/>
      <c r="U216" s="840"/>
      <c r="V216" s="840"/>
      <c r="W216" s="840"/>
      <c r="X216" s="841"/>
      <c r="Y216" s="387"/>
      <c r="Z216" s="388"/>
      <c r="AA216" s="388"/>
      <c r="AB216" s="808"/>
      <c r="AC216" s="676"/>
      <c r="AD216" s="677"/>
      <c r="AE216" s="677"/>
      <c r="AF216" s="677"/>
      <c r="AG216" s="678"/>
      <c r="AH216" s="668"/>
      <c r="AI216" s="840"/>
      <c r="AJ216" s="840"/>
      <c r="AK216" s="840"/>
      <c r="AL216" s="840"/>
      <c r="AM216" s="840"/>
      <c r="AN216" s="840"/>
      <c r="AO216" s="840"/>
      <c r="AP216" s="840"/>
      <c r="AQ216" s="840"/>
      <c r="AR216" s="840"/>
      <c r="AS216" s="840"/>
      <c r="AT216" s="841"/>
      <c r="AU216" s="387"/>
      <c r="AV216" s="388"/>
      <c r="AW216" s="388"/>
      <c r="AX216" s="389"/>
      <c r="AY216" s="34">
        <f t="shared" ref="AY216:AY226" si="16">$AY$214</f>
        <v>0</v>
      </c>
    </row>
    <row r="217" spans="1:51"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15">
      <c r="A227" s="1053"/>
      <c r="B227" s="1054"/>
      <c r="C227" s="1054"/>
      <c r="D227" s="1054"/>
      <c r="E227" s="1054"/>
      <c r="F227" s="1055"/>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c r="AY227">
        <f>COUNTA($G$229,$AC$229)</f>
        <v>0</v>
      </c>
    </row>
    <row r="228" spans="1:51" ht="25.5" customHeight="1" x14ac:dyDescent="0.15">
      <c r="A228" s="1053"/>
      <c r="B228" s="1054"/>
      <c r="C228" s="1054"/>
      <c r="D228" s="1054"/>
      <c r="E228" s="1054"/>
      <c r="F228" s="1055"/>
      <c r="G228" s="820"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c r="AY228" s="34">
        <f>$AY$227</f>
        <v>0</v>
      </c>
    </row>
    <row r="229" spans="1:51" ht="24.75" customHeight="1" x14ac:dyDescent="0.15">
      <c r="A229" s="1053"/>
      <c r="B229" s="1054"/>
      <c r="C229" s="1054"/>
      <c r="D229" s="1054"/>
      <c r="E229" s="1054"/>
      <c r="F229" s="1055"/>
      <c r="G229" s="676"/>
      <c r="H229" s="677"/>
      <c r="I229" s="677"/>
      <c r="J229" s="677"/>
      <c r="K229" s="678"/>
      <c r="L229" s="668"/>
      <c r="M229" s="840"/>
      <c r="N229" s="840"/>
      <c r="O229" s="840"/>
      <c r="P229" s="840"/>
      <c r="Q229" s="840"/>
      <c r="R229" s="840"/>
      <c r="S229" s="840"/>
      <c r="T229" s="840"/>
      <c r="U229" s="840"/>
      <c r="V229" s="840"/>
      <c r="W229" s="840"/>
      <c r="X229" s="841"/>
      <c r="Y229" s="387"/>
      <c r="Z229" s="388"/>
      <c r="AA229" s="388"/>
      <c r="AB229" s="808"/>
      <c r="AC229" s="676"/>
      <c r="AD229" s="677"/>
      <c r="AE229" s="677"/>
      <c r="AF229" s="677"/>
      <c r="AG229" s="678"/>
      <c r="AH229" s="668"/>
      <c r="AI229" s="840"/>
      <c r="AJ229" s="840"/>
      <c r="AK229" s="840"/>
      <c r="AL229" s="840"/>
      <c r="AM229" s="840"/>
      <c r="AN229" s="840"/>
      <c r="AO229" s="840"/>
      <c r="AP229" s="840"/>
      <c r="AQ229" s="840"/>
      <c r="AR229" s="840"/>
      <c r="AS229" s="840"/>
      <c r="AT229" s="841"/>
      <c r="AU229" s="387"/>
      <c r="AV229" s="388"/>
      <c r="AW229" s="388"/>
      <c r="AX229" s="389"/>
      <c r="AY229" s="34">
        <f t="shared" ref="AY229:AY239" si="17">$AY$227</f>
        <v>0</v>
      </c>
    </row>
    <row r="230" spans="1:51"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15">
      <c r="A240" s="1053"/>
      <c r="B240" s="1054"/>
      <c r="C240" s="1054"/>
      <c r="D240" s="1054"/>
      <c r="E240" s="1054"/>
      <c r="F240" s="1055"/>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c r="AY240">
        <f>COUNTA($G$242,$AC$242)</f>
        <v>0</v>
      </c>
    </row>
    <row r="241" spans="1:51" ht="24.75" customHeight="1" x14ac:dyDescent="0.15">
      <c r="A241" s="1053"/>
      <c r="B241" s="1054"/>
      <c r="C241" s="1054"/>
      <c r="D241" s="1054"/>
      <c r="E241" s="1054"/>
      <c r="F241" s="1055"/>
      <c r="G241" s="820"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c r="AY241" s="34">
        <f>$AY$240</f>
        <v>0</v>
      </c>
    </row>
    <row r="242" spans="1:51" ht="24.75" customHeight="1" x14ac:dyDescent="0.15">
      <c r="A242" s="1053"/>
      <c r="B242" s="1054"/>
      <c r="C242" s="1054"/>
      <c r="D242" s="1054"/>
      <c r="E242" s="1054"/>
      <c r="F242" s="1055"/>
      <c r="G242" s="676"/>
      <c r="H242" s="677"/>
      <c r="I242" s="677"/>
      <c r="J242" s="677"/>
      <c r="K242" s="678"/>
      <c r="L242" s="668"/>
      <c r="M242" s="840"/>
      <c r="N242" s="840"/>
      <c r="O242" s="840"/>
      <c r="P242" s="840"/>
      <c r="Q242" s="840"/>
      <c r="R242" s="840"/>
      <c r="S242" s="840"/>
      <c r="T242" s="840"/>
      <c r="U242" s="840"/>
      <c r="V242" s="840"/>
      <c r="W242" s="840"/>
      <c r="X242" s="841"/>
      <c r="Y242" s="387"/>
      <c r="Z242" s="388"/>
      <c r="AA242" s="388"/>
      <c r="AB242" s="808"/>
      <c r="AC242" s="676"/>
      <c r="AD242" s="677"/>
      <c r="AE242" s="677"/>
      <c r="AF242" s="677"/>
      <c r="AG242" s="678"/>
      <c r="AH242" s="668"/>
      <c r="AI242" s="840"/>
      <c r="AJ242" s="840"/>
      <c r="AK242" s="840"/>
      <c r="AL242" s="840"/>
      <c r="AM242" s="840"/>
      <c r="AN242" s="840"/>
      <c r="AO242" s="840"/>
      <c r="AP242" s="840"/>
      <c r="AQ242" s="840"/>
      <c r="AR242" s="840"/>
      <c r="AS242" s="840"/>
      <c r="AT242" s="841"/>
      <c r="AU242" s="387"/>
      <c r="AV242" s="388"/>
      <c r="AW242" s="388"/>
      <c r="AX242" s="389"/>
      <c r="AY242" s="34">
        <f t="shared" ref="AY242:AY252" si="18">$AY$240</f>
        <v>0</v>
      </c>
    </row>
    <row r="243" spans="1:51"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15">
      <c r="A253" s="1053"/>
      <c r="B253" s="1054"/>
      <c r="C253" s="1054"/>
      <c r="D253" s="1054"/>
      <c r="E253" s="1054"/>
      <c r="F253" s="1055"/>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c r="AY253">
        <f>COUNTA($G$255,$AC$255)</f>
        <v>0</v>
      </c>
    </row>
    <row r="254" spans="1:51" ht="24.75" customHeight="1" x14ac:dyDescent="0.15">
      <c r="A254" s="1053"/>
      <c r="B254" s="1054"/>
      <c r="C254" s="1054"/>
      <c r="D254" s="1054"/>
      <c r="E254" s="1054"/>
      <c r="F254" s="1055"/>
      <c r="G254" s="820"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c r="AY254" s="34">
        <f>$AY$253</f>
        <v>0</v>
      </c>
    </row>
    <row r="255" spans="1:51" ht="24.75" customHeight="1" x14ac:dyDescent="0.15">
      <c r="A255" s="1053"/>
      <c r="B255" s="1054"/>
      <c r="C255" s="1054"/>
      <c r="D255" s="1054"/>
      <c r="E255" s="1054"/>
      <c r="F255" s="1055"/>
      <c r="G255" s="676"/>
      <c r="H255" s="677"/>
      <c r="I255" s="677"/>
      <c r="J255" s="677"/>
      <c r="K255" s="678"/>
      <c r="L255" s="668"/>
      <c r="M255" s="840"/>
      <c r="N255" s="840"/>
      <c r="O255" s="840"/>
      <c r="P255" s="840"/>
      <c r="Q255" s="840"/>
      <c r="R255" s="840"/>
      <c r="S255" s="840"/>
      <c r="T255" s="840"/>
      <c r="U255" s="840"/>
      <c r="V255" s="840"/>
      <c r="W255" s="840"/>
      <c r="X255" s="841"/>
      <c r="Y255" s="387"/>
      <c r="Z255" s="388"/>
      <c r="AA255" s="388"/>
      <c r="AB255" s="808"/>
      <c r="AC255" s="676"/>
      <c r="AD255" s="677"/>
      <c r="AE255" s="677"/>
      <c r="AF255" s="677"/>
      <c r="AG255" s="678"/>
      <c r="AH255" s="668"/>
      <c r="AI255" s="840"/>
      <c r="AJ255" s="840"/>
      <c r="AK255" s="840"/>
      <c r="AL255" s="840"/>
      <c r="AM255" s="840"/>
      <c r="AN255" s="840"/>
      <c r="AO255" s="840"/>
      <c r="AP255" s="840"/>
      <c r="AQ255" s="840"/>
      <c r="AR255" s="840"/>
      <c r="AS255" s="840"/>
      <c r="AT255" s="841"/>
      <c r="AU255" s="387"/>
      <c r="AV255" s="388"/>
      <c r="AW255" s="388"/>
      <c r="AX255" s="389"/>
      <c r="AY255" s="34">
        <f t="shared" ref="AY255:AY265" si="19">$AY$253</f>
        <v>0</v>
      </c>
    </row>
    <row r="256" spans="1:51"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5"/>
      <c r="AD4" s="1065"/>
      <c r="AE4" s="1065"/>
      <c r="AF4" s="1065"/>
      <c r="AG4" s="106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5"/>
      <c r="AD5" s="1065"/>
      <c r="AE5" s="1065"/>
      <c r="AF5" s="1065"/>
      <c r="AG5" s="106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5"/>
      <c r="AD6" s="1065"/>
      <c r="AE6" s="1065"/>
      <c r="AF6" s="1065"/>
      <c r="AG6" s="106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5"/>
      <c r="AD7" s="1065"/>
      <c r="AE7" s="1065"/>
      <c r="AF7" s="1065"/>
      <c r="AG7" s="106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5"/>
      <c r="AD8" s="1065"/>
      <c r="AE8" s="1065"/>
      <c r="AF8" s="1065"/>
      <c r="AG8" s="106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5"/>
      <c r="AD9" s="1065"/>
      <c r="AE9" s="1065"/>
      <c r="AF9" s="1065"/>
      <c r="AG9" s="106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5"/>
      <c r="AD10" s="1065"/>
      <c r="AE10" s="1065"/>
      <c r="AF10" s="1065"/>
      <c r="AG10" s="106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5"/>
      <c r="AD11" s="1065"/>
      <c r="AE11" s="1065"/>
      <c r="AF11" s="1065"/>
      <c r="AG11" s="106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5"/>
      <c r="AD12" s="1065"/>
      <c r="AE12" s="1065"/>
      <c r="AF12" s="1065"/>
      <c r="AG12" s="106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5"/>
      <c r="AD13" s="1065"/>
      <c r="AE13" s="1065"/>
      <c r="AF13" s="1065"/>
      <c r="AG13" s="106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4">
        <v>1</v>
      </c>
      <c r="B37" s="106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5"/>
      <c r="AD37" s="1065"/>
      <c r="AE37" s="1065"/>
      <c r="AF37" s="1065"/>
      <c r="AG37" s="106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5"/>
      <c r="AD38" s="1065"/>
      <c r="AE38" s="1065"/>
      <c r="AF38" s="1065"/>
      <c r="AG38" s="106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5"/>
      <c r="AD39" s="1065"/>
      <c r="AE39" s="1065"/>
      <c r="AF39" s="1065"/>
      <c r="AG39" s="106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5"/>
      <c r="AD40" s="1065"/>
      <c r="AE40" s="1065"/>
      <c r="AF40" s="1065"/>
      <c r="AG40" s="106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5"/>
      <c r="AD70" s="1065"/>
      <c r="AE70" s="1065"/>
      <c r="AF70" s="1065"/>
      <c r="AG70" s="106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5"/>
      <c r="AD71" s="1065"/>
      <c r="AE71" s="1065"/>
      <c r="AF71" s="1065"/>
      <c r="AG71" s="106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5"/>
      <c r="AD72" s="1065"/>
      <c r="AE72" s="1065"/>
      <c r="AF72" s="1065"/>
      <c r="AG72" s="106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5"/>
      <c r="AD73" s="1065"/>
      <c r="AE73" s="1065"/>
      <c r="AF73" s="1065"/>
      <c r="AG73" s="106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5"/>
      <c r="AD74" s="1065"/>
      <c r="AE74" s="1065"/>
      <c r="AF74" s="1065"/>
      <c r="AG74" s="106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5"/>
      <c r="AD75" s="1065"/>
      <c r="AE75" s="1065"/>
      <c r="AF75" s="1065"/>
      <c r="AG75" s="106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5"/>
      <c r="AD76" s="1065"/>
      <c r="AE76" s="1065"/>
      <c r="AF76" s="1065"/>
      <c r="AG76" s="106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5"/>
      <c r="AD77" s="1065"/>
      <c r="AE77" s="1065"/>
      <c r="AF77" s="1065"/>
      <c r="AG77" s="106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5"/>
      <c r="AD78" s="1065"/>
      <c r="AE78" s="1065"/>
      <c r="AF78" s="1065"/>
      <c r="AG78" s="106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5"/>
      <c r="AD79" s="1065"/>
      <c r="AE79" s="1065"/>
      <c r="AF79" s="1065"/>
      <c r="AG79" s="106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5"/>
      <c r="AD103" s="1065"/>
      <c r="AE103" s="1065"/>
      <c r="AF103" s="1065"/>
      <c r="AG103" s="106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5"/>
      <c r="AD136" s="1065"/>
      <c r="AE136" s="1065"/>
      <c r="AF136" s="1065"/>
      <c r="AG136" s="106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5"/>
      <c r="AD137" s="1065"/>
      <c r="AE137" s="1065"/>
      <c r="AF137" s="1065"/>
      <c r="AG137" s="106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5"/>
      <c r="AD138" s="1065"/>
      <c r="AE138" s="1065"/>
      <c r="AF138" s="1065"/>
      <c r="AG138" s="106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5"/>
      <c r="AD139" s="1065"/>
      <c r="AE139" s="1065"/>
      <c r="AF139" s="1065"/>
      <c r="AG139" s="106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5"/>
      <c r="AD140" s="1065"/>
      <c r="AE140" s="1065"/>
      <c r="AF140" s="1065"/>
      <c r="AG140" s="106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5"/>
      <c r="AD141" s="1065"/>
      <c r="AE141" s="1065"/>
      <c r="AF141" s="1065"/>
      <c r="AG141" s="106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5"/>
      <c r="AD142" s="1065"/>
      <c r="AE142" s="1065"/>
      <c r="AF142" s="1065"/>
      <c r="AG142" s="106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5"/>
      <c r="AD143" s="1065"/>
      <c r="AE143" s="1065"/>
      <c r="AF143" s="1065"/>
      <c r="AG143" s="106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5"/>
      <c r="AD144" s="1065"/>
      <c r="AE144" s="1065"/>
      <c r="AF144" s="1065"/>
      <c r="AG144" s="106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5"/>
      <c r="AD145" s="1065"/>
      <c r="AE145" s="1065"/>
      <c r="AF145" s="1065"/>
      <c r="AG145" s="106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5"/>
      <c r="AD169" s="1065"/>
      <c r="AE169" s="1065"/>
      <c r="AF169" s="1065"/>
      <c r="AG169" s="106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5"/>
      <c r="AD170" s="1065"/>
      <c r="AE170" s="1065"/>
      <c r="AF170" s="1065"/>
      <c r="AG170" s="106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5"/>
      <c r="AD171" s="1065"/>
      <c r="AE171" s="1065"/>
      <c r="AF171" s="1065"/>
      <c r="AG171" s="106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5"/>
      <c r="AD172" s="1065"/>
      <c r="AE172" s="1065"/>
      <c r="AF172" s="1065"/>
      <c r="AG172" s="106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5"/>
      <c r="AD173" s="1065"/>
      <c r="AE173" s="1065"/>
      <c r="AF173" s="1065"/>
      <c r="AG173" s="106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5"/>
      <c r="AD174" s="1065"/>
      <c r="AE174" s="1065"/>
      <c r="AF174" s="1065"/>
      <c r="AG174" s="106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4">
        <v>1</v>
      </c>
      <c r="B202" s="106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5"/>
      <c r="AD202" s="1065"/>
      <c r="AE202" s="1065"/>
      <c r="AF202" s="1065"/>
      <c r="AG202" s="106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5"/>
      <c r="AD235" s="1065"/>
      <c r="AE235" s="1065"/>
      <c r="AF235" s="1065"/>
      <c r="AG235" s="106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5"/>
      <c r="AD236" s="1065"/>
      <c r="AE236" s="1065"/>
      <c r="AF236" s="1065"/>
      <c r="AG236" s="106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5"/>
      <c r="AD268" s="1065"/>
      <c r="AE268" s="1065"/>
      <c r="AF268" s="1065"/>
      <c r="AG268" s="106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2021-05-21T01:23:52Z</cp:lastPrinted>
  <dcterms:created xsi:type="dcterms:W3CDTF">2012-03-13T00:50:25Z</dcterms:created>
  <dcterms:modified xsi:type="dcterms:W3CDTF">2021-06-01T04:14:24Z</dcterms:modified>
</cp:coreProperties>
</file>