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705　レビューシート修正\"/>
    </mc:Choice>
  </mc:AlternateContent>
  <bookViews>
    <workbookView xWindow="609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<sst xmlns="http://schemas.openxmlformats.org/spreadsheetml/2006/main" count="3060" uniqueCount="787">
  <si>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</si>
  <si>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</si>
  <si>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</si>
  <si>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</si>
  <si>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</si>
  <si>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</si>
  <si>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</si>
  <si>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</si>
  <si>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</si>
  <si>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</si>
  <si>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</si>
  <si>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</si>
  <si>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</si>
  <si>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</si>
  <si>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</si>
  <si>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</si>
  <si>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</si>
  <si>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</si>
  <si>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</si>
  <si>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</si>
  <si>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</si>
  <si>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</si>
  <si>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</si>
  <si>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</si>
  <si>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</si>
  <si>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</si>
  <si>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</si>
  <si>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</si>
  <si>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</si>
  <si>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</si>
  <si>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</si>
  <si>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</si>
  <si>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</si>
  <si>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</si>
  <si>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</si>
  <si>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</si>
  <si>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</si>
  <si>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</si>
  <si>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</si>
  <si>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</si>
  <si>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</si>
  <si>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</si>
  <si>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</si>
  <si>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</si>
  <si>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</si>
  <si>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</si>
  <si>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</si>
  <si>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</si>
  <si>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</si>
  <si>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</si>
  <si>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</si>
  <si>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</si>
  <si>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</si>
  <si>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</si>
  <si>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</si>
  <si>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</si>
  <si>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</si>
  <si>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</si>
  <si>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</si>
  <si>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</si>
  <si>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</si>
  <si>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</si>
  <si>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</si>
  <si>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</si>
  <si>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</si>
  <si>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</si>
  <si>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</si>
  <si>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</si>
  <si>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</si>
  <si>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</si>
  <si>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</si>
  <si>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</si>
  <si>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</si>
  <si>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</si>
  <si>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</si>
  <si>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</si>
  <si>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</si>
  <si>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</si>
  <si>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</si>
  <si>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</si>
  <si>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</si>
  <si>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</si>
  <si>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</si>
  <si>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</si>
  <si>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</si>
  <si>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</si>
  <si>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</si>
  <si>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</si>
  <si>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</si>
  <si>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</si>
  <si>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</si>
  <si>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</si>
  <si>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</si>
  <si>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</si>
  <si>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</si>
  <si>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</si>
  <si>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</si>
  <si>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</si>
  <si>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</si>
  <si>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</si>
  <si>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</si>
  <si>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</si>
  <si>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</si>
  <si>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</si>
  <si>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</si>
  <si>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</si>
  <si>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</si>
  <si>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</si>
  <si>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</si>
  <si>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</si>
  <si>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</si>
  <si>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</si>
  <si>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</si>
  <si>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</si>
  <si>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</si>
  <si>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</si>
  <si>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</si>
  <si>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</si>
  <si>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</si>
  <si>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</si>
  <si>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</si>
  <si>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</si>
  <si>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</si>
  <si>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</si>
  <si>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</si>
  <si>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</si>
  <si>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</si>
  <si>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</si>
  <si>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</si>
  <si>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</si>
  <si>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</si>
  <si>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</si>
  <si>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</si>
  <si>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</si>
  <si>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</si>
  <si>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</si>
  <si>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</si>
  <si>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</si>
  <si>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</si>
  <si>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</si>
  <si>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</si>
  <si>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</si>
  <si>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</si>
  <si>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</si>
  <si>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</si>
  <si>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</si>
  <si>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</si>
  <si>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</si>
  <si>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</si>
  <si>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</si>
  <si>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</si>
  <si>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</si>
  <si>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</si>
  <si>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</si>
  <si>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</si>
  <si>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</si>
  <si>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</si>
  <si>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</si>
  <si>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</si>
  <si>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</si>
  <si>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</si>
  <si>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</si>
  <si>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</si>
  <si>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</si>
  <si>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</si>
  <si>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</si>
  <si>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</si>
  <si>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</si>
  <si>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</si>
  <si>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</si>
  <si>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</si>
  <si>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</si>
  <si>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</si>
  <si>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</si>
  <si>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</si>
  <si>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</si>
  <si>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</si>
  <si>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</si>
  <si>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</si>
  <si>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</si>
  <si>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</si>
  <si>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</si>
  <si>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</si>
  <si>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</si>
  <si>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</si>
  <si>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</si>
  <si>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</si>
  <si>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</si>
  <si>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</si>
  <si>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</si>
  <si>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</si>
  <si>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</si>
  <si>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</si>
  <si>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</si>
  <si>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</si>
  <si>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</si>
  <si>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</si>
  <si>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</si>
  <si>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</si>
  <si>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</si>
  <si>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</si>
  <si>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</si>
  <si>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</si>
  <si>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</si>
  <si>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</si>
  <si>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</si>
  <si>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</si>
  <si>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</si>
  <si>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</si>
  <si>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</si>
  <si>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</si>
  <si>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</si>
  <si>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</si>
  <si>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</si>
  <si>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</si>
  <si>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</si>
  <si>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</si>
  <si>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</si>
  <si>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</si>
  <si>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</si>
  <si>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</si>
  <si>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</si>
  <si>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</si>
  <si>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</si>
  <si>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</si>
  <si>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</si>
  <si>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</si>
  <si>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</si>
  <si>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</si>
  <si>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</si>
  <si>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</si>
  <si>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</si>
  <si>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</si>
  <si>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</si>
  <si>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</si>
  <si>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</si>
  <si>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</si>
  <si>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</si>
  <si>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</si>
  <si>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</si>
  <si>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</si>
  <si>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</si>
  <si>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</si>
  <si>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</si>
  <si>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</si>
  <si>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</si>
  <si>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</si>
  <si>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</si>
  <si>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</si>
  <si>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</si>
  <si>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</si>
  <si>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</si>
  <si>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</si>
  <si>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</si>
  <si>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</si>
  <si>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</si>
  <si>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</si>
  <si>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</si>
  <si>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</si>
  <si>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</si>
  <si>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</si>
  <si>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</si>
  <si>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</si>
  <si>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</si>
  <si>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</si>
  <si>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</si>
  <si>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</si>
  <si>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</si>
  <si>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</si>
  <si>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</si>
  <si>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</si>
  <si>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</si>
  <si>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</si>
  <si>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</si>
  <si>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</si>
  <si>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</si>
  <si>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</si>
  <si>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</si>
  <si>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</si>
  <si>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</si>
  <si>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</si>
  <si>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</si>
  <si>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</si>
  <si>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</si>
  <si>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</si>
  <si>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</si>
  <si>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</si>
  <si>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</si>
  <si>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</si>
  <si>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</si>
  <si>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</si>
  <si>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</si>
  <si>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</si>
  <si>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</si>
  <si>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</si>
  <si>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</si>
  <si>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</si>
  <si>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</si>
  <si>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</si>
  <si>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</si>
  <si>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</si>
  <si>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</si>
  <si>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</si>
  <si>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</si>
  <si>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</si>
  <si>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</si>
  <si>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</si>
  <si>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</si>
  <si>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</si>
  <si>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</si>
  <si>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</si>
  <si>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</si>
  <si>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</si>
  <si>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</si>
  <si>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</si>
  <si>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</si>
  <si>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</si>
  <si>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</si>
  <si>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</si>
  <si>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</si>
  <si>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</si>
  <si>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</si>
  <si>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</si>
  <si>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</si>
  <si>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</si>
  <si>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</si>
  <si>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</si>
  <si>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</si>
  <si>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</si>
  <si>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</si>
  <si>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</si>
  <si>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</si>
  <si>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</si>
  <si>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</si>
  <si>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</si>
  <si>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</si>
  <si>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</si>
  <si>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</si>
  <si>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</si>
  <si>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</si>
  <si>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</si>
  <si>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</si>
  <si>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</si>
  <si>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</si>
  <si>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</si>
  <si>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</si>
  <si>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</si>
  <si>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</si>
  <si>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</si>
  <si>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</si>
  <si>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</si>
  <si>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</si>
  <si>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</si>
  <si>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</si>
  <si>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</si>
  <si>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</si>
  <si>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</si>
  <si>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</si>
  <si>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</si>
  <si>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</si>
  <si>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</si>
  <si>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</si>
  <si>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</si>
  <si>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</si>
  <si>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</si>
  <si>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</si>
  <si>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</si>
  <si>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</si>
  <si>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</si>
  <si>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</si>
  <si>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</si>
  <si>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</si>
  <si>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</si>
  <si>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</si>
  <si>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</si>
  <si>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</si>
  <si>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</si>
  <si>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</si>
  <si>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</si>
  <si>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</si>
  <si>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</si>
  <si>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</si>
  <si>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</si>
  <si>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</si>
  <si>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</si>
  <si>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</si>
  <si>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</si>
  <si>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</si>
  <si>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</si>
  <si>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</si>
  <si>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</si>
  <si>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</si>
  <si>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</si>
  <si>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</si>
  <si>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</si>
  <si>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</si>
  <si>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</si>
  <si>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</si>
  <si>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</si>
  <si>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</si>
  <si>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</si>
  <si>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</si>
  <si>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</si>
  <si>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</si>
  <si>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</si>
  <si>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</si>
  <si>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</si>
  <si>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</si>
  <si>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</si>
  <si>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</si>
  <si>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</si>
  <si>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</si>
  <si>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</si>
  <si>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</si>
  <si>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</si>
  <si>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</si>
  <si>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</si>
  <si>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</si>
  <si>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</si>
  <si>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</si>
  <si>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</si>
  <si>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</si>
  <si>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</si>
  <si>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</si>
  <si>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</si>
  <si>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</si>
  <si>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</si>
  <si>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</si>
  <si>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</si>
  <si>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</si>
  <si>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</si>
  <si>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</si>
  <si>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</si>
  <si>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</si>
  <si>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</si>
  <si>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</si>
  <si>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</si>
  <si>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</si>
  <si>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</si>
  <si>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</si>
  <si>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</si>
  <si>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</si>
  <si>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</si>
  <si>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</si>
  <si>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</si>
  <si>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</si>
  <si>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</si>
  <si>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</si>
  <si>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</si>
  <si>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</si>
  <si>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</si>
  <si>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</si>
  <si>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</si>
  <si>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</si>
  <si>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</si>
  <si>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</si>
  <si>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</si>
  <si>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</si>
  <si>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</si>
  <si>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</si>
  <si>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</si>
  <si>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</si>
  <si>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</si>
  <si>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</si>
  <si>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</si>
  <si>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</si>
  <si>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</si>
  <si>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</si>
  <si>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</si>
  <si>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</si>
  <si>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</si>
  <si>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</si>
  <si>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</si>
  <si>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</si>
  <si>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</si>
  <si>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</si>
  <si>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</si>
  <si>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</si>
  <si>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</si>
  <si>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</si>
  <si>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</si>
  <si>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</si>
  <si>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</si>
  <si>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</si>
  <si>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</si>
  <si>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</si>
  <si>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</si>
  <si>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</si>
  <si>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</si>
  <si>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</si>
  <si>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</si>
  <si>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</si>
  <si>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</si>
  <si>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</si>
  <si>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</si>
  <si>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</si>
  <si>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</si>
  <si>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</si>
  <si>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</si>
  <si>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</si>
  <si>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</si>
  <si>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</si>
  <si>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</si>
  <si>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</si>
  <si>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</si>
  <si>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</si>
  <si>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</si>
  <si>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</si>
  <si>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</si>
  <si>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</si>
  <si>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</si>
  <si>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</si>
  <si>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</si>
  <si>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</si>
  <si>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</si>
  <si>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</si>
  <si>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</si>
  <si>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</si>
  <si>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</si>
  <si>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</si>
  <si>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</si>
  <si>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</si>
  <si>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</si>
  <si>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</si>
  <si>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</si>
  <si>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</si>
  <si>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</si>
  <si>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</si>
  <si>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</si>
  <si>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</si>
  <si>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</si>
  <si>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</si>
  <si>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</si>
  <si>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</si>
  <si>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</si>
  <si>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</si>
  <si>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</si>
  <si>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</si>
  <si>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</si>
  <si>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</si>
  <si>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</si>
  <si>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</si>
  <si>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</si>
  <si>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</si>
  <si>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</si>
  <si>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</si>
  <si>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</si>
  <si>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</si>
  <si>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</si>
  <si>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</si>
  <si>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</si>
  <si>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</si>
  <si>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</si>
  <si>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</si>
  <si>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</si>
  <si>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</si>
  <si>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</si>
  <si>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</si>
  <si>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</si>
  <si>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</si>
  <si>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</si>
  <si>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</si>
  <si>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</si>
  <si>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</si>
  <si>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</si>
  <si>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</si>
  <si>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</si>
  <si>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</si>
  <si>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</si>
  <si>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</si>
  <si>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</si>
  <si>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</si>
  <si>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</si>
  <si>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</si>
  <si>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</si>
  <si>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</si>
  <si>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</si>
  <si>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</si>
  <si>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</si>
  <si>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</si>
  <si>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</si>
  <si>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</si>
  <si>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</si>
  <si>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</si>
  <si>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</si>
  <si>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</si>
  <si>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</si>
  <si>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</si>
  <si>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</si>
  <si>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</si>
  <si>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</si>
  <si>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</si>
  <si>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</si>
  <si>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</si>
  <si>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</si>
  <si>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</si>
  <si>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</si>
  <si>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</si>
  <si>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</si>
  <si>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</si>
  <si>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</si>
  <si>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</si>
  <si>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</si>
  <si>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</si>
  <si>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</si>
  <si>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</si>
  <si>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</si>
  <si>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</si>
  <si>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</si>
  <si>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</si>
  <si>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</si>
  <si>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</si>
  <si>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</si>
  <si>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</si>
  <si>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</si>
  <si>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</si>
  <si>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</si>
  <si>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</si>
  <si>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</si>
  <si>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</si>
  <si>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</si>
  <si>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</si>
  <si>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</si>
  <si>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</si>
  <si>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</si>
  <si>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</si>
  <si>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</si>
  <si>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</si>
  <si>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</si>
  <si>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</si>
  <si>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</si>
  <si>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</si>
  <si>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</si>
  <si>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</si>
  <si>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</si>
  <si>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</si>
  <si>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</si>
  <si>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</si>
  <si>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</si>
  <si>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</si>
  <si>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</si>
  <si>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</si>
  <si>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</si>
  <si>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</si>
  <si>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</si>
  <si>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</si>
  <si>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</si>
  <si>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</si>
  <si>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</si>
  <si>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</si>
  <si>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</si>
  <si>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</si>
  <si>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</si>
  <si>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</si>
  <si>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</si>
  <si>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</si>
  <si>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</si>
  <si>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</si>
  <si>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</si>
  <si>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</si>
  <si>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</si>
  <si>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</si>
  <si>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</si>
  <si>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</si>
  <si>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</si>
  <si>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</si>
  <si>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</si>
  <si>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</si>
  <si>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</si>
  <si>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</si>
  <si>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</si>
  <si>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</si>
  <si>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</si>
  <si>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</si>
  <si>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</si>
  <si>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</si>
  <si>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</si>
  <si>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</si>
  <si>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</si>
  <si>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</si>
  <si>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</si>
  <si>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</si>
  <si>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</si>
  <si>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</si>
  <si>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</si>
  <si>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</si>
  <si>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</si>
  <si>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</si>
  <si>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</si>
  <si>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</si>
  <si>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</si>
  <si>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</si>
  <si>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</si>
  <si>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</si>
  <si>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</si>
  <si>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</si>
  <si>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</si>
  <si>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</si>
  <si>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</si>
  <si>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</si>
  <si>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</si>
  <si>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</si>
  <si>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</si>
  <si>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</si>
  <si>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</si>
  <si>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</si>
  <si>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</si>
  <si>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</si>
  <si>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</si>
  <si>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</si>
  <si>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</si>
  <si>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慰霊巡拝事業</t>
  </si>
  <si>
    <t>社会・援護局</t>
  </si>
  <si>
    <t>昭和51年度</t>
  </si>
  <si>
    <t>終了予定なし</t>
  </si>
  <si>
    <t>事業課</t>
  </si>
  <si>
    <t>厚生労働省設置法第４条第１項104の２
厚生労働省組織令第108条</t>
  </si>
  <si>
    <t>令和２年度慰霊巡拝等派遣費の国庫補助について
（令和２年３月19日厚生労働省発社援0319第４号）</t>
  </si>
  <si>
    <t>先の大戦において亡くなられた方すべての遺骨を収容することが事実上困難なことから、国の責務として、政府の行う遺骨収集を補完し、戦没者遺族を慰藉することを目的とする。</t>
  </si>
  <si>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</si>
  <si>
    <t>-</t>
  </si>
  <si>
    <t>遺骨収集等派遣費補助金</t>
  </si>
  <si>
    <t>遺骨収集等旅費</t>
  </si>
  <si>
    <t>慰霊巡拝について「満足」と回答した者の数／慰霊巡拝のアンケートに回答した者の数</t>
  </si>
  <si>
    <t>慰霊巡拝参加者アンケート</t>
  </si>
  <si>
    <t>慰霊巡拝参加者数</t>
  </si>
  <si>
    <t>人</t>
  </si>
  <si>
    <t>慰霊巡拝の実施回数</t>
  </si>
  <si>
    <t>回</t>
  </si>
  <si>
    <t>X：慰霊巡拝の実施に要した経費／Y：慰霊巡拝の実施数</t>
    <phoneticPr fontId="5"/>
  </si>
  <si>
    <t>百万円</t>
  </si>
  <si>
    <t>X/Y</t>
    <phoneticPr fontId="5"/>
  </si>
  <si>
    <t>57百万円/12回</t>
  </si>
  <si>
    <t>100百万円/12回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</si>
  <si>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</si>
  <si>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</si>
  <si>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慰霊巡拝参加者のうち、「満足した」と答える者の割合</t>
  </si>
  <si>
    <t>慰霊友好親善事業</t>
  </si>
  <si>
    <t>462</t>
  </si>
  <si>
    <t>420・0065</t>
  </si>
  <si>
    <t>366・0909</t>
  </si>
  <si>
    <t>731</t>
  </si>
  <si>
    <t>729</t>
  </si>
  <si>
    <t>745</t>
  </si>
  <si>
    <t>712</t>
  </si>
  <si>
    <t>厚生労働省0714</t>
  </si>
  <si>
    <t>厚生労働省0711</t>
  </si>
  <si>
    <t>○</t>
  </si>
  <si>
    <t>佐藤　宏</t>
    <rPh sb="0" eb="2">
      <t>サトウ</t>
    </rPh>
    <phoneticPr fontId="5"/>
  </si>
  <si>
    <t>厚労</t>
  </si>
  <si>
    <t>-</t>
    <phoneticPr fontId="5"/>
  </si>
  <si>
    <t>平成30年度～令和２年度戦没者慰霊事業実施状況(慰霊巡拝)</t>
    <phoneticPr fontId="5"/>
  </si>
  <si>
    <t>-</t>
    <phoneticPr fontId="5"/>
  </si>
  <si>
    <t>未だ112万柱もの遺骨が帰還していない状況である中、海外に残されたままの戦没者の慰霊や遺骨が戻らない関係遺族の慰藉として行う本事業はニーズが高い。</t>
  </si>
  <si>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</si>
  <si>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海没遺骨や相手国の事情等から遺骨収集ができない地域の戦没者の慰霊や関係遺族を慰藉するものである。未だ112万柱もの遺骨が帰還していない状況であり、優先度は高い。</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</si>
  <si>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</si>
  <si>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補助対象者の範囲を定め適切に実施しており、負担関係は妥当である。</t>
  </si>
  <si>
    <t>事業の実績を踏まえ、必要な経費について毎年見直しを行っている。</t>
  </si>
  <si>
    <t>事業実施にあたり、必要なもののみに限定されている。</t>
  </si>
  <si>
    <t>海外での事業実施であることから、現地事情の把握に努めるとともに、一般競争入札を実施する等経費節減に努めている。</t>
    <rPh sb="39" eb="41">
      <t>ジッシ</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</si>
  <si>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</si>
  <si>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B.（一財）日本遺族会</t>
    <rPh sb="3" eb="4">
      <t>イチ</t>
    </rPh>
    <rPh sb="4" eb="5">
      <t>ザイ</t>
    </rPh>
    <rPh sb="6" eb="8">
      <t>ニホン</t>
    </rPh>
    <rPh sb="8" eb="11">
      <t>イゾクカイ</t>
    </rPh>
    <phoneticPr fontId="5"/>
  </si>
  <si>
    <t>雑役務費</t>
    <rPh sb="0" eb="1">
      <t>ザツ</t>
    </rPh>
    <rPh sb="1" eb="3">
      <t>エキム</t>
    </rPh>
    <rPh sb="3" eb="4">
      <t>ヒ</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</si>
  <si>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</si>
  <si>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</si>
  <si>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（一財）日本遺族会</t>
    <rPh sb="1" eb="2">
      <t>イチ</t>
    </rPh>
    <rPh sb="2" eb="3">
      <t>ザイ</t>
    </rPh>
    <rPh sb="4" eb="6">
      <t>ニホン</t>
    </rPh>
    <rPh sb="6" eb="9">
      <t>イゾクカイ</t>
    </rPh>
    <phoneticPr fontId="5"/>
  </si>
  <si>
    <t>参加遺族のとりまとめ及び参加遺族に対する旅費の補助</t>
    <phoneticPr fontId="5"/>
  </si>
  <si>
    <t>補助金等交付</t>
  </si>
  <si>
    <t>日本航空株式会社</t>
    <phoneticPr fontId="5"/>
  </si>
  <si>
    <t>硫黄島慰霊巡拝の実施に係る航空機の借上及び貸切運航</t>
    <phoneticPr fontId="5"/>
  </si>
  <si>
    <t>有</t>
  </si>
  <si>
    <t>‐</t>
  </si>
  <si>
    <t>△</t>
  </si>
  <si>
    <t>A.日本航空株式会社</t>
    <phoneticPr fontId="5"/>
  </si>
  <si>
    <t>航空機借上及び貸切運航</t>
    <rPh sb="0" eb="3">
      <t>コウクウキ</t>
    </rPh>
    <rPh sb="3" eb="4">
      <t>カ</t>
    </rPh>
    <rPh sb="4" eb="5">
      <t>ア</t>
    </rPh>
    <rPh sb="5" eb="6">
      <t>オヨ</t>
    </rPh>
    <rPh sb="7" eb="8">
      <t>カ</t>
    </rPh>
    <rPh sb="8" eb="9">
      <t>キ</t>
    </rPh>
    <rPh sb="9" eb="11">
      <t>ウンコウ</t>
    </rPh>
    <phoneticPr fontId="5"/>
  </si>
  <si>
    <t>引き続き、慰霊巡拝事業に必要な経費について精査し、新型コロナウィルス感染症の感染状況等を踏まえたうえで適切に事業を実施していくこととする。</t>
    <rPh sb="25" eb="27">
      <t>シンガタ</t>
    </rPh>
    <rPh sb="34" eb="37">
      <t>カンセンショウ</t>
    </rPh>
    <rPh sb="38" eb="40">
      <t>カンセン</t>
    </rPh>
    <phoneticPr fontId="5"/>
  </si>
  <si>
    <t>令和２年度については、新型コロナウィルス感染症の感染拡大に伴い、一部の事業実施を見合わせたことから、実績は目標を下回った。</t>
    <rPh sb="0" eb="2">
      <t>レイワ</t>
    </rPh>
    <rPh sb="3" eb="5">
      <t>ネンド</t>
    </rPh>
    <rPh sb="11" eb="13">
      <t>シンガタ</t>
    </rPh>
    <rPh sb="20" eb="23">
      <t>カンセンショウ</t>
    </rPh>
    <rPh sb="24" eb="26">
      <t>カンセン</t>
    </rPh>
    <rPh sb="26" eb="28">
      <t>カクダイ</t>
    </rPh>
    <rPh sb="29" eb="30">
      <t>トモナ</t>
    </rPh>
    <rPh sb="32" eb="34">
      <t>イチブ</t>
    </rPh>
    <rPh sb="35" eb="37">
      <t>ジギョウ</t>
    </rPh>
    <rPh sb="37" eb="39">
      <t>ジッシ</t>
    </rPh>
    <rPh sb="40" eb="42">
      <t>ミア</t>
    </rPh>
    <rPh sb="50" eb="52">
      <t>ジッセキ</t>
    </rPh>
    <rPh sb="53" eb="55">
      <t>モクヒョウ</t>
    </rPh>
    <rPh sb="56" eb="58">
      <t>シタマワ</t>
    </rPh>
    <phoneticPr fontId="5"/>
  </si>
  <si>
    <t>新型コロナウィルスの感染拡大に伴い、一部の事業実施を見合わせたことによる不用であり、やむを得ないものである。</t>
    <rPh sb="0" eb="2">
      <t>シンガタ</t>
    </rPh>
    <rPh sb="10" eb="12">
      <t>カンセン</t>
    </rPh>
    <rPh sb="12" eb="14">
      <t>カクダイ</t>
    </rPh>
    <rPh sb="15" eb="16">
      <t>トモナ</t>
    </rPh>
    <rPh sb="18" eb="20">
      <t>イチブ</t>
    </rPh>
    <rPh sb="21" eb="23">
      <t>ジギョウ</t>
    </rPh>
    <rPh sb="23" eb="25">
      <t>ジッシ</t>
    </rPh>
    <rPh sb="26" eb="28">
      <t>ミア</t>
    </rPh>
    <rPh sb="36" eb="38">
      <t>フヨウ</t>
    </rPh>
    <rPh sb="45" eb="46">
      <t>エ</t>
    </rPh>
    <phoneticPr fontId="5"/>
  </si>
  <si>
    <t>令和３年度は慰霊巡拝参加者へのアンケートで「満足」の割合が85％を超えるようにする</t>
    <phoneticPr fontId="5"/>
  </si>
  <si>
    <t>令和３年度は慰霊巡拝参加者数を過去３年の平均を下回らないようにする</t>
    <phoneticPr fontId="5"/>
  </si>
  <si>
    <t>令和２年度は、新型コロナウィルス感染症の感染拡大により一部の事業実施を見合わせたことから、実績は目標を下回った。なお、平成23年度より、可能な限り競争性のある選定となるよう補助金の交付対象を公募により選定する方式へ改めている。</t>
    <rPh sb="0" eb="2">
      <t>レイワ</t>
    </rPh>
    <rPh sb="27" eb="29">
      <t>イチブ</t>
    </rPh>
    <rPh sb="30" eb="32">
      <t>ジギョウ</t>
    </rPh>
    <rPh sb="32" eb="34">
      <t>ジッシ</t>
    </rPh>
    <rPh sb="35" eb="37">
      <t>ミア</t>
    </rPh>
    <rPh sb="45" eb="47">
      <t>ジッセキ</t>
    </rPh>
    <rPh sb="48" eb="50">
      <t>モクヒョウ</t>
    </rPh>
    <rPh sb="51" eb="53">
      <t>シタマワ</t>
    </rPh>
    <phoneticPr fontId="5"/>
  </si>
  <si>
    <t>令和２年度については、新型コロナウィルス感染症の感染拡大に伴い、一部の事業実施を見合わせたことから、参加者数及び実施回数の実績は目標を下回った。また、事業実施当日の天候不良により、一部予定の変更があったことから、満足度の実績は目標を下回った。</t>
    <rPh sb="0" eb="2">
      <t>レイワ</t>
    </rPh>
    <rPh sb="3" eb="5">
      <t>ネンド</t>
    </rPh>
    <rPh sb="11" eb="13">
      <t>シンガタ</t>
    </rPh>
    <rPh sb="20" eb="23">
      <t>カンセンショウ</t>
    </rPh>
    <rPh sb="24" eb="26">
      <t>カンセン</t>
    </rPh>
    <rPh sb="26" eb="28">
      <t>カクダイ</t>
    </rPh>
    <rPh sb="29" eb="30">
      <t>トモナ</t>
    </rPh>
    <rPh sb="32" eb="34">
      <t>イチブ</t>
    </rPh>
    <rPh sb="35" eb="37">
      <t>ジギョウ</t>
    </rPh>
    <rPh sb="37" eb="39">
      <t>ジッシ</t>
    </rPh>
    <rPh sb="40" eb="42">
      <t>ミア</t>
    </rPh>
    <rPh sb="50" eb="53">
      <t>サンカシャ</t>
    </rPh>
    <rPh sb="53" eb="54">
      <t>スウ</t>
    </rPh>
    <rPh sb="54" eb="55">
      <t>オヨ</t>
    </rPh>
    <rPh sb="56" eb="58">
      <t>ジッシ</t>
    </rPh>
    <rPh sb="58" eb="60">
      <t>カイスウ</t>
    </rPh>
    <rPh sb="61" eb="63">
      <t>ジッセキ</t>
    </rPh>
    <rPh sb="64" eb="66">
      <t>モクヒョウ</t>
    </rPh>
    <rPh sb="67" eb="69">
      <t>シタマワ</t>
    </rPh>
    <rPh sb="75" eb="77">
      <t>ジギョウ</t>
    </rPh>
    <rPh sb="77" eb="79">
      <t>ジッシ</t>
    </rPh>
    <rPh sb="79" eb="81">
      <t>トウジツ</t>
    </rPh>
    <rPh sb="82" eb="84">
      <t>テンコウ</t>
    </rPh>
    <rPh sb="84" eb="86">
      <t>フリョウ</t>
    </rPh>
    <rPh sb="90" eb="92">
      <t>イチブ</t>
    </rPh>
    <rPh sb="92" eb="94">
      <t>ヨテイ</t>
    </rPh>
    <rPh sb="95" eb="97">
      <t>ヘンコウ</t>
    </rPh>
    <rPh sb="106" eb="108">
      <t>マンゾク</t>
    </rPh>
    <rPh sb="108" eb="109">
      <t>ド</t>
    </rPh>
    <rPh sb="110" eb="112">
      <t>ジッセキ</t>
    </rPh>
    <rPh sb="113" eb="115">
      <t>モクヒョウ</t>
    </rPh>
    <rPh sb="116" eb="118">
      <t>シタマワ</t>
    </rPh>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</si>
  <si>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phoneticPr fontId="5"/>
  </si>
  <si>
    <t>遺骨収集等庁費</t>
    <rPh sb="5" eb="7">
      <t>チョウヒ</t>
    </rPh>
    <phoneticPr fontId="5"/>
  </si>
  <si>
    <t>99百万円/13回</t>
    <phoneticPr fontId="5"/>
  </si>
  <si>
    <t>21百万円/1回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</si>
</sst>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74081</xdr:rowOff>
    </xdr:from>
    <xdr:to>
      <xdr:col>24</xdr:col>
      <xdr:colOff>133351</xdr:colOff>
      <xdr:row>749</xdr:row>
      <xdr:rowOff>10581</xdr:rowOff>
    </xdr:to>
    <xdr:sp macro="" textlink="">
      <xdr:nvSpPr>
        <xdr:cNvPr id="2" name="正方形/長方形 1"/>
        <xdr:cNvSpPr/>
      </xdr:nvSpPr>
      <xdr:spPr>
        <a:xfrm>
          <a:off x="1407583" y="43603331"/>
          <a:ext cx="355176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twoCellAnchor>
    <xdr:from>
      <xdr:col>10</xdr:col>
      <xdr:colOff>0</xdr:colOff>
      <xdr:row>749</xdr:row>
      <xdr:rowOff>10613</xdr:rowOff>
    </xdr:from>
    <xdr:to>
      <xdr:col>45</xdr:col>
      <xdr:colOff>161925</xdr:colOff>
      <xdr:row>758</xdr:row>
      <xdr:rowOff>18556</xdr:rowOff>
    </xdr:to>
    <xdr:grpSp>
      <xdr:nvGrpSpPr>
        <xdr:cNvPr id="3" name="グループ化 2"/>
        <xdr:cNvGrpSpPr/>
      </xdr:nvGrpSpPr>
      <xdr:grpSpPr>
        <a:xfrm>
          <a:off x="2024063" y="42170644"/>
          <a:ext cx="7246143" cy="2829725"/>
          <a:chOff x="2550584" y="44323000"/>
          <a:chExt cx="7162800" cy="3652028"/>
        </a:xfrm>
      </xdr:grpSpPr>
      <xdr:grpSp>
        <xdr:nvGrpSpPr>
          <xdr:cNvPr id="4" name="グループ化 3"/>
          <xdr:cNvGrpSpPr/>
        </xdr:nvGrpSpPr>
        <xdr:grpSpPr>
          <a:xfrm>
            <a:off x="5598582" y="44323000"/>
            <a:ext cx="2642221" cy="910167"/>
            <a:chOff x="5651500" y="43275250"/>
            <a:chExt cx="2676096" cy="910167"/>
          </a:xfrm>
        </xdr:grpSpPr>
        <xdr:sp macro="" textlink="">
          <xdr:nvSpPr>
            <xdr:cNvPr id="15" name="正方形/長方形 14"/>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随意契約（その他）等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Ａ．民間企業（３者）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5" name="大かっこ 4"/>
          <xdr:cNvSpPr/>
        </xdr:nvSpPr>
        <xdr:spPr>
          <a:xfrm>
            <a:off x="5609166" y="45360166"/>
            <a:ext cx="3913717"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慰霊巡拝の実施に必要なチャーター機借上、会場借上等</a:t>
            </a:r>
          </a:p>
        </xdr:txBody>
      </xdr:sp>
      <xdr:grpSp>
        <xdr:nvGrpSpPr>
          <xdr:cNvPr id="6" name="グループ化 5"/>
          <xdr:cNvGrpSpPr/>
        </xdr:nvGrpSpPr>
        <xdr:grpSpPr>
          <a:xfrm>
            <a:off x="5630334" y="46411278"/>
            <a:ext cx="2902079" cy="956265"/>
            <a:chOff x="5651501" y="43014028"/>
            <a:chExt cx="2939844" cy="956265"/>
          </a:xfrm>
        </xdr:grpSpPr>
        <xdr:sp macro="" textlink="">
          <xdr:nvSpPr>
            <xdr:cNvPr id="13" name="正方形/長方形 12"/>
            <xdr:cNvSpPr/>
          </xdr:nvSpPr>
          <xdr:spPr>
            <a:xfrm>
              <a:off x="5651501" y="43014028"/>
              <a:ext cx="2370667" cy="381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4" name="正方形/長方形 13"/>
            <xdr:cNvSpPr/>
          </xdr:nvSpPr>
          <xdr:spPr>
            <a:xfrm>
              <a:off x="5715000" y="43430544"/>
              <a:ext cx="2876345" cy="539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Ｂ．（一財）日本遺族会　２百万円</a:t>
              </a:r>
            </a:p>
          </xdr:txBody>
        </xdr:sp>
      </xdr:grpSp>
      <xdr:sp macro="" textlink="">
        <xdr:nvSpPr>
          <xdr:cNvPr id="7" name="大かっこ 6"/>
          <xdr:cNvSpPr/>
        </xdr:nvSpPr>
        <xdr:spPr>
          <a:xfrm>
            <a:off x="5672668" y="47409878"/>
            <a:ext cx="4040716"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8" name="グループ化 7"/>
          <xdr:cNvGrpSpPr/>
        </xdr:nvGrpSpPr>
        <xdr:grpSpPr>
          <a:xfrm>
            <a:off x="2550584" y="44682830"/>
            <a:ext cx="3137070" cy="2391230"/>
            <a:chOff x="2550584" y="44682830"/>
            <a:chExt cx="3137070" cy="2391230"/>
          </a:xfrm>
        </xdr:grpSpPr>
        <xdr:sp macro="" textlink="">
          <xdr:nvSpPr>
            <xdr:cNvPr id="9" name="正方形/長方形 8"/>
            <xdr:cNvSpPr/>
          </xdr:nvSpPr>
          <xdr:spPr>
            <a:xfrm>
              <a:off x="2550584" y="44682830"/>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xnSp macro="">
          <xdr:nvCxnSpPr>
            <xdr:cNvPr id="10" name="直線コネクタ 9"/>
            <xdr:cNvCxnSpPr>
              <a:stCxn id="9" idx="3"/>
              <a:endCxn id="16" idx="1"/>
            </xdr:cNvCxnSpPr>
          </xdr:nvCxnSpPr>
          <xdr:spPr>
            <a:xfrm>
              <a:off x="4889500" y="44952705"/>
              <a:ext cx="78141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5296945" y="47067953"/>
              <a:ext cx="39070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5296958" y="44936833"/>
              <a:ext cx="0" cy="213722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123110</xdr:colOff>
      <xdr:row>757</xdr:row>
      <xdr:rowOff>226542</xdr:rowOff>
    </xdr:from>
    <xdr:to>
      <xdr:col>23</xdr:col>
      <xdr:colOff>192376</xdr:colOff>
      <xdr:row>759</xdr:row>
      <xdr:rowOff>55091</xdr:rowOff>
    </xdr:to>
    <xdr:sp macro="" textlink="">
      <xdr:nvSpPr>
        <xdr:cNvPr id="17" name="大かっこ 16"/>
        <xdr:cNvSpPr/>
      </xdr:nvSpPr>
      <xdr:spPr>
        <a:xfrm>
          <a:off x="1530693" y="45205709"/>
          <a:ext cx="3286600" cy="442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慰霊巡拝の実施等に係る事務費　６百万円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80" zoomScaleNormal="75" zoomScaleSheetLayoutView="80" zoomScalePageLayoutView="85" workbookViewId="0">
      <selection activeCell="Y884" sqref="Y884:AB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749</v>
      </c>
      <c r="AK2" s="944"/>
      <c r="AL2" s="944"/>
      <c r="AM2" s="944"/>
      <c r="AN2" s="98" t="s">
        <v>406</v>
      </c>
      <c r="AO2" s="944">
        <v>20</v>
      </c>
      <c r="AP2" s="944"/>
      <c r="AQ2" s="944"/>
      <c r="AR2" s="99" t="s">
        <v>709</v>
      </c>
      <c r="AS2" s="950">
        <v>814</v>
      </c>
      <c r="AT2" s="950"/>
      <c r="AU2" s="950"/>
      <c r="AV2" s="98" t="str">
        <f>IF(AW2="","","-")</f>
        <v/>
      </c>
      <c r="AW2" s="911"/>
      <c r="AX2" s="911"/>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748</v>
      </c>
      <c r="AR5" s="703"/>
      <c r="AS5" s="703"/>
      <c r="AT5" s="703"/>
      <c r="AU5" s="703"/>
      <c r="AV5" s="703"/>
      <c r="AW5" s="703"/>
      <c r="AX5" s="704"/>
    </row>
    <row r="6" spans="1:50" ht="25.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389</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29.25" customHeight="1" x14ac:dyDescent="0.15">
      <c r="A8" s="497" t="s">
        <v>256</v>
      </c>
      <c r="B8" s="498"/>
      <c r="C8" s="498"/>
      <c r="D8" s="498"/>
      <c r="E8" s="498"/>
      <c r="F8" s="499"/>
      <c r="G8" s="945" t="str">
        <f>入力規則等!A27</f>
        <v>-</v>
      </c>
      <c r="H8" s="721"/>
      <c r="I8" s="721"/>
      <c r="J8" s="721"/>
      <c r="K8" s="721"/>
      <c r="L8" s="721"/>
      <c r="M8" s="721"/>
      <c r="N8" s="721"/>
      <c r="O8" s="721"/>
      <c r="P8" s="721"/>
      <c r="Q8" s="721"/>
      <c r="R8" s="721"/>
      <c r="S8" s="721"/>
      <c r="T8" s="721"/>
      <c r="U8" s="721"/>
      <c r="V8" s="721"/>
      <c r="W8" s="721"/>
      <c r="X8" s="946"/>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9.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49.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87</v>
      </c>
      <c r="Q13" s="659"/>
      <c r="R13" s="659"/>
      <c r="S13" s="659"/>
      <c r="T13" s="659"/>
      <c r="U13" s="659"/>
      <c r="V13" s="660"/>
      <c r="W13" s="658">
        <v>100</v>
      </c>
      <c r="X13" s="659"/>
      <c r="Y13" s="659"/>
      <c r="Z13" s="659"/>
      <c r="AA13" s="659"/>
      <c r="AB13" s="659"/>
      <c r="AC13" s="660"/>
      <c r="AD13" s="658">
        <v>98</v>
      </c>
      <c r="AE13" s="659"/>
      <c r="AF13" s="659"/>
      <c r="AG13" s="659"/>
      <c r="AH13" s="659"/>
      <c r="AI13" s="659"/>
      <c r="AJ13" s="660"/>
      <c r="AK13" s="658">
        <v>99</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750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750</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750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750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87</v>
      </c>
      <c r="Q18" s="877"/>
      <c r="R18" s="877"/>
      <c r="S18" s="877"/>
      <c r="T18" s="877"/>
      <c r="U18" s="877"/>
      <c r="V18" s="878"/>
      <c r="W18" s="876">
        <f>SUM(W13:AC17)</f>
        <v>100</v>
      </c>
      <c r="X18" s="877"/>
      <c r="Y18" s="877"/>
      <c r="Z18" s="877"/>
      <c r="AA18" s="877"/>
      <c r="AB18" s="877"/>
      <c r="AC18" s="878"/>
      <c r="AD18" s="876">
        <f>SUM(AD13:AJ17)</f>
        <v>98</v>
      </c>
      <c r="AE18" s="877"/>
      <c r="AF18" s="877"/>
      <c r="AG18" s="877"/>
      <c r="AH18" s="877"/>
      <c r="AI18" s="877"/>
      <c r="AJ18" s="878"/>
      <c r="AK18" s="876">
        <f>SUM(AK13:AQ17)</f>
        <v>99</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108</v>
      </c>
      <c r="Q19" s="659"/>
      <c r="R19" s="659"/>
      <c r="S19" s="659"/>
      <c r="T19" s="659"/>
      <c r="U19" s="659"/>
      <c r="V19" s="660"/>
      <c r="W19" s="658">
        <v>94</v>
      </c>
      <c r="X19" s="659"/>
      <c r="Y19" s="659"/>
      <c r="Z19" s="659"/>
      <c r="AA19" s="659"/>
      <c r="AB19" s="659"/>
      <c r="AC19" s="660"/>
      <c r="AD19" s="658">
        <v>21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1.2413793103448276</v>
      </c>
      <c r="Q20" s="316"/>
      <c r="R20" s="316"/>
      <c r="S20" s="316"/>
      <c r="T20" s="316"/>
      <c r="U20" s="316"/>
      <c r="V20" s="316"/>
      <c r="W20" s="316">
        <f t="shared" ref="W20" si="0">IF(W18=0, "-", SUM(W19)/W18)</f>
        <v>0.94</v>
      </c>
      <c r="X20" s="316"/>
      <c r="Y20" s="316"/>
      <c r="Z20" s="316"/>
      <c r="AA20" s="316"/>
      <c r="AB20" s="316"/>
      <c r="AC20" s="316"/>
      <c r="AD20" s="316">
        <f t="shared" ref="AD20" si="1">IF(AD18=0, "-", SUM(AD19)/AD18)</f>
        <v>0.21428571428571427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1.2413793103448276</v>
      </c>
      <c r="Q21" s="316"/>
      <c r="R21" s="316"/>
      <c r="S21" s="316"/>
      <c r="T21" s="316"/>
      <c r="U21" s="316"/>
      <c r="V21" s="316"/>
      <c r="W21" s="316">
        <f t="shared" ref="W21" si="2">IF(W19=0, "-", SUM(W19)/SUM(W13,W14))</f>
        <v>0.94</v>
      </c>
      <c r="X21" s="316"/>
      <c r="Y21" s="316"/>
      <c r="Z21" s="316"/>
      <c r="AA21" s="316"/>
      <c r="AB21" s="316"/>
      <c r="AC21" s="316"/>
      <c r="AD21" s="316">
        <f t="shared" ref="AD21" si="3">IF(AD19=0, "-", SUM(AD19)/SUM(AD13,AD14))</f>
        <v>0.21428571428571427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35" t="s">
        <v>722</v>
      </c>
      <c r="H23" s="936"/>
      <c r="I23" s="936"/>
      <c r="J23" s="936"/>
      <c r="K23" s="936"/>
      <c r="L23" s="936"/>
      <c r="M23" s="936"/>
      <c r="N23" s="936"/>
      <c r="O23" s="937"/>
      <c r="P23" s="658">
        <v>62</v>
      </c>
      <c r="Q23" s="659"/>
      <c r="R23" s="659"/>
      <c r="S23" s="659"/>
      <c r="T23" s="659"/>
      <c r="U23" s="659"/>
      <c r="V23" s="660"/>
      <c r="W23" s="920"/>
      <c r="X23" s="921"/>
      <c r="Y23" s="921"/>
      <c r="Z23" s="921"/>
      <c r="AA23" s="921"/>
      <c r="AB23" s="921"/>
      <c r="AC23" s="958"/>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5" t="s">
        <v>721</v>
      </c>
      <c r="H24" s="936"/>
      <c r="I24" s="936"/>
      <c r="J24" s="936"/>
      <c r="K24" s="936"/>
      <c r="L24" s="936"/>
      <c r="M24" s="936"/>
      <c r="N24" s="936"/>
      <c r="O24" s="937"/>
      <c r="P24" s="658">
        <v>28</v>
      </c>
      <c r="Q24" s="659"/>
      <c r="R24" s="659"/>
      <c r="S24" s="659"/>
      <c r="T24" s="659"/>
      <c r="U24" s="659"/>
      <c r="V24" s="660"/>
      <c r="W24" s="658"/>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5" t="s">
        <v>784</v>
      </c>
      <c r="H25" s="936"/>
      <c r="I25" s="936"/>
      <c r="J25" s="936"/>
      <c r="K25" s="936"/>
      <c r="L25" s="936"/>
      <c r="M25" s="936"/>
      <c r="N25" s="936"/>
      <c r="O25" s="937"/>
      <c r="P25" s="658">
        <v>9</v>
      </c>
      <c r="Q25" s="659"/>
      <c r="R25" s="659"/>
      <c r="S25" s="659"/>
      <c r="T25" s="659"/>
      <c r="U25" s="659"/>
      <c r="V25" s="660"/>
      <c r="W25" s="658"/>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8" t="s">
        <v>337</v>
      </c>
      <c r="H28" s="939"/>
      <c r="I28" s="939"/>
      <c r="J28" s="939"/>
      <c r="K28" s="939"/>
      <c r="L28" s="939"/>
      <c r="M28" s="939"/>
      <c r="N28" s="939"/>
      <c r="O28" s="940"/>
      <c r="P28" s="876">
        <f>P29-SUM(P23:P27)</f>
        <v>0</v>
      </c>
      <c r="Q28" s="877"/>
      <c r="R28" s="877"/>
      <c r="S28" s="877"/>
      <c r="T28" s="877"/>
      <c r="U28" s="877"/>
      <c r="V28" s="878"/>
      <c r="W28" s="876">
        <f>W29-SUM(W23:W27)</f>
        <v>0</v>
      </c>
      <c r="X28" s="877"/>
      <c r="Y28" s="877"/>
      <c r="Z28" s="877"/>
      <c r="AA28" s="877"/>
      <c r="AB28" s="877"/>
      <c r="AC28" s="87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41" t="s">
        <v>334</v>
      </c>
      <c r="H29" s="942"/>
      <c r="I29" s="942"/>
      <c r="J29" s="942"/>
      <c r="K29" s="942"/>
      <c r="L29" s="942"/>
      <c r="M29" s="942"/>
      <c r="N29" s="942"/>
      <c r="O29" s="943"/>
      <c r="P29" s="658">
        <f>AK13</f>
        <v>99</v>
      </c>
      <c r="Q29" s="659"/>
      <c r="R29" s="659"/>
      <c r="S29" s="659"/>
      <c r="T29" s="659"/>
      <c r="U29" s="659"/>
      <c r="V29" s="660"/>
      <c r="W29" s="951">
        <f>AR13</f>
        <v>0</v>
      </c>
      <c r="X29" s="952"/>
      <c r="Y29" s="952"/>
      <c r="Z29" s="952"/>
      <c r="AA29" s="952"/>
      <c r="AB29" s="952"/>
      <c r="AC29" s="95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5" t="s">
        <v>412</v>
      </c>
      <c r="AJ30" s="915"/>
      <c r="AK30" s="915"/>
      <c r="AL30" s="856"/>
      <c r="AM30" s="915" t="s">
        <v>509</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779</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371</v>
      </c>
      <c r="AC32" s="463"/>
      <c r="AD32" s="463"/>
      <c r="AE32" s="218">
        <v>88</v>
      </c>
      <c r="AF32" s="219"/>
      <c r="AG32" s="219"/>
      <c r="AH32" s="219"/>
      <c r="AI32" s="218">
        <v>88</v>
      </c>
      <c r="AJ32" s="219"/>
      <c r="AK32" s="219"/>
      <c r="AL32" s="219"/>
      <c r="AM32" s="218">
        <v>84</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371</v>
      </c>
      <c r="AC33" s="525"/>
      <c r="AD33" s="525"/>
      <c r="AE33" s="218">
        <v>85</v>
      </c>
      <c r="AF33" s="219"/>
      <c r="AG33" s="219"/>
      <c r="AH33" s="219"/>
      <c r="AI33" s="218">
        <v>85</v>
      </c>
      <c r="AJ33" s="219"/>
      <c r="AK33" s="219"/>
      <c r="AL33" s="219"/>
      <c r="AM33" s="218">
        <v>85</v>
      </c>
      <c r="AN33" s="219"/>
      <c r="AO33" s="219"/>
      <c r="AP33" s="219"/>
      <c r="AQ33" s="336" t="s">
        <v>720</v>
      </c>
      <c r="AR33" s="208"/>
      <c r="AS33" s="208"/>
      <c r="AT33" s="337"/>
      <c r="AU33" s="219">
        <v>85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104</v>
      </c>
      <c r="AF34" s="219"/>
      <c r="AG34" s="219"/>
      <c r="AH34" s="219"/>
      <c r="AI34" s="218">
        <v>104</v>
      </c>
      <c r="AJ34" s="219"/>
      <c r="AK34" s="219"/>
      <c r="AL34" s="219"/>
      <c r="AM34" s="218">
        <v>99</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7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0"/>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720</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780</v>
      </c>
      <c r="H39" s="567"/>
      <c r="I39" s="567"/>
      <c r="J39" s="567"/>
      <c r="K39" s="567"/>
      <c r="L39" s="567"/>
      <c r="M39" s="567"/>
      <c r="N39" s="567"/>
      <c r="O39" s="568"/>
      <c r="P39" s="108" t="s">
        <v>725</v>
      </c>
      <c r="Q39" s="108"/>
      <c r="R39" s="108"/>
      <c r="S39" s="108"/>
      <c r="T39" s="108"/>
      <c r="U39" s="108"/>
      <c r="V39" s="108"/>
      <c r="W39" s="108"/>
      <c r="X39" s="109"/>
      <c r="Y39" s="473" t="s">
        <v>12</v>
      </c>
      <c r="Z39" s="533"/>
      <c r="AA39" s="534"/>
      <c r="AB39" s="463" t="s">
        <v>726</v>
      </c>
      <c r="AC39" s="463"/>
      <c r="AD39" s="463"/>
      <c r="AE39" s="218">
        <v>287</v>
      </c>
      <c r="AF39" s="219"/>
      <c r="AG39" s="219"/>
      <c r="AH39" s="219"/>
      <c r="AI39" s="218">
        <v>243</v>
      </c>
      <c r="AJ39" s="219"/>
      <c r="AK39" s="219"/>
      <c r="AL39" s="219"/>
      <c r="AM39" s="218">
        <v>19</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v>309</v>
      </c>
      <c r="AF40" s="219"/>
      <c r="AG40" s="219"/>
      <c r="AH40" s="219"/>
      <c r="AI40" s="218">
        <v>290</v>
      </c>
      <c r="AJ40" s="219"/>
      <c r="AK40" s="219"/>
      <c r="AL40" s="219"/>
      <c r="AM40" s="218">
        <v>270</v>
      </c>
      <c r="AN40" s="219"/>
      <c r="AO40" s="219"/>
      <c r="AP40" s="219"/>
      <c r="AQ40" s="336" t="s">
        <v>720</v>
      </c>
      <c r="AR40" s="208"/>
      <c r="AS40" s="208"/>
      <c r="AT40" s="337"/>
      <c r="AU40" s="219">
        <v>183</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93</v>
      </c>
      <c r="AF41" s="219"/>
      <c r="AG41" s="219"/>
      <c r="AH41" s="219"/>
      <c r="AI41" s="218">
        <v>84</v>
      </c>
      <c r="AJ41" s="219"/>
      <c r="AK41" s="219"/>
      <c r="AL41" s="219"/>
      <c r="AM41" s="218">
        <v>10</v>
      </c>
      <c r="AN41" s="219"/>
      <c r="AO41" s="219"/>
      <c r="AP41" s="219"/>
      <c r="AQ41" s="336" t="s">
        <v>720</v>
      </c>
      <c r="AR41" s="208"/>
      <c r="AS41" s="208"/>
      <c r="AT41" s="337"/>
      <c r="AU41" s="219" t="s">
        <v>720</v>
      </c>
      <c r="AV41" s="219"/>
      <c r="AW41" s="219"/>
      <c r="AX41" s="221"/>
      <c r="AY41">
        <f t="shared" si="4"/>
        <v>1</v>
      </c>
    </row>
    <row r="42" spans="1:51" ht="23.25" customHeight="1" x14ac:dyDescent="0.15">
      <c r="A42" s="228" t="s">
        <v>380</v>
      </c>
      <c r="B42" s="229"/>
      <c r="C42" s="229"/>
      <c r="D42" s="229"/>
      <c r="E42" s="229"/>
      <c r="F42" s="230"/>
      <c r="G42" s="234" t="s">
        <v>751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728</v>
      </c>
      <c r="AC101" s="463"/>
      <c r="AD101" s="463"/>
      <c r="AE101" s="282">
        <v>12</v>
      </c>
      <c r="AF101" s="282"/>
      <c r="AG101" s="282"/>
      <c r="AH101" s="282"/>
      <c r="AI101" s="282">
        <v>12</v>
      </c>
      <c r="AJ101" s="282"/>
      <c r="AK101" s="282"/>
      <c r="AL101" s="282"/>
      <c r="AM101" s="282">
        <v>1</v>
      </c>
      <c r="AN101" s="282"/>
      <c r="AO101" s="282"/>
      <c r="AP101" s="282"/>
      <c r="AQ101" s="282"/>
      <c r="AR101" s="282"/>
      <c r="AS101" s="282"/>
      <c r="AT101" s="282"/>
      <c r="AU101" s="218"/>
      <c r="AV101" s="219"/>
      <c r="AW101" s="219"/>
      <c r="AX101" s="221"/>
    </row>
    <row r="102" spans="1:60" ht="2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728</v>
      </c>
      <c r="AC102" s="463"/>
      <c r="AD102" s="463"/>
      <c r="AE102" s="282">
        <v>13</v>
      </c>
      <c r="AF102" s="282"/>
      <c r="AG102" s="282"/>
      <c r="AH102" s="282"/>
      <c r="AI102" s="282">
        <v>13</v>
      </c>
      <c r="AJ102" s="282"/>
      <c r="AK102" s="282"/>
      <c r="AL102" s="282"/>
      <c r="AM102" s="282">
        <v>13</v>
      </c>
      <c r="AN102" s="282"/>
      <c r="AO102" s="282"/>
      <c r="AP102" s="282"/>
      <c r="AQ102" s="282">
        <v>13</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5</v>
      </c>
      <c r="AF116" s="282"/>
      <c r="AG116" s="282"/>
      <c r="AH116" s="282"/>
      <c r="AI116" s="282">
        <v>8</v>
      </c>
      <c r="AJ116" s="282"/>
      <c r="AK116" s="282"/>
      <c r="AL116" s="282"/>
      <c r="AM116" s="282">
        <v>21</v>
      </c>
      <c r="AN116" s="282"/>
      <c r="AO116" s="282"/>
      <c r="AP116" s="282"/>
      <c r="AQ116" s="218">
        <v>8</v>
      </c>
      <c r="AR116" s="219"/>
      <c r="AS116" s="219"/>
      <c r="AT116" s="219"/>
      <c r="AU116" s="219"/>
      <c r="AV116" s="219"/>
      <c r="AW116" s="219"/>
      <c r="AX116" s="221"/>
    </row>
    <row r="117" spans="1:51" ht="42"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786</v>
      </c>
      <c r="AN117" s="553"/>
      <c r="AO117" s="553"/>
      <c r="AP117" s="553"/>
      <c r="AQ117" s="553" t="s">
        <v>785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5.25" customHeight="1" x14ac:dyDescent="0.15">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24.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88</v>
      </c>
      <c r="AF134" s="208"/>
      <c r="AG134" s="208"/>
      <c r="AH134" s="208"/>
      <c r="AI134" s="207">
        <v>88</v>
      </c>
      <c r="AJ134" s="208"/>
      <c r="AK134" s="208"/>
      <c r="AL134" s="208"/>
      <c r="AM134" s="207">
        <v>84</v>
      </c>
      <c r="AN134" s="208"/>
      <c r="AO134" s="208"/>
      <c r="AP134" s="208"/>
      <c r="AQ134" s="207" t="s">
        <v>720</v>
      </c>
      <c r="AR134" s="208"/>
      <c r="AS134" s="208"/>
      <c r="AT134" s="208"/>
      <c r="AU134" s="207" t="s">
        <v>720</v>
      </c>
      <c r="AV134" s="208"/>
      <c r="AW134" s="208"/>
      <c r="AX134" s="209"/>
      <c r="AY134">
        <f t="shared" ref="AY134:AY135" si="13">$AY$132</f>
        <v>1</v>
      </c>
    </row>
    <row r="135" spans="1:51" ht="2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85</v>
      </c>
      <c r="AF135" s="208"/>
      <c r="AG135" s="208"/>
      <c r="AH135" s="208"/>
      <c r="AI135" s="207">
        <v>85</v>
      </c>
      <c r="AJ135" s="208"/>
      <c r="AK135" s="208"/>
      <c r="AL135" s="208"/>
      <c r="AM135" s="207">
        <v>85</v>
      </c>
      <c r="AN135" s="208"/>
      <c r="AO135" s="208"/>
      <c r="AP135" s="208"/>
      <c r="AQ135" s="207" t="s">
        <v>720</v>
      </c>
      <c r="AR135" s="208"/>
      <c r="AS135" s="208"/>
      <c r="AT135" s="208"/>
      <c r="AU135" s="207">
        <v>85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7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783</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32"/>
      <c r="E430" s="175" t="s">
        <v>399</v>
      </c>
      <c r="F430" s="896"/>
      <c r="G430" s="897" t="s">
        <v>252</v>
      </c>
      <c r="H430" s="126"/>
      <c r="I430" s="126"/>
      <c r="J430" s="898" t="s">
        <v>720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18"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752</v>
      </c>
      <c r="AN433" s="208"/>
      <c r="AO433" s="208"/>
      <c r="AP433" s="337"/>
      <c r="AQ433" s="336" t="s">
        <v>720</v>
      </c>
      <c r="AR433" s="208"/>
      <c r="AS433" s="208"/>
      <c r="AT433" s="337"/>
      <c r="AU433" s="208" t="s">
        <v>720</v>
      </c>
      <c r="AV433" s="208"/>
      <c r="AW433" s="208"/>
      <c r="AX433" s="209"/>
      <c r="AY433">
        <f t="shared" ref="AY433:AY435" si="63">$AY$431</f>
        <v>1</v>
      </c>
    </row>
    <row r="434" spans="1:51" ht="18"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752</v>
      </c>
      <c r="AN434" s="208"/>
      <c r="AO434" s="208"/>
      <c r="AP434" s="337"/>
      <c r="AQ434" s="336" t="s">
        <v>720</v>
      </c>
      <c r="AR434" s="208"/>
      <c r="AS434" s="208"/>
      <c r="AT434" s="337"/>
      <c r="AU434" s="208" t="s">
        <v>720</v>
      </c>
      <c r="AV434" s="208"/>
      <c r="AW434" s="208"/>
      <c r="AX434" s="209"/>
      <c r="AY434">
        <f t="shared" si="63"/>
        <v>1</v>
      </c>
    </row>
    <row r="435" spans="1:51" ht="18"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752</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18"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752</v>
      </c>
      <c r="AN458" s="208"/>
      <c r="AO458" s="208"/>
      <c r="AP458" s="337"/>
      <c r="AQ458" s="336" t="s">
        <v>720</v>
      </c>
      <c r="AR458" s="208"/>
      <c r="AS458" s="208"/>
      <c r="AT458" s="337"/>
      <c r="AU458" s="208" t="s">
        <v>720</v>
      </c>
      <c r="AV458" s="208"/>
      <c r="AW458" s="208"/>
      <c r="AX458" s="209"/>
      <c r="AY458">
        <f t="shared" ref="AY458:AY460" si="68">$AY$456</f>
        <v>1</v>
      </c>
    </row>
    <row r="459" spans="1:51" ht="18"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752</v>
      </c>
      <c r="AN459" s="208"/>
      <c r="AO459" s="208"/>
      <c r="AP459" s="337"/>
      <c r="AQ459" s="336" t="s">
        <v>720</v>
      </c>
      <c r="AR459" s="208"/>
      <c r="AS459" s="208"/>
      <c r="AT459" s="337"/>
      <c r="AU459" s="208" t="s">
        <v>720</v>
      </c>
      <c r="AV459" s="208"/>
      <c r="AW459" s="208"/>
      <c r="AX459" s="209"/>
      <c r="AY459">
        <f t="shared" si="68"/>
        <v>1</v>
      </c>
    </row>
    <row r="460" spans="1:51" ht="18"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752</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2.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747</v>
      </c>
      <c r="AE702" s="342"/>
      <c r="AF702" s="342"/>
      <c r="AG702" s="382" t="s">
        <v>753</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747</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747</v>
      </c>
      <c r="AE704" s="784"/>
      <c r="AF704" s="784"/>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747</v>
      </c>
      <c r="AE705" s="716"/>
      <c r="AF705" s="716"/>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771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771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747</v>
      </c>
      <c r="AE708" s="606"/>
      <c r="AF708" s="606"/>
      <c r="AG708" s="743" t="s">
        <v>757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747</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19.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772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747</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747</v>
      </c>
      <c r="AE712" s="784"/>
      <c r="AF712" s="784"/>
      <c r="AG712" s="808" t="s">
        <v>778</v>
      </c>
      <c r="AH712" s="809"/>
      <c r="AI712" s="809"/>
      <c r="AJ712" s="809"/>
      <c r="AK712" s="809"/>
      <c r="AL712" s="809"/>
      <c r="AM712" s="809"/>
      <c r="AN712" s="809"/>
      <c r="AO712" s="809"/>
      <c r="AP712" s="809"/>
      <c r="AQ712" s="809"/>
      <c r="AR712" s="809"/>
      <c r="AS712" s="809"/>
      <c r="AT712" s="809"/>
      <c r="AU712" s="809"/>
      <c r="AV712" s="809"/>
      <c r="AW712" s="809"/>
      <c r="AX712" s="810"/>
    </row>
    <row r="713" spans="1:50" ht="18.75" customHeight="1" x14ac:dyDescent="0.15">
      <c r="A713" s="643"/>
      <c r="B713" s="645"/>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772</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747</v>
      </c>
      <c r="AE714" s="806"/>
      <c r="AF714" s="807"/>
      <c r="AG714" s="737" t="s">
        <v>760</v>
      </c>
      <c r="AH714" s="738"/>
      <c r="AI714" s="738"/>
      <c r="AJ714" s="738"/>
      <c r="AK714" s="738"/>
      <c r="AL714" s="738"/>
      <c r="AM714" s="738"/>
      <c r="AN714" s="738"/>
      <c r="AO714" s="738"/>
      <c r="AP714" s="738"/>
      <c r="AQ714" s="738"/>
      <c r="AR714" s="738"/>
      <c r="AS714" s="738"/>
      <c r="AT714" s="738"/>
      <c r="AU714" s="738"/>
      <c r="AV714" s="738"/>
      <c r="AW714" s="738"/>
      <c r="AX714" s="739"/>
    </row>
    <row r="715" spans="1:50" ht="76.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773</v>
      </c>
      <c r="AE715" s="606"/>
      <c r="AF715" s="657"/>
      <c r="AG715" s="743" t="s">
        <v>782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772</v>
      </c>
      <c r="AE716" s="628"/>
      <c r="AF716" s="628"/>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773</v>
      </c>
      <c r="AE717" s="323"/>
      <c r="AF717" s="323"/>
      <c r="AG717" s="743" t="s">
        <v>777</v>
      </c>
      <c r="AH717" s="744"/>
      <c r="AI717" s="744"/>
      <c r="AJ717" s="744"/>
      <c r="AK717" s="744"/>
      <c r="AL717" s="744"/>
      <c r="AM717" s="744"/>
      <c r="AN717" s="744"/>
      <c r="AO717" s="744"/>
      <c r="AP717" s="744"/>
      <c r="AQ717" s="744"/>
      <c r="AR717" s="744"/>
      <c r="AS717" s="744"/>
      <c r="AT717" s="744"/>
      <c r="AU717" s="744"/>
      <c r="AV717" s="744"/>
      <c r="AW717" s="744"/>
      <c r="AX717" s="745"/>
    </row>
    <row r="718" spans="1:50" ht="24"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772</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v>20</v>
      </c>
      <c r="H721" s="285"/>
      <c r="I721" s="77" t="str">
        <f>IF(OR(G721="　", G721=""), "", "-")</f>
        <v>-</v>
      </c>
      <c r="J721" s="288">
        <v>815</v>
      </c>
      <c r="K721" s="288"/>
      <c r="L721" s="77" t="str">
        <f>IF(M721="","","-")</f>
        <v>-</v>
      </c>
      <c r="M721" s="78">
        <v>0</v>
      </c>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6.5" customHeight="1" x14ac:dyDescent="0.15">
      <c r="A726" s="641" t="s">
        <v>48</v>
      </c>
      <c r="B726" s="800"/>
      <c r="C726" s="813" t="s">
        <v>53</v>
      </c>
      <c r="D726" s="835"/>
      <c r="E726" s="835"/>
      <c r="F726" s="836"/>
      <c r="G726" s="579" t="s">
        <v>781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6.5" customHeight="1" thickBot="1" x14ac:dyDescent="0.2">
      <c r="A727" s="801"/>
      <c r="B727" s="802"/>
      <c r="C727" s="749" t="s">
        <v>57</v>
      </c>
      <c r="D727" s="750"/>
      <c r="E727" s="750"/>
      <c r="F727" s="751"/>
      <c r="G727" s="577" t="s">
        <v>776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672</v>
      </c>
      <c r="B737" s="211"/>
      <c r="C737" s="211"/>
      <c r="D737" s="212"/>
      <c r="E737" s="954" t="s">
        <v>738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89" t="s">
        <v>746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4"/>
      <c r="AP745" s="955"/>
      <c r="AQ745" s="955"/>
      <c r="AR745" s="955"/>
      <c r="AS745" s="955"/>
      <c r="AT745" s="955"/>
      <c r="AU745" s="955"/>
      <c r="AV745" s="955"/>
      <c r="AW745" s="955"/>
      <c r="AX745" s="956"/>
    </row>
    <row r="746" spans="1:51" ht="24.75" customHeight="1" x14ac:dyDescent="0.15">
      <c r="A746" s="361" t="s">
        <v>545</v>
      </c>
      <c r="B746" s="361"/>
      <c r="C746" s="361"/>
      <c r="D746" s="361"/>
      <c r="E746" s="961" t="s">
        <v>710</v>
      </c>
      <c r="F746" s="959"/>
      <c r="G746" s="959"/>
      <c r="H746" s="100" t="str">
        <f>IF(E746="","","-")</f>
        <v>-</v>
      </c>
      <c r="I746" s="959"/>
      <c r="J746" s="959"/>
      <c r="K746" s="100" t="str">
        <f>IF(I746="","","-")</f>
        <v/>
      </c>
      <c r="L746" s="960">
        <v>722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740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0.2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3.2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7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7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6.2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9" t="s">
        <v>386</v>
      </c>
      <c r="B787" s="630"/>
      <c r="C787" s="630"/>
      <c r="D787" s="630"/>
      <c r="E787" s="630"/>
      <c r="F787" s="631"/>
      <c r="G787" s="596" t="s">
        <v>774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33"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1.5" customHeight="1" x14ac:dyDescent="0.15">
      <c r="A789" s="632"/>
      <c r="B789" s="633"/>
      <c r="C789" s="633"/>
      <c r="D789" s="633"/>
      <c r="E789" s="633"/>
      <c r="F789" s="634"/>
      <c r="G789" s="671" t="s">
        <v>763</v>
      </c>
      <c r="H789" s="672"/>
      <c r="I789" s="672"/>
      <c r="J789" s="672"/>
      <c r="K789" s="673"/>
      <c r="L789" s="665" t="s">
        <v>775</v>
      </c>
      <c r="M789" s="666"/>
      <c r="N789" s="666"/>
      <c r="O789" s="666"/>
      <c r="P789" s="666"/>
      <c r="Q789" s="666"/>
      <c r="R789" s="666"/>
      <c r="S789" s="666"/>
      <c r="T789" s="666"/>
      <c r="U789" s="666"/>
      <c r="V789" s="666"/>
      <c r="W789" s="666"/>
      <c r="X789" s="667"/>
      <c r="Y789" s="385">
        <v>13</v>
      </c>
      <c r="Z789" s="386"/>
      <c r="AA789" s="386"/>
      <c r="AB789" s="803"/>
      <c r="AC789" s="671" t="s">
        <v>764</v>
      </c>
      <c r="AD789" s="672"/>
      <c r="AE789" s="672"/>
      <c r="AF789" s="672"/>
      <c r="AG789" s="673"/>
      <c r="AH789" s="665" t="s">
        <v>765</v>
      </c>
      <c r="AI789" s="666"/>
      <c r="AJ789" s="666"/>
      <c r="AK789" s="666"/>
      <c r="AL789" s="666"/>
      <c r="AM789" s="666"/>
      <c r="AN789" s="666"/>
      <c r="AO789" s="666"/>
      <c r="AP789" s="666"/>
      <c r="AQ789" s="666"/>
      <c r="AR789" s="666"/>
      <c r="AS789" s="666"/>
      <c r="AT789" s="667"/>
      <c r="AU789" s="385">
        <v>2</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6"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14.2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769</v>
      </c>
      <c r="D845" s="343"/>
      <c r="E845" s="343"/>
      <c r="F845" s="343"/>
      <c r="G845" s="343"/>
      <c r="H845" s="343"/>
      <c r="I845" s="343"/>
      <c r="J845" s="344">
        <v>7010701007666</v>
      </c>
      <c r="K845" s="345"/>
      <c r="L845" s="345"/>
      <c r="M845" s="345"/>
      <c r="N845" s="345"/>
      <c r="O845" s="345"/>
      <c r="P845" s="377" t="s">
        <v>770</v>
      </c>
      <c r="Q845" s="378"/>
      <c r="R845" s="378"/>
      <c r="S845" s="378"/>
      <c r="T845" s="378"/>
      <c r="U845" s="378"/>
      <c r="V845" s="378"/>
      <c r="W845" s="378"/>
      <c r="X845" s="378"/>
      <c r="Y845" s="347">
        <v>13</v>
      </c>
      <c r="Z845" s="348"/>
      <c r="AA845" s="348"/>
      <c r="AB845" s="349"/>
      <c r="AC845" s="902" t="s">
        <v>379</v>
      </c>
      <c r="AD845" s="902"/>
      <c r="AE845" s="902"/>
      <c r="AF845" s="902"/>
      <c r="AG845" s="902"/>
      <c r="AH845" s="366">
        <v>1</v>
      </c>
      <c r="AI845" s="367"/>
      <c r="AJ845" s="367"/>
      <c r="AK845" s="367"/>
      <c r="AL845" s="354">
        <v>100</v>
      </c>
      <c r="AM845" s="355"/>
      <c r="AN845" s="355"/>
      <c r="AO845" s="356"/>
      <c r="AP845" s="357" t="s">
        <v>406</v>
      </c>
      <c r="AQ845" s="357"/>
      <c r="AR845" s="357"/>
      <c r="AS845" s="357"/>
      <c r="AT845" s="357"/>
      <c r="AU845" s="357"/>
      <c r="AV845" s="357"/>
      <c r="AW845" s="357"/>
      <c r="AX845" s="357"/>
    </row>
    <row r="846" spans="1:51" ht="42.75" hidden="1" customHeight="1" x14ac:dyDescent="0.15">
      <c r="A846" s="370">
        <v>2</v>
      </c>
      <c r="B846" s="370">
        <v>1</v>
      </c>
      <c r="C846" s="358"/>
      <c r="D846" s="343"/>
      <c r="E846" s="343"/>
      <c r="F846" s="343"/>
      <c r="G846" s="343"/>
      <c r="H846" s="343"/>
      <c r="I846" s="343"/>
      <c r="J846" s="344"/>
      <c r="K846" s="345"/>
      <c r="L846" s="345"/>
      <c r="M846" s="345"/>
      <c r="N846" s="345"/>
      <c r="O846" s="345"/>
      <c r="P846" s="377"/>
      <c r="Q846" s="378"/>
      <c r="R846" s="378"/>
      <c r="S846" s="378"/>
      <c r="T846" s="378"/>
      <c r="U846" s="378"/>
      <c r="V846" s="378"/>
      <c r="W846" s="378"/>
      <c r="X846" s="378"/>
      <c r="Y846" s="347"/>
      <c r="Z846" s="348"/>
      <c r="AA846" s="348"/>
      <c r="AB846" s="349"/>
      <c r="AC846" s="902"/>
      <c r="AD846" s="902"/>
      <c r="AE846" s="902"/>
      <c r="AF846" s="902"/>
      <c r="AG846" s="902"/>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77"/>
      <c r="Q847" s="378"/>
      <c r="R847" s="378"/>
      <c r="S847" s="378"/>
      <c r="T847" s="378"/>
      <c r="U847" s="378"/>
      <c r="V847" s="378"/>
      <c r="W847" s="378"/>
      <c r="X847" s="378"/>
      <c r="Y847" s="347"/>
      <c r="Z847" s="348"/>
      <c r="AA847" s="348"/>
      <c r="AB847" s="349"/>
      <c r="AC847" s="902"/>
      <c r="AD847" s="902"/>
      <c r="AE847" s="902"/>
      <c r="AF847" s="902"/>
      <c r="AG847" s="90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77"/>
      <c r="Q848" s="378"/>
      <c r="R848" s="378"/>
      <c r="S848" s="378"/>
      <c r="T848" s="378"/>
      <c r="U848" s="378"/>
      <c r="V848" s="378"/>
      <c r="W848" s="378"/>
      <c r="X848" s="378"/>
      <c r="Y848" s="347"/>
      <c r="Z848" s="348"/>
      <c r="AA848" s="348"/>
      <c r="AB848" s="349"/>
      <c r="AC848" s="902"/>
      <c r="AD848" s="902"/>
      <c r="AE848" s="902"/>
      <c r="AF848" s="902"/>
      <c r="AG848" s="90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77"/>
      <c r="Q849" s="378"/>
      <c r="R849" s="378"/>
      <c r="S849" s="378"/>
      <c r="T849" s="378"/>
      <c r="U849" s="378"/>
      <c r="V849" s="378"/>
      <c r="W849" s="378"/>
      <c r="X849" s="378"/>
      <c r="Y849" s="347"/>
      <c r="Z849" s="348"/>
      <c r="AA849" s="348"/>
      <c r="AB849" s="349"/>
      <c r="AC849" s="371"/>
      <c r="AD849" s="371"/>
      <c r="AE849" s="371"/>
      <c r="AF849" s="371"/>
      <c r="AG849" s="3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75" customHeight="1" x14ac:dyDescent="0.15">
      <c r="A878" s="370">
        <v>1</v>
      </c>
      <c r="B878" s="370">
        <v>1</v>
      </c>
      <c r="C878" s="358" t="s">
        <v>766</v>
      </c>
      <c r="D878" s="343"/>
      <c r="E878" s="343"/>
      <c r="F878" s="343"/>
      <c r="G878" s="343"/>
      <c r="H878" s="343"/>
      <c r="I878" s="343"/>
      <c r="J878" s="344">
        <v>9010005003575</v>
      </c>
      <c r="K878" s="345"/>
      <c r="L878" s="345"/>
      <c r="M878" s="345"/>
      <c r="N878" s="345"/>
      <c r="O878" s="345"/>
      <c r="P878" s="377" t="s">
        <v>767</v>
      </c>
      <c r="Q878" s="378"/>
      <c r="R878" s="378"/>
      <c r="S878" s="378"/>
      <c r="T878" s="378"/>
      <c r="U878" s="378"/>
      <c r="V878" s="378"/>
      <c r="W878" s="378"/>
      <c r="X878" s="378"/>
      <c r="Y878" s="347">
        <v>2</v>
      </c>
      <c r="Z878" s="348"/>
      <c r="AA878" s="348"/>
      <c r="AB878" s="349"/>
      <c r="AC878" s="902" t="s">
        <v>768</v>
      </c>
      <c r="AD878" s="909"/>
      <c r="AE878" s="909"/>
      <c r="AF878" s="909"/>
      <c r="AG878" s="90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6.75"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0">
    <cfRule type="expression" dxfId="2819" priority="13911">
      <formula>IF(RIGHT(TEXT(Y790,"0.#"),1)=".",FALSE,TRUE)</formula>
    </cfRule>
    <cfRule type="expression" dxfId="2818" priority="13912">
      <formula>IF(RIGHT(TEXT(Y790,"0.#"),1)=".",TRUE,FALSE)</formula>
    </cfRule>
  </conditionalFormatting>
  <conditionalFormatting sqref="Y799">
    <cfRule type="expression" dxfId="2817" priority="13907">
      <formula>IF(RIGHT(TEXT(Y799,"0.#"),1)=".",FALSE,TRUE)</formula>
    </cfRule>
    <cfRule type="expression" dxfId="2816" priority="13908">
      <formula>IF(RIGHT(TEXT(Y799,"0.#"),1)=".",TRUE,FALSE)</formula>
    </cfRule>
  </conditionalFormatting>
  <conditionalFormatting sqref="Y830:Y837 Y828 Y817:Y824 Y815 Y804:Y811 Y802">
    <cfRule type="expression" dxfId="2815" priority="13689">
      <formula>IF(RIGHT(TEXT(Y802,"0.#"),1)=".",FALSE,TRUE)</formula>
    </cfRule>
    <cfRule type="expression" dxfId="2814" priority="13690">
      <formula>IF(RIGHT(TEXT(Y802,"0.#"),1)=".",TRUE,FALSE)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91:Y798">
    <cfRule type="expression" dxfId="2807" priority="13713">
      <formula>IF(RIGHT(TEXT(Y791,"0.#"),1)=".",FALSE,TRUE)</formula>
    </cfRule>
    <cfRule type="expression" dxfId="2806" priority="13714">
      <formula>IF(RIGHT(TEXT(Y791,"0.#"),1)=".",TRUE,FALSE)</formula>
    </cfRule>
  </conditionalFormatting>
  <conditionalFormatting sqref="AU790">
    <cfRule type="expression" dxfId="2805" priority="13711">
      <formula>IF(RIGHT(TEXT(AU790,"0.#"),1)=".",FALSE,TRUE)</formula>
    </cfRule>
    <cfRule type="expression" dxfId="2804" priority="13712">
      <formula>IF(RIGHT(TEXT(AU790,"0.#"),1)=".",TRUE,FALSE)</formula>
    </cfRule>
  </conditionalFormatting>
  <conditionalFormatting sqref="AU799">
    <cfRule type="expression" dxfId="2803" priority="13709">
      <formula>IF(RIGHT(TEXT(AU799,"0.#"),1)=".",FALSE,TRUE)</formula>
    </cfRule>
    <cfRule type="expression" dxfId="2802" priority="13710">
      <formula>IF(RIGHT(TEXT(AU799,"0.#"),1)=".",TRUE,FALSE)</formula>
    </cfRule>
  </conditionalFormatting>
  <conditionalFormatting sqref="AU791:AU798">
    <cfRule type="expression" dxfId="2801" priority="13707">
      <formula>IF(RIGHT(TEXT(AU791,"0.#"),1)=".",FALSE,TRUE)</formula>
    </cfRule>
    <cfRule type="expression" dxfId="2800" priority="13708">
      <formula>IF(RIGHT(TEXT(AU791,"0.#"),1)=".",TRUE,FALSE)</formula>
    </cfRule>
  </conditionalFormatting>
  <conditionalFormatting sqref="Y829 Y816 Y803">
    <cfRule type="expression" dxfId="2799" priority="13693">
      <formula>IF(RIGHT(TEXT(Y803,"0.#"),1)=".",FALSE,TRUE)</formula>
    </cfRule>
    <cfRule type="expression" dxfId="2798" priority="13694">
      <formula>IF(RIGHT(TEXT(Y803,"0.#"),1)=".",TRUE,FALSE)</formula>
    </cfRule>
  </conditionalFormatting>
  <conditionalFormatting sqref="Y838 Y825 Y812">
    <cfRule type="expression" dxfId="2797" priority="13691">
      <formula>IF(RIGHT(TEXT(Y812,"0.#"),1)=".",FALSE,TRUE)</formula>
    </cfRule>
    <cfRule type="expression" dxfId="2796" priority="13692">
      <formula>IF(RIGHT(TEXT(Y812,"0.#"),1)=".",TRUE,FALSE)</formula>
    </cfRule>
  </conditionalFormatting>
  <conditionalFormatting sqref="AU829 AU816 AU803">
    <cfRule type="expression" dxfId="2795" priority="13687">
      <formula>IF(RIGHT(TEXT(AU803,"0.#"),1)=".",FALSE,TRUE)</formula>
    </cfRule>
    <cfRule type="expression" dxfId="2794" priority="13688">
      <formula>IF(RIGHT(TEXT(AU803,"0.#"),1)=".",TRUE,FALSE)</formula>
    </cfRule>
  </conditionalFormatting>
  <conditionalFormatting sqref="AU838 AU825 AU812">
    <cfRule type="expression" dxfId="2793" priority="13685">
      <formula>IF(RIGHT(TEXT(AU812,"0.#"),1)=".",FALSE,TRUE)</formula>
    </cfRule>
    <cfRule type="expression" dxfId="2792" priority="13686">
      <formula>IF(RIGHT(TEXT(AU812,"0.#"),1)=".",TRUE,FALSE)</formula>
    </cfRule>
  </conditionalFormatting>
  <conditionalFormatting sqref="AU830:AU837 AU828 AU817:AU824 AU815 AU804:AU811 AU802">
    <cfRule type="expression" dxfId="2791" priority="13683">
      <formula>IF(RIGHT(TEXT(AU802,"0.#"),1)=".",FALSE,TRUE)</formula>
    </cfRule>
    <cfRule type="expression" dxfId="2790" priority="13684">
      <formula>IF(RIGHT(TEXT(AU802,"0.#"),1)=".",TRUE,FALSE)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50:AO874">
    <cfRule type="expression" dxfId="2525" priority="6661">
      <formula>IF(AND(AL850&gt;=0, RIGHT(TEXT(AL850,"0.#"),1)&lt;&gt;"."),TRUE,FALSE)</formula>
    </cfRule>
    <cfRule type="expression" dxfId="2524" priority="6662">
      <formula>IF(AND(AL850&gt;=0, RIGHT(TEXT(AL850,"0.#"),1)="."),TRUE,FALSE)</formula>
    </cfRule>
    <cfRule type="expression" dxfId="2523" priority="6663">
      <formula>IF(AND(AL850&lt;0, RIGHT(TEXT(AL850,"0.#"),1)&lt;&gt;"."),TRUE,FALSE)</formula>
    </cfRule>
    <cfRule type="expression" dxfId="2522" priority="6664">
      <formula>IF(AND(AL850&lt;0, RIGHT(TEXT(AL850,"0.#"),1)="."),TRUE,FALSE)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50:Y874">
    <cfRule type="expression" dxfId="2451" priority="2989">
      <formula>IF(RIGHT(TEXT(Y850,"0.#"),1)=".",FALSE,TRUE)</formula>
    </cfRule>
    <cfRule type="expression" dxfId="2450" priority="2990">
      <formula>IF(RIGHT(TEXT(Y850,"0.#"),1)=".",TRUE,FALSE)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1:AO1139">
    <cfRule type="expression" dxfId="2421" priority="2895">
      <formula>IF(AND(AL1111&gt;=0, RIGHT(TEXT(AL1111,"0.#"),1)&lt;&gt;"."),TRUE,FALSE)</formula>
    </cfRule>
    <cfRule type="expression" dxfId="2420" priority="2896">
      <formula>IF(AND(AL1111&gt;=0, RIGHT(TEXT(AL1111,"0.#"),1)="."),TRUE,FALSE)</formula>
    </cfRule>
    <cfRule type="expression" dxfId="2419" priority="2897">
      <formula>IF(AND(AL1111&lt;0, RIGHT(TEXT(AL1111,"0.#"),1)&lt;&gt;"."),TRUE,FALSE)</formula>
    </cfRule>
    <cfRule type="expression" dxfId="2418" priority="2898">
      <formula>IF(AND(AL1111&lt;0, RIGHT(TEXT(AL1111,"0.#"),1)="."),TRUE,FALSE)</formula>
    </cfRule>
  </conditionalFormatting>
  <conditionalFormatting sqref="Y1111:Y1139">
    <cfRule type="expression" dxfId="2417" priority="2893">
      <formula>IF(RIGHT(TEXT(Y1111,"0.#"),1)=".",FALSE,TRUE)</formula>
    </cfRule>
    <cfRule type="expression" dxfId="2416" priority="2894">
      <formula>IF(RIGHT(TEXT(Y1111,"0.#"),1)=".",TRUE,FALSE)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9">
    <cfRule type="expression" dxfId="2089" priority="2099">
      <formula>IF(RIGHT(TEXT(Y879,"0.#"),1)=".",FALSE,TRUE)</formula>
    </cfRule>
    <cfRule type="expression" dxfId="2088" priority="2100">
      <formula>IF(RIGHT(TEXT(Y879,"0.#"),1)=".",TRUE,FALSE)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9:AO879">
    <cfRule type="expression" dxfId="1991" priority="2101">
      <formula>IF(AND(AL879&gt;=0, RIGHT(TEXT(AL879,"0.#"),1)&lt;&gt;"."),TRUE,FALSE)</formula>
    </cfRule>
    <cfRule type="expression" dxfId="1990" priority="2102">
      <formula>IF(AND(AL879&gt;=0, RIGHT(TEXT(AL879,"0.#"),1)="."),TRUE,FALSE)</formula>
    </cfRule>
    <cfRule type="expression" dxfId="1989" priority="2103">
      <formula>IF(AND(AL879&lt;0, RIGHT(TEXT(AL879,"0.#"),1)&lt;&gt;"."),TRUE,FALSE)</formula>
    </cfRule>
    <cfRule type="expression" dxfId="1988" priority="2104">
      <formula>IF(AND(AL879&lt;0, RIGHT(TEXT(AL879,"0.#"),1)="."),TRUE,FALSE)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789">
    <cfRule type="expression" dxfId="735" priority="35">
      <formula>IF(RIGHT(TEXT(Y789,"0.#"),1)=".",FALSE,TRUE)</formula>
    </cfRule>
    <cfRule type="expression" dxfId="734" priority="36">
      <formula>IF(RIGHT(TEXT(Y789,"0.#"),1)=".",TRUE,FALSE)</formula>
    </cfRule>
  </conditionalFormatting>
  <conditionalFormatting sqref="AU789">
    <cfRule type="expression" dxfId="733" priority="33">
      <formula>IF(RIGHT(TEXT(AU789,"0.#"),1)=".",FALSE,TRUE)</formula>
    </cfRule>
    <cfRule type="expression" dxfId="732" priority="34">
      <formula>IF(RIGHT(TEXT(AU789,"0.#"),1)=".",TRUE,FALSE)</formula>
    </cfRule>
  </conditionalFormatting>
  <conditionalFormatting sqref="AL1110:AO1110">
    <cfRule type="expression" dxfId="731" priority="29">
      <formula>IF(AND(AL1110&gt;=0, RIGHT(TEXT(AL1110,"0.#"),1)&lt;&gt;"."),TRUE,FALSE)</formula>
    </cfRule>
    <cfRule type="expression" dxfId="730" priority="30">
      <formula>IF(AND(AL1110&gt;=0, RIGHT(TEXT(AL1110,"0.#"),1)="."),TRUE,FALSE)</formula>
    </cfRule>
    <cfRule type="expression" dxfId="729" priority="31">
      <formula>IF(AND(AL1110&lt;0, RIGHT(TEXT(AL1110,"0.#"),1)&lt;&gt;"."),TRUE,FALSE)</formula>
    </cfRule>
    <cfRule type="expression" dxfId="728" priority="32">
      <formula>IF(AND(AL1110&lt;0, RIGHT(TEXT(AL1110,"0.#"),1)="."),TRUE,FALSE)</formula>
    </cfRule>
  </conditionalFormatting>
  <conditionalFormatting sqref="Y1110">
    <cfRule type="expression" dxfId="727" priority="27">
      <formula>IF(RIGHT(TEXT(Y1110,"0.#"),1)=".",FALSE,TRUE)</formula>
    </cfRule>
    <cfRule type="expression" dxfId="726" priority="28">
      <formula>IF(RIGHT(TEXT(Y1110,"0.#"),1)=".",TRUE,FALSE)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AL847:AO849">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Y847:Y849">
    <cfRule type="expression" dxfId="715" priority="15">
      <formula>IF(RIGHT(TEXT(Y847,"0.#"),1)=".",FALSE,TRUE)</formula>
    </cfRule>
    <cfRule type="expression" dxfId="714" priority="16">
      <formula>IF(RIGHT(TEXT(Y847,"0.#"),1)=".",TRUE,FALSE)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6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747</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8"/>
      <c r="Z2" s="827"/>
      <c r="AA2" s="828"/>
      <c r="AB2" s="1022" t="s">
        <v>11</v>
      </c>
      <c r="AC2" s="1023"/>
      <c r="AD2" s="1024"/>
      <c r="AE2" s="1028" t="s">
        <v>390</v>
      </c>
      <c r="AF2" s="1028"/>
      <c r="AG2" s="1028"/>
      <c r="AH2" s="1028"/>
      <c r="AI2" s="1028" t="s">
        <v>412</v>
      </c>
      <c r="AJ2" s="1028"/>
      <c r="AK2" s="1028"/>
      <c r="AL2" s="559"/>
      <c r="AM2" s="1028" t="s">
        <v>509</v>
      </c>
      <c r="AN2" s="1028"/>
      <c r="AO2" s="1028"/>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9"/>
      <c r="Z3" s="1020"/>
      <c r="AA3" s="1021"/>
      <c r="AB3" s="1025"/>
      <c r="AC3" s="1026"/>
      <c r="AD3" s="1027"/>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5"/>
      <c r="I4" s="995"/>
      <c r="J4" s="995"/>
      <c r="K4" s="995"/>
      <c r="L4" s="995"/>
      <c r="M4" s="995"/>
      <c r="N4" s="995"/>
      <c r="O4" s="996"/>
      <c r="P4" s="108"/>
      <c r="Q4" s="1003"/>
      <c r="R4" s="1003"/>
      <c r="S4" s="1003"/>
      <c r="T4" s="1003"/>
      <c r="U4" s="1003"/>
      <c r="V4" s="1003"/>
      <c r="W4" s="1003"/>
      <c r="X4" s="1004"/>
      <c r="Y4" s="1013" t="s">
        <v>12</v>
      </c>
      <c r="Z4" s="1014"/>
      <c r="AA4" s="1015"/>
      <c r="AB4" s="463"/>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7"/>
      <c r="H5" s="998"/>
      <c r="I5" s="998"/>
      <c r="J5" s="998"/>
      <c r="K5" s="998"/>
      <c r="L5" s="998"/>
      <c r="M5" s="998"/>
      <c r="N5" s="998"/>
      <c r="O5" s="999"/>
      <c r="P5" s="1005"/>
      <c r="Q5" s="1005"/>
      <c r="R5" s="1005"/>
      <c r="S5" s="1005"/>
      <c r="T5" s="1005"/>
      <c r="U5" s="1005"/>
      <c r="V5" s="1005"/>
      <c r="W5" s="1005"/>
      <c r="X5" s="1006"/>
      <c r="Y5" s="449" t="s">
        <v>54</v>
      </c>
      <c r="Z5" s="1010"/>
      <c r="AA5" s="1011"/>
      <c r="AB5" s="525"/>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8"/>
      <c r="Z9" s="827"/>
      <c r="AA9" s="828"/>
      <c r="AB9" s="1022" t="s">
        <v>11</v>
      </c>
      <c r="AC9" s="1023"/>
      <c r="AD9" s="1024"/>
      <c r="AE9" s="1028" t="s">
        <v>390</v>
      </c>
      <c r="AF9" s="1028"/>
      <c r="AG9" s="1028"/>
      <c r="AH9" s="1028"/>
      <c r="AI9" s="1028" t="s">
        <v>412</v>
      </c>
      <c r="AJ9" s="1028"/>
      <c r="AK9" s="1028"/>
      <c r="AL9" s="559"/>
      <c r="AM9" s="1028" t="s">
        <v>509</v>
      </c>
      <c r="AN9" s="1028"/>
      <c r="AO9" s="1028"/>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9"/>
      <c r="Z10" s="1020"/>
      <c r="AA10" s="1021"/>
      <c r="AB10" s="1025"/>
      <c r="AC10" s="1026"/>
      <c r="AD10" s="1027"/>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5"/>
      <c r="I11" s="995"/>
      <c r="J11" s="995"/>
      <c r="K11" s="995"/>
      <c r="L11" s="995"/>
      <c r="M11" s="995"/>
      <c r="N11" s="995"/>
      <c r="O11" s="996"/>
      <c r="P11" s="108"/>
      <c r="Q11" s="1003"/>
      <c r="R11" s="1003"/>
      <c r="S11" s="1003"/>
      <c r="T11" s="1003"/>
      <c r="U11" s="1003"/>
      <c r="V11" s="1003"/>
      <c r="W11" s="1003"/>
      <c r="X11" s="1004"/>
      <c r="Y11" s="1013" t="s">
        <v>12</v>
      </c>
      <c r="Z11" s="1014"/>
      <c r="AA11" s="1015"/>
      <c r="AB11" s="463"/>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7"/>
      <c r="H12" s="998"/>
      <c r="I12" s="998"/>
      <c r="J12" s="998"/>
      <c r="K12" s="998"/>
      <c r="L12" s="998"/>
      <c r="M12" s="998"/>
      <c r="N12" s="998"/>
      <c r="O12" s="999"/>
      <c r="P12" s="1005"/>
      <c r="Q12" s="1005"/>
      <c r="R12" s="1005"/>
      <c r="S12" s="1005"/>
      <c r="T12" s="1005"/>
      <c r="U12" s="1005"/>
      <c r="V12" s="1005"/>
      <c r="W12" s="1005"/>
      <c r="X12" s="1006"/>
      <c r="Y12" s="449" t="s">
        <v>54</v>
      </c>
      <c r="Z12" s="1010"/>
      <c r="AA12" s="1011"/>
      <c r="AB12" s="525"/>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8"/>
      <c r="Z16" s="827"/>
      <c r="AA16" s="828"/>
      <c r="AB16" s="1022" t="s">
        <v>11</v>
      </c>
      <c r="AC16" s="1023"/>
      <c r="AD16" s="1024"/>
      <c r="AE16" s="1028" t="s">
        <v>390</v>
      </c>
      <c r="AF16" s="1028"/>
      <c r="AG16" s="1028"/>
      <c r="AH16" s="1028"/>
      <c r="AI16" s="1028" t="s">
        <v>412</v>
      </c>
      <c r="AJ16" s="1028"/>
      <c r="AK16" s="1028"/>
      <c r="AL16" s="559"/>
      <c r="AM16" s="1028" t="s">
        <v>509</v>
      </c>
      <c r="AN16" s="1028"/>
      <c r="AO16" s="1028"/>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9"/>
      <c r="Z17" s="1020"/>
      <c r="AA17" s="1021"/>
      <c r="AB17" s="1025"/>
      <c r="AC17" s="1026"/>
      <c r="AD17" s="1027"/>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5"/>
      <c r="I18" s="995"/>
      <c r="J18" s="995"/>
      <c r="K18" s="995"/>
      <c r="L18" s="995"/>
      <c r="M18" s="995"/>
      <c r="N18" s="995"/>
      <c r="O18" s="996"/>
      <c r="P18" s="108"/>
      <c r="Q18" s="1003"/>
      <c r="R18" s="1003"/>
      <c r="S18" s="1003"/>
      <c r="T18" s="1003"/>
      <c r="U18" s="1003"/>
      <c r="V18" s="1003"/>
      <c r="W18" s="1003"/>
      <c r="X18" s="1004"/>
      <c r="Y18" s="1013" t="s">
        <v>12</v>
      </c>
      <c r="Z18" s="1014"/>
      <c r="AA18" s="1015"/>
      <c r="AB18" s="463"/>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7"/>
      <c r="H19" s="998"/>
      <c r="I19" s="998"/>
      <c r="J19" s="998"/>
      <c r="K19" s="998"/>
      <c r="L19" s="998"/>
      <c r="M19" s="998"/>
      <c r="N19" s="998"/>
      <c r="O19" s="999"/>
      <c r="P19" s="1005"/>
      <c r="Q19" s="1005"/>
      <c r="R19" s="1005"/>
      <c r="S19" s="1005"/>
      <c r="T19" s="1005"/>
      <c r="U19" s="1005"/>
      <c r="V19" s="1005"/>
      <c r="W19" s="1005"/>
      <c r="X19" s="1006"/>
      <c r="Y19" s="449" t="s">
        <v>54</v>
      </c>
      <c r="Z19" s="1010"/>
      <c r="AA19" s="1011"/>
      <c r="AB19" s="525"/>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8"/>
      <c r="Z23" s="827"/>
      <c r="AA23" s="828"/>
      <c r="AB23" s="1022" t="s">
        <v>11</v>
      </c>
      <c r="AC23" s="1023"/>
      <c r="AD23" s="1024"/>
      <c r="AE23" s="1028" t="s">
        <v>390</v>
      </c>
      <c r="AF23" s="1028"/>
      <c r="AG23" s="1028"/>
      <c r="AH23" s="1028"/>
      <c r="AI23" s="1028" t="s">
        <v>412</v>
      </c>
      <c r="AJ23" s="1028"/>
      <c r="AK23" s="1028"/>
      <c r="AL23" s="559"/>
      <c r="AM23" s="1028" t="s">
        <v>509</v>
      </c>
      <c r="AN23" s="1028"/>
      <c r="AO23" s="1028"/>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9"/>
      <c r="Z24" s="1020"/>
      <c r="AA24" s="1021"/>
      <c r="AB24" s="1025"/>
      <c r="AC24" s="1026"/>
      <c r="AD24" s="1027"/>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5"/>
      <c r="I25" s="995"/>
      <c r="J25" s="995"/>
      <c r="K25" s="995"/>
      <c r="L25" s="995"/>
      <c r="M25" s="995"/>
      <c r="N25" s="995"/>
      <c r="O25" s="996"/>
      <c r="P25" s="108"/>
      <c r="Q25" s="1003"/>
      <c r="R25" s="1003"/>
      <c r="S25" s="1003"/>
      <c r="T25" s="1003"/>
      <c r="U25" s="1003"/>
      <c r="V25" s="1003"/>
      <c r="W25" s="1003"/>
      <c r="X25" s="1004"/>
      <c r="Y25" s="1013" t="s">
        <v>12</v>
      </c>
      <c r="Z25" s="1014"/>
      <c r="AA25" s="1015"/>
      <c r="AB25" s="463"/>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7"/>
      <c r="H26" s="998"/>
      <c r="I26" s="998"/>
      <c r="J26" s="998"/>
      <c r="K26" s="998"/>
      <c r="L26" s="998"/>
      <c r="M26" s="998"/>
      <c r="N26" s="998"/>
      <c r="O26" s="999"/>
      <c r="P26" s="1005"/>
      <c r="Q26" s="1005"/>
      <c r="R26" s="1005"/>
      <c r="S26" s="1005"/>
      <c r="T26" s="1005"/>
      <c r="U26" s="1005"/>
      <c r="V26" s="1005"/>
      <c r="W26" s="1005"/>
      <c r="X26" s="1006"/>
      <c r="Y26" s="449" t="s">
        <v>54</v>
      </c>
      <c r="Z26" s="1010"/>
      <c r="AA26" s="1011"/>
      <c r="AB26" s="525"/>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8"/>
      <c r="Z30" s="827"/>
      <c r="AA30" s="828"/>
      <c r="AB30" s="1022" t="s">
        <v>11</v>
      </c>
      <c r="AC30" s="1023"/>
      <c r="AD30" s="1024"/>
      <c r="AE30" s="1028" t="s">
        <v>390</v>
      </c>
      <c r="AF30" s="1028"/>
      <c r="AG30" s="1028"/>
      <c r="AH30" s="1028"/>
      <c r="AI30" s="1028" t="s">
        <v>412</v>
      </c>
      <c r="AJ30" s="1028"/>
      <c r="AK30" s="1028"/>
      <c r="AL30" s="559"/>
      <c r="AM30" s="1028" t="s">
        <v>509</v>
      </c>
      <c r="AN30" s="1028"/>
      <c r="AO30" s="1028"/>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9"/>
      <c r="Z31" s="1020"/>
      <c r="AA31" s="1021"/>
      <c r="AB31" s="1025"/>
      <c r="AC31" s="1026"/>
      <c r="AD31" s="1027"/>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5"/>
      <c r="I32" s="995"/>
      <c r="J32" s="995"/>
      <c r="K32" s="995"/>
      <c r="L32" s="995"/>
      <c r="M32" s="995"/>
      <c r="N32" s="995"/>
      <c r="O32" s="996"/>
      <c r="P32" s="108"/>
      <c r="Q32" s="1003"/>
      <c r="R32" s="1003"/>
      <c r="S32" s="1003"/>
      <c r="T32" s="1003"/>
      <c r="U32" s="1003"/>
      <c r="V32" s="1003"/>
      <c r="W32" s="1003"/>
      <c r="X32" s="1004"/>
      <c r="Y32" s="1013" t="s">
        <v>12</v>
      </c>
      <c r="Z32" s="1014"/>
      <c r="AA32" s="1015"/>
      <c r="AB32" s="463"/>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7"/>
      <c r="H33" s="998"/>
      <c r="I33" s="998"/>
      <c r="J33" s="998"/>
      <c r="K33" s="998"/>
      <c r="L33" s="998"/>
      <c r="M33" s="998"/>
      <c r="N33" s="998"/>
      <c r="O33" s="999"/>
      <c r="P33" s="1005"/>
      <c r="Q33" s="1005"/>
      <c r="R33" s="1005"/>
      <c r="S33" s="1005"/>
      <c r="T33" s="1005"/>
      <c r="U33" s="1005"/>
      <c r="V33" s="1005"/>
      <c r="W33" s="1005"/>
      <c r="X33" s="1006"/>
      <c r="Y33" s="449" t="s">
        <v>54</v>
      </c>
      <c r="Z33" s="1010"/>
      <c r="AA33" s="1011"/>
      <c r="AB33" s="525"/>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8"/>
      <c r="Z37" s="827"/>
      <c r="AA37" s="828"/>
      <c r="AB37" s="1022" t="s">
        <v>11</v>
      </c>
      <c r="AC37" s="1023"/>
      <c r="AD37" s="1024"/>
      <c r="AE37" s="1028" t="s">
        <v>390</v>
      </c>
      <c r="AF37" s="1028"/>
      <c r="AG37" s="1028"/>
      <c r="AH37" s="1028"/>
      <c r="AI37" s="1028" t="s">
        <v>412</v>
      </c>
      <c r="AJ37" s="1028"/>
      <c r="AK37" s="1028"/>
      <c r="AL37" s="559"/>
      <c r="AM37" s="1028" t="s">
        <v>509</v>
      </c>
      <c r="AN37" s="1028"/>
      <c r="AO37" s="1028"/>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9"/>
      <c r="Z38" s="1020"/>
      <c r="AA38" s="1021"/>
      <c r="AB38" s="1025"/>
      <c r="AC38" s="1026"/>
      <c r="AD38" s="1027"/>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5"/>
      <c r="I39" s="995"/>
      <c r="J39" s="995"/>
      <c r="K39" s="995"/>
      <c r="L39" s="995"/>
      <c r="M39" s="995"/>
      <c r="N39" s="995"/>
      <c r="O39" s="996"/>
      <c r="P39" s="108"/>
      <c r="Q39" s="1003"/>
      <c r="R39" s="1003"/>
      <c r="S39" s="1003"/>
      <c r="T39" s="1003"/>
      <c r="U39" s="1003"/>
      <c r="V39" s="1003"/>
      <c r="W39" s="1003"/>
      <c r="X39" s="1004"/>
      <c r="Y39" s="1013" t="s">
        <v>12</v>
      </c>
      <c r="Z39" s="1014"/>
      <c r="AA39" s="1015"/>
      <c r="AB39" s="463"/>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7"/>
      <c r="H40" s="998"/>
      <c r="I40" s="998"/>
      <c r="J40" s="998"/>
      <c r="K40" s="998"/>
      <c r="L40" s="998"/>
      <c r="M40" s="998"/>
      <c r="N40" s="998"/>
      <c r="O40" s="999"/>
      <c r="P40" s="1005"/>
      <c r="Q40" s="1005"/>
      <c r="R40" s="1005"/>
      <c r="S40" s="1005"/>
      <c r="T40" s="1005"/>
      <c r="U40" s="1005"/>
      <c r="V40" s="1005"/>
      <c r="W40" s="1005"/>
      <c r="X40" s="1006"/>
      <c r="Y40" s="449" t="s">
        <v>54</v>
      </c>
      <c r="Z40" s="1010"/>
      <c r="AA40" s="1011"/>
      <c r="AB40" s="525"/>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8"/>
      <c r="Z44" s="827"/>
      <c r="AA44" s="828"/>
      <c r="AB44" s="1022" t="s">
        <v>11</v>
      </c>
      <c r="AC44" s="1023"/>
      <c r="AD44" s="1024"/>
      <c r="AE44" s="1028" t="s">
        <v>390</v>
      </c>
      <c r="AF44" s="1028"/>
      <c r="AG44" s="1028"/>
      <c r="AH44" s="1028"/>
      <c r="AI44" s="1028" t="s">
        <v>412</v>
      </c>
      <c r="AJ44" s="1028"/>
      <c r="AK44" s="1028"/>
      <c r="AL44" s="559"/>
      <c r="AM44" s="1028" t="s">
        <v>509</v>
      </c>
      <c r="AN44" s="1028"/>
      <c r="AO44" s="1028"/>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9"/>
      <c r="Z45" s="1020"/>
      <c r="AA45" s="1021"/>
      <c r="AB45" s="1025"/>
      <c r="AC45" s="1026"/>
      <c r="AD45" s="1027"/>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5"/>
      <c r="I46" s="995"/>
      <c r="J46" s="995"/>
      <c r="K46" s="995"/>
      <c r="L46" s="995"/>
      <c r="M46" s="995"/>
      <c r="N46" s="995"/>
      <c r="O46" s="996"/>
      <c r="P46" s="108"/>
      <c r="Q46" s="1003"/>
      <c r="R46" s="1003"/>
      <c r="S46" s="1003"/>
      <c r="T46" s="1003"/>
      <c r="U46" s="1003"/>
      <c r="V46" s="1003"/>
      <c r="W46" s="1003"/>
      <c r="X46" s="1004"/>
      <c r="Y46" s="1013" t="s">
        <v>12</v>
      </c>
      <c r="Z46" s="1014"/>
      <c r="AA46" s="1015"/>
      <c r="AB46" s="463"/>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7"/>
      <c r="H47" s="998"/>
      <c r="I47" s="998"/>
      <c r="J47" s="998"/>
      <c r="K47" s="998"/>
      <c r="L47" s="998"/>
      <c r="M47" s="998"/>
      <c r="N47" s="998"/>
      <c r="O47" s="999"/>
      <c r="P47" s="1005"/>
      <c r="Q47" s="1005"/>
      <c r="R47" s="1005"/>
      <c r="S47" s="1005"/>
      <c r="T47" s="1005"/>
      <c r="U47" s="1005"/>
      <c r="V47" s="1005"/>
      <c r="W47" s="1005"/>
      <c r="X47" s="1006"/>
      <c r="Y47" s="449" t="s">
        <v>54</v>
      </c>
      <c r="Z47" s="1010"/>
      <c r="AA47" s="1011"/>
      <c r="AB47" s="525"/>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8"/>
      <c r="Z51" s="827"/>
      <c r="AA51" s="828"/>
      <c r="AB51" s="559" t="s">
        <v>11</v>
      </c>
      <c r="AC51" s="1023"/>
      <c r="AD51" s="1024"/>
      <c r="AE51" s="1028" t="s">
        <v>390</v>
      </c>
      <c r="AF51" s="1028"/>
      <c r="AG51" s="1028"/>
      <c r="AH51" s="1028"/>
      <c r="AI51" s="1028" t="s">
        <v>412</v>
      </c>
      <c r="AJ51" s="1028"/>
      <c r="AK51" s="1028"/>
      <c r="AL51" s="559"/>
      <c r="AM51" s="1028" t="s">
        <v>509</v>
      </c>
      <c r="AN51" s="1028"/>
      <c r="AO51" s="1028"/>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9"/>
      <c r="Z52" s="1020"/>
      <c r="AA52" s="1021"/>
      <c r="AB52" s="1025"/>
      <c r="AC52" s="1026"/>
      <c r="AD52" s="1027"/>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5"/>
      <c r="I53" s="995"/>
      <c r="J53" s="995"/>
      <c r="K53" s="995"/>
      <c r="L53" s="995"/>
      <c r="M53" s="995"/>
      <c r="N53" s="995"/>
      <c r="O53" s="996"/>
      <c r="P53" s="108"/>
      <c r="Q53" s="1003"/>
      <c r="R53" s="1003"/>
      <c r="S53" s="1003"/>
      <c r="T53" s="1003"/>
      <c r="U53" s="1003"/>
      <c r="V53" s="1003"/>
      <c r="W53" s="1003"/>
      <c r="X53" s="1004"/>
      <c r="Y53" s="1013" t="s">
        <v>12</v>
      </c>
      <c r="Z53" s="1014"/>
      <c r="AA53" s="1015"/>
      <c r="AB53" s="463"/>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7"/>
      <c r="H54" s="998"/>
      <c r="I54" s="998"/>
      <c r="J54" s="998"/>
      <c r="K54" s="998"/>
      <c r="L54" s="998"/>
      <c r="M54" s="998"/>
      <c r="N54" s="998"/>
      <c r="O54" s="999"/>
      <c r="P54" s="1005"/>
      <c r="Q54" s="1005"/>
      <c r="R54" s="1005"/>
      <c r="S54" s="1005"/>
      <c r="T54" s="1005"/>
      <c r="U54" s="1005"/>
      <c r="V54" s="1005"/>
      <c r="W54" s="1005"/>
      <c r="X54" s="1006"/>
      <c r="Y54" s="449" t="s">
        <v>54</v>
      </c>
      <c r="Z54" s="1010"/>
      <c r="AA54" s="1011"/>
      <c r="AB54" s="525"/>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8"/>
      <c r="Z58" s="827"/>
      <c r="AA58" s="828"/>
      <c r="AB58" s="1022" t="s">
        <v>11</v>
      </c>
      <c r="AC58" s="1023"/>
      <c r="AD58" s="1024"/>
      <c r="AE58" s="1028" t="s">
        <v>390</v>
      </c>
      <c r="AF58" s="1028"/>
      <c r="AG58" s="1028"/>
      <c r="AH58" s="1028"/>
      <c r="AI58" s="1028" t="s">
        <v>412</v>
      </c>
      <c r="AJ58" s="1028"/>
      <c r="AK58" s="1028"/>
      <c r="AL58" s="559"/>
      <c r="AM58" s="1028" t="s">
        <v>509</v>
      </c>
      <c r="AN58" s="1028"/>
      <c r="AO58" s="1028"/>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9"/>
      <c r="Z59" s="1020"/>
      <c r="AA59" s="1021"/>
      <c r="AB59" s="1025"/>
      <c r="AC59" s="1026"/>
      <c r="AD59" s="1027"/>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5"/>
      <c r="I60" s="995"/>
      <c r="J60" s="995"/>
      <c r="K60" s="995"/>
      <c r="L60" s="995"/>
      <c r="M60" s="995"/>
      <c r="N60" s="995"/>
      <c r="O60" s="996"/>
      <c r="P60" s="108"/>
      <c r="Q60" s="1003"/>
      <c r="R60" s="1003"/>
      <c r="S60" s="1003"/>
      <c r="T60" s="1003"/>
      <c r="U60" s="1003"/>
      <c r="V60" s="1003"/>
      <c r="W60" s="1003"/>
      <c r="X60" s="1004"/>
      <c r="Y60" s="1013" t="s">
        <v>12</v>
      </c>
      <c r="Z60" s="1014"/>
      <c r="AA60" s="1015"/>
      <c r="AB60" s="463"/>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7"/>
      <c r="H61" s="998"/>
      <c r="I61" s="998"/>
      <c r="J61" s="998"/>
      <c r="K61" s="998"/>
      <c r="L61" s="998"/>
      <c r="M61" s="998"/>
      <c r="N61" s="998"/>
      <c r="O61" s="999"/>
      <c r="P61" s="1005"/>
      <c r="Q61" s="1005"/>
      <c r="R61" s="1005"/>
      <c r="S61" s="1005"/>
      <c r="T61" s="1005"/>
      <c r="U61" s="1005"/>
      <c r="V61" s="1005"/>
      <c r="W61" s="1005"/>
      <c r="X61" s="1006"/>
      <c r="Y61" s="449" t="s">
        <v>54</v>
      </c>
      <c r="Z61" s="1010"/>
      <c r="AA61" s="1011"/>
      <c r="AB61" s="525"/>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8"/>
      <c r="Z65" s="827"/>
      <c r="AA65" s="828"/>
      <c r="AB65" s="1022" t="s">
        <v>11</v>
      </c>
      <c r="AC65" s="1023"/>
      <c r="AD65" s="1024"/>
      <c r="AE65" s="1028" t="s">
        <v>390</v>
      </c>
      <c r="AF65" s="1028"/>
      <c r="AG65" s="1028"/>
      <c r="AH65" s="1028"/>
      <c r="AI65" s="1028" t="s">
        <v>412</v>
      </c>
      <c r="AJ65" s="1028"/>
      <c r="AK65" s="1028"/>
      <c r="AL65" s="559"/>
      <c r="AM65" s="1028" t="s">
        <v>509</v>
      </c>
      <c r="AN65" s="1028"/>
      <c r="AO65" s="1028"/>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9"/>
      <c r="Z66" s="1020"/>
      <c r="AA66" s="1021"/>
      <c r="AB66" s="1025"/>
      <c r="AC66" s="1026"/>
      <c r="AD66" s="1027"/>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5"/>
      <c r="I67" s="995"/>
      <c r="J67" s="995"/>
      <c r="K67" s="995"/>
      <c r="L67" s="995"/>
      <c r="M67" s="995"/>
      <c r="N67" s="995"/>
      <c r="O67" s="996"/>
      <c r="P67" s="108"/>
      <c r="Q67" s="1003"/>
      <c r="R67" s="1003"/>
      <c r="S67" s="1003"/>
      <c r="T67" s="1003"/>
      <c r="U67" s="1003"/>
      <c r="V67" s="1003"/>
      <c r="W67" s="1003"/>
      <c r="X67" s="1004"/>
      <c r="Y67" s="1013" t="s">
        <v>12</v>
      </c>
      <c r="Z67" s="1014"/>
      <c r="AA67" s="1015"/>
      <c r="AB67" s="463"/>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7"/>
      <c r="H68" s="998"/>
      <c r="I68" s="998"/>
      <c r="J68" s="998"/>
      <c r="K68" s="998"/>
      <c r="L68" s="998"/>
      <c r="M68" s="998"/>
      <c r="N68" s="998"/>
      <c r="O68" s="999"/>
      <c r="P68" s="1005"/>
      <c r="Q68" s="1005"/>
      <c r="R68" s="1005"/>
      <c r="S68" s="1005"/>
      <c r="T68" s="1005"/>
      <c r="U68" s="1005"/>
      <c r="V68" s="1005"/>
      <c r="W68" s="1005"/>
      <c r="X68" s="1006"/>
      <c r="Y68" s="449" t="s">
        <v>54</v>
      </c>
      <c r="Z68" s="1010"/>
      <c r="AA68" s="1011"/>
      <c r="AB68" s="525"/>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0"/>
      <c r="H69" s="1001"/>
      <c r="I69" s="1001"/>
      <c r="J69" s="1001"/>
      <c r="K69" s="1001"/>
      <c r="L69" s="1001"/>
      <c r="M69" s="1001"/>
      <c r="N69" s="1001"/>
      <c r="O69" s="1002"/>
      <c r="P69" s="1007"/>
      <c r="Q69" s="1007"/>
      <c r="R69" s="1007"/>
      <c r="S69" s="1007"/>
      <c r="T69" s="1007"/>
      <c r="U69" s="1007"/>
      <c r="V69" s="1007"/>
      <c r="W69" s="1007"/>
      <c r="X69" s="1008"/>
      <c r="Y69" s="449" t="s">
        <v>13</v>
      </c>
      <c r="Z69" s="1010"/>
      <c r="AA69" s="1011"/>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1"/>
      <c r="B14" s="1042"/>
      <c r="C14" s="1042"/>
      <c r="D14" s="1042"/>
      <c r="E14" s="1042"/>
      <c r="F14" s="104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1"/>
      <c r="B15" s="1042"/>
      <c r="C15" s="1042"/>
      <c r="D15" s="1042"/>
      <c r="E15" s="1042"/>
      <c r="F15" s="1043"/>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1"/>
      <c r="B16" s="1042"/>
      <c r="C16" s="1042"/>
      <c r="D16" s="1042"/>
      <c r="E16" s="1042"/>
      <c r="F16" s="1043"/>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1"/>
      <c r="B27" s="1042"/>
      <c r="C27" s="1042"/>
      <c r="D27" s="1042"/>
      <c r="E27" s="1042"/>
      <c r="F27" s="104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1"/>
      <c r="B28" s="1042"/>
      <c r="C28" s="1042"/>
      <c r="D28" s="1042"/>
      <c r="E28" s="1042"/>
      <c r="F28" s="1043"/>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1"/>
      <c r="B29" s="1042"/>
      <c r="C29" s="1042"/>
      <c r="D29" s="1042"/>
      <c r="E29" s="1042"/>
      <c r="F29" s="1043"/>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1"/>
      <c r="B40" s="1042"/>
      <c r="C40" s="1042"/>
      <c r="D40" s="1042"/>
      <c r="E40" s="1042"/>
      <c r="F40" s="104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1"/>
      <c r="B41" s="1042"/>
      <c r="C41" s="1042"/>
      <c r="D41" s="1042"/>
      <c r="E41" s="1042"/>
      <c r="F41" s="1043"/>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1"/>
      <c r="B42" s="1042"/>
      <c r="C42" s="1042"/>
      <c r="D42" s="1042"/>
      <c r="E42" s="1042"/>
      <c r="F42" s="1043"/>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1"/>
      <c r="B56" s="1042"/>
      <c r="C56" s="1042"/>
      <c r="D56" s="1042"/>
      <c r="E56" s="1042"/>
      <c r="F56" s="1043"/>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1"/>
      <c r="B67" s="1042"/>
      <c r="C67" s="1042"/>
      <c r="D67" s="1042"/>
      <c r="E67" s="1042"/>
      <c r="F67" s="104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1"/>
      <c r="B68" s="1042"/>
      <c r="C68" s="1042"/>
      <c r="D68" s="1042"/>
      <c r="E68" s="1042"/>
      <c r="F68" s="1043"/>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1"/>
      <c r="B69" s="1042"/>
      <c r="C69" s="1042"/>
      <c r="D69" s="1042"/>
      <c r="E69" s="1042"/>
      <c r="F69" s="1043"/>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1"/>
      <c r="B80" s="1042"/>
      <c r="C80" s="1042"/>
      <c r="D80" s="1042"/>
      <c r="E80" s="1042"/>
      <c r="F80" s="104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1"/>
      <c r="B81" s="1042"/>
      <c r="C81" s="1042"/>
      <c r="D81" s="1042"/>
      <c r="E81" s="1042"/>
      <c r="F81" s="1043"/>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1"/>
      <c r="B82" s="1042"/>
      <c r="C82" s="1042"/>
      <c r="D82" s="1042"/>
      <c r="E82" s="1042"/>
      <c r="F82" s="1043"/>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1"/>
      <c r="B93" s="1042"/>
      <c r="C93" s="1042"/>
      <c r="D93" s="1042"/>
      <c r="E93" s="1042"/>
      <c r="F93" s="104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1"/>
      <c r="B94" s="1042"/>
      <c r="C94" s="1042"/>
      <c r="D94" s="1042"/>
      <c r="E94" s="1042"/>
      <c r="F94" s="1043"/>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1"/>
      <c r="B95" s="1042"/>
      <c r="C95" s="1042"/>
      <c r="D95" s="1042"/>
      <c r="E95" s="1042"/>
      <c r="F95" s="1043"/>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1"/>
      <c r="B109" s="1042"/>
      <c r="C109" s="1042"/>
      <c r="D109" s="1042"/>
      <c r="E109" s="1042"/>
      <c r="F109" s="1043"/>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1"/>
      <c r="B120" s="1042"/>
      <c r="C120" s="1042"/>
      <c r="D120" s="1042"/>
      <c r="E120" s="1042"/>
      <c r="F120" s="104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1"/>
      <c r="B121" s="1042"/>
      <c r="C121" s="1042"/>
      <c r="D121" s="1042"/>
      <c r="E121" s="1042"/>
      <c r="F121" s="1043"/>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1"/>
      <c r="B122" s="1042"/>
      <c r="C122" s="1042"/>
      <c r="D122" s="1042"/>
      <c r="E122" s="1042"/>
      <c r="F122" s="1043"/>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1"/>
      <c r="B133" s="1042"/>
      <c r="C133" s="1042"/>
      <c r="D133" s="1042"/>
      <c r="E133" s="1042"/>
      <c r="F133" s="104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1"/>
      <c r="B134" s="1042"/>
      <c r="C134" s="1042"/>
      <c r="D134" s="1042"/>
      <c r="E134" s="1042"/>
      <c r="F134" s="1043"/>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1"/>
      <c r="B135" s="1042"/>
      <c r="C135" s="1042"/>
      <c r="D135" s="1042"/>
      <c r="E135" s="1042"/>
      <c r="F135" s="1043"/>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1"/>
      <c r="B146" s="1042"/>
      <c r="C146" s="1042"/>
      <c r="D146" s="1042"/>
      <c r="E146" s="1042"/>
      <c r="F146" s="104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1"/>
      <c r="B147" s="1042"/>
      <c r="C147" s="1042"/>
      <c r="D147" s="1042"/>
      <c r="E147" s="1042"/>
      <c r="F147" s="1043"/>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1"/>
      <c r="B148" s="1042"/>
      <c r="C148" s="1042"/>
      <c r="D148" s="1042"/>
      <c r="E148" s="1042"/>
      <c r="F148" s="1043"/>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1"/>
      <c r="B162" s="1042"/>
      <c r="C162" s="1042"/>
      <c r="D162" s="1042"/>
      <c r="E162" s="1042"/>
      <c r="F162" s="1043"/>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1"/>
      <c r="B173" s="1042"/>
      <c r="C173" s="1042"/>
      <c r="D173" s="1042"/>
      <c r="E173" s="1042"/>
      <c r="F173" s="104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1"/>
      <c r="B174" s="1042"/>
      <c r="C174" s="1042"/>
      <c r="D174" s="1042"/>
      <c r="E174" s="1042"/>
      <c r="F174" s="1043"/>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1"/>
      <c r="B175" s="1042"/>
      <c r="C175" s="1042"/>
      <c r="D175" s="1042"/>
      <c r="E175" s="1042"/>
      <c r="F175" s="1043"/>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1"/>
      <c r="B186" s="1042"/>
      <c r="C186" s="1042"/>
      <c r="D186" s="1042"/>
      <c r="E186" s="1042"/>
      <c r="F186" s="104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1"/>
      <c r="B187" s="1042"/>
      <c r="C187" s="1042"/>
      <c r="D187" s="1042"/>
      <c r="E187" s="1042"/>
      <c r="F187" s="1043"/>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1"/>
      <c r="B188" s="1042"/>
      <c r="C188" s="1042"/>
      <c r="D188" s="1042"/>
      <c r="E188" s="1042"/>
      <c r="F188" s="1043"/>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1"/>
      <c r="B199" s="1042"/>
      <c r="C199" s="1042"/>
      <c r="D199" s="1042"/>
      <c r="E199" s="1042"/>
      <c r="F199" s="104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1"/>
      <c r="B200" s="1042"/>
      <c r="C200" s="1042"/>
      <c r="D200" s="1042"/>
      <c r="E200" s="1042"/>
      <c r="F200" s="1043"/>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1"/>
      <c r="B201" s="1042"/>
      <c r="C201" s="1042"/>
      <c r="D201" s="1042"/>
      <c r="E201" s="1042"/>
      <c r="F201" s="1043"/>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1"/>
      <c r="B215" s="1042"/>
      <c r="C215" s="1042"/>
      <c r="D215" s="1042"/>
      <c r="E215" s="1042"/>
      <c r="F215" s="1043"/>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1"/>
      <c r="B226" s="1042"/>
      <c r="C226" s="1042"/>
      <c r="D226" s="1042"/>
      <c r="E226" s="1042"/>
      <c r="F226" s="104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1"/>
      <c r="B227" s="1042"/>
      <c r="C227" s="1042"/>
      <c r="D227" s="1042"/>
      <c r="E227" s="1042"/>
      <c r="F227" s="1043"/>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1"/>
      <c r="B228" s="1042"/>
      <c r="C228" s="1042"/>
      <c r="D228" s="1042"/>
      <c r="E228" s="1042"/>
      <c r="F228" s="1043"/>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1"/>
      <c r="B239" s="1042"/>
      <c r="C239" s="1042"/>
      <c r="D239" s="1042"/>
      <c r="E239" s="1042"/>
      <c r="F239" s="104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1"/>
      <c r="B240" s="1042"/>
      <c r="C240" s="1042"/>
      <c r="D240" s="1042"/>
      <c r="E240" s="1042"/>
      <c r="F240" s="1043"/>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1"/>
      <c r="B241" s="1042"/>
      <c r="C241" s="1042"/>
      <c r="D241" s="1042"/>
      <c r="E241" s="1042"/>
      <c r="F241" s="1043"/>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1"/>
      <c r="B252" s="1042"/>
      <c r="C252" s="1042"/>
      <c r="D252" s="1042"/>
      <c r="E252" s="1042"/>
      <c r="F252" s="104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1"/>
      <c r="B253" s="1042"/>
      <c r="C253" s="1042"/>
      <c r="D253" s="1042"/>
      <c r="E253" s="1042"/>
      <c r="F253" s="1043"/>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1"/>
      <c r="B254" s="1042"/>
      <c r="C254" s="1042"/>
      <c r="D254" s="1042"/>
      <c r="E254" s="1042"/>
      <c r="F254" s="1043"/>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2021-06-01T08:53:33Z</cp:lastPrinted>
  <dcterms:created xsi:type="dcterms:W3CDTF">2012-03-13T00:50:25Z</dcterms:created>
  <dcterms:modified xsi:type="dcterms:W3CDTF">2021-07-05T07:21:08Z</dcterms:modified>
</cp:coreProperties>
</file>