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4000_社会・援護局（援護）　援護・業務課\2 経理係\01経理係\9 レビュー\R03\②修正\030705修正\"/>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<sst xmlns="http://schemas.openxmlformats.org/spreadsheetml/2006/main" count="3174" uniqueCount="814">
  <si>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</si>
  <si>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</si>
  <si>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</si>
  <si>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</si>
  <si>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</si>
  <si>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</si>
  <si>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</si>
  <si>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</si>
  <si>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</si>
  <si>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</si>
  <si>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</si>
  <si>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</si>
  <si>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</si>
  <si>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</si>
  <si>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</si>
  <si>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</si>
  <si>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</si>
  <si>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</si>
  <si>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</si>
  <si>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</si>
  <si>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</si>
  <si>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</si>
  <si>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</si>
  <si>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</si>
  <si>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</si>
  <si>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</si>
  <si>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</si>
  <si>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</si>
  <si>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</si>
  <si>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</si>
  <si>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</si>
  <si>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</si>
  <si>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</si>
  <si>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</si>
  <si>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</si>
  <si>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</si>
  <si>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</si>
  <si>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</si>
  <si>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</si>
  <si>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</si>
  <si>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</si>
  <si>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</si>
  <si>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</si>
  <si>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</si>
  <si>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</si>
  <si>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</si>
  <si>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</si>
  <si>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</si>
  <si>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</si>
  <si>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</si>
  <si>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</si>
  <si>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</si>
  <si>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</si>
  <si>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</si>
  <si>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</si>
  <si>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</si>
  <si>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</si>
  <si>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</si>
  <si>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</si>
  <si>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</si>
  <si>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</si>
  <si>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</si>
  <si>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</si>
  <si>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</si>
  <si>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</si>
  <si>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</si>
  <si>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</si>
  <si>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</si>
  <si>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</si>
  <si>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</si>
  <si>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</si>
  <si>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</si>
  <si>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</si>
  <si>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</si>
  <si>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</si>
  <si>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</si>
  <si>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</si>
  <si>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</si>
  <si>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</si>
  <si>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</si>
  <si>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</si>
  <si>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</si>
  <si>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</si>
  <si>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</si>
  <si>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</si>
  <si>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</si>
  <si>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</si>
  <si>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</si>
  <si>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</si>
  <si>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</si>
  <si>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</si>
  <si>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</si>
  <si>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</si>
  <si>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</si>
  <si>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</si>
  <si>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</si>
  <si>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</si>
  <si>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</si>
  <si>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</si>
  <si>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</si>
  <si>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</si>
  <si>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</si>
  <si>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</si>
  <si>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</si>
  <si>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</si>
  <si>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</si>
  <si>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</si>
  <si>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</si>
  <si>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</si>
  <si>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</si>
  <si>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</si>
  <si>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</si>
  <si>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</si>
  <si>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</si>
  <si>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</si>
  <si>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</si>
  <si>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</si>
  <si>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</si>
  <si>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</si>
  <si>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</si>
  <si>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</si>
  <si>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</si>
  <si>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</si>
  <si>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</si>
  <si>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</si>
  <si>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</si>
  <si>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</si>
  <si>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</si>
  <si>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</si>
  <si>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</si>
  <si>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</si>
  <si>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</si>
  <si>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</si>
  <si>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</si>
  <si>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</si>
  <si>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</si>
  <si>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</si>
  <si>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</si>
  <si>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</si>
  <si>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</si>
  <si>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</si>
  <si>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</si>
  <si>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</si>
  <si>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</si>
  <si>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</si>
  <si>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</si>
  <si>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</si>
  <si>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</si>
  <si>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</si>
  <si>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</si>
  <si>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</si>
  <si>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</si>
  <si>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</si>
  <si>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</si>
  <si>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</si>
  <si>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</si>
  <si>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</si>
  <si>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</si>
  <si>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</si>
  <si>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</si>
  <si>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</si>
  <si>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</si>
  <si>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</si>
  <si>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</si>
  <si>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</si>
  <si>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</si>
  <si>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</si>
  <si>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</si>
  <si>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</si>
  <si>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</si>
  <si>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</si>
  <si>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</si>
  <si>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</si>
  <si>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</si>
  <si>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</si>
  <si>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</si>
  <si>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</si>
  <si>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</si>
  <si>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</si>
  <si>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</si>
  <si>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</si>
  <si>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</si>
  <si>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</si>
  <si>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</si>
  <si>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</si>
  <si>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</si>
  <si>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</si>
  <si>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</si>
  <si>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</si>
  <si>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</si>
  <si>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</si>
  <si>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</si>
  <si>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</si>
  <si>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</si>
  <si>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</si>
  <si>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</si>
  <si>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</si>
  <si>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</si>
  <si>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</si>
  <si>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</si>
  <si>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</si>
  <si>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</si>
  <si>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</si>
  <si>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</si>
  <si>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</si>
  <si>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</si>
  <si>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</si>
  <si>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</si>
  <si>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</si>
  <si>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</si>
  <si>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</si>
  <si>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</si>
  <si>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</si>
  <si>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</si>
  <si>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</si>
  <si>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</si>
  <si>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</si>
  <si>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</si>
  <si>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</si>
  <si>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</si>
  <si>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</si>
  <si>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</si>
  <si>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</si>
  <si>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</si>
  <si>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</si>
  <si>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</si>
  <si>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</si>
  <si>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</si>
  <si>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</si>
  <si>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</si>
  <si>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</si>
  <si>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</si>
  <si>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</si>
  <si>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</si>
  <si>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</si>
  <si>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</si>
  <si>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</si>
  <si>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</si>
  <si>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</si>
  <si>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</si>
  <si>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</si>
  <si>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</si>
  <si>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</si>
  <si>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</si>
  <si>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</si>
  <si>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</si>
  <si>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</si>
  <si>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</si>
  <si>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</si>
  <si>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</si>
  <si>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</si>
  <si>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</si>
  <si>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</si>
  <si>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</si>
  <si>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</si>
  <si>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</si>
  <si>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</si>
  <si>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</si>
  <si>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</si>
  <si>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</si>
  <si>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</si>
  <si>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</si>
  <si>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</si>
  <si>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</si>
  <si>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</si>
  <si>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</si>
  <si>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</si>
  <si>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</si>
  <si>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</si>
  <si>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</si>
  <si>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</si>
  <si>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</si>
  <si>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</si>
  <si>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</si>
  <si>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</si>
  <si>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</si>
  <si>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</si>
  <si>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</si>
  <si>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</si>
  <si>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</si>
  <si>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</si>
  <si>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</si>
  <si>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</si>
  <si>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</si>
  <si>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</si>
  <si>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</si>
  <si>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</si>
  <si>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</si>
  <si>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</si>
  <si>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</si>
  <si>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</si>
  <si>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</si>
  <si>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</si>
  <si>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</si>
  <si>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</si>
  <si>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</si>
  <si>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</si>
  <si>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</si>
  <si>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</si>
  <si>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</si>
  <si>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</si>
  <si>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</si>
  <si>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</si>
  <si>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</si>
  <si>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</si>
  <si>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</si>
  <si>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</si>
  <si>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</si>
  <si>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</si>
  <si>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</si>
  <si>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</si>
  <si>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</si>
  <si>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</si>
  <si>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</si>
  <si>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</si>
  <si>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</si>
  <si>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</si>
  <si>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</si>
  <si>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</si>
  <si>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</si>
  <si>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</si>
  <si>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</si>
  <si>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</si>
  <si>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</si>
  <si>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</si>
  <si>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</si>
  <si>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</si>
  <si>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</si>
  <si>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</si>
  <si>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</si>
  <si>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</si>
  <si>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</si>
  <si>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</si>
  <si>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</si>
  <si>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</si>
  <si>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</si>
  <si>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</si>
  <si>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</si>
  <si>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</si>
  <si>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</si>
  <si>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</si>
  <si>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</si>
  <si>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</si>
  <si>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</si>
  <si>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</si>
  <si>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</si>
  <si>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</si>
  <si>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</si>
  <si>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</si>
  <si>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</si>
  <si>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</si>
  <si>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</si>
  <si>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</si>
  <si>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</si>
  <si>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</si>
  <si>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</si>
  <si>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</si>
  <si>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</si>
  <si>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</si>
  <si>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</si>
  <si>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</si>
  <si>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</si>
  <si>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</si>
  <si>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</si>
  <si>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</si>
  <si>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</si>
  <si>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</si>
  <si>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</si>
  <si>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</si>
  <si>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</si>
  <si>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</si>
  <si>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</si>
  <si>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</si>
  <si>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</si>
  <si>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</si>
  <si>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</si>
  <si>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</si>
  <si>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</si>
  <si>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</si>
  <si>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</si>
  <si>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</si>
  <si>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</si>
  <si>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</si>
  <si>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</si>
  <si>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</si>
  <si>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</si>
  <si>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</si>
  <si>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</si>
  <si>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</si>
  <si>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</si>
  <si>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</si>
  <si>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</si>
  <si>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</si>
  <si>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</si>
  <si>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</si>
  <si>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</si>
  <si>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</si>
  <si>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</si>
  <si>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</si>
  <si>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</si>
  <si>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</si>
  <si>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</si>
  <si>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</si>
  <si>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</si>
  <si>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</si>
  <si>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</si>
  <si>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</si>
  <si>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</si>
  <si>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</si>
  <si>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</si>
  <si>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</si>
  <si>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</si>
  <si>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</si>
  <si>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</si>
  <si>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</si>
  <si>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</si>
  <si>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</si>
  <si>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</si>
  <si>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</si>
  <si>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</si>
  <si>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</si>
  <si>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</si>
  <si>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</si>
  <si>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</si>
  <si>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</si>
  <si>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</si>
  <si>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</si>
  <si>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</si>
  <si>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</si>
  <si>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</si>
  <si>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</si>
  <si>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</si>
  <si>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</si>
  <si>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</si>
  <si>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</si>
  <si>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</si>
  <si>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</si>
  <si>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</si>
  <si>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</si>
  <si>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</si>
  <si>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</si>
  <si>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</si>
  <si>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</si>
  <si>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</si>
  <si>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</si>
  <si>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</si>
  <si>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</si>
  <si>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</si>
  <si>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</si>
  <si>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</si>
  <si>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</si>
  <si>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</si>
  <si>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</si>
  <si>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</si>
  <si>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</si>
  <si>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</si>
  <si>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</si>
  <si>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</si>
  <si>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</si>
  <si>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</si>
  <si>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</si>
  <si>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</si>
  <si>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</si>
  <si>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</si>
  <si>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</si>
  <si>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</si>
  <si>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</si>
  <si>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</si>
  <si>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</si>
  <si>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</si>
  <si>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</si>
  <si>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</si>
  <si>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</si>
  <si>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</si>
  <si>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</si>
  <si>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</si>
  <si>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</si>
  <si>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</si>
  <si>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</si>
  <si>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</si>
  <si>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</si>
  <si>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</si>
  <si>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</si>
  <si>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</si>
  <si>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</si>
  <si>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</si>
  <si>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</si>
  <si>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</si>
  <si>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</si>
  <si>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</si>
  <si>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</si>
  <si>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</si>
  <si>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</si>
  <si>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</si>
  <si>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</si>
  <si>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</si>
  <si>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</si>
  <si>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</si>
  <si>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</si>
  <si>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</si>
  <si>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</si>
  <si>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</si>
  <si>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</si>
  <si>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</si>
  <si>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</si>
  <si>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</si>
  <si>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</si>
  <si>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</si>
  <si>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</si>
  <si>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</si>
  <si>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</si>
  <si>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</si>
  <si>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</si>
  <si>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</si>
  <si>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</si>
  <si>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</si>
  <si>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</si>
  <si>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</si>
  <si>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</si>
  <si>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</si>
  <si>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</si>
  <si>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</si>
  <si>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</si>
  <si>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</si>
  <si>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</si>
  <si>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</si>
  <si>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</si>
  <si>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</si>
  <si>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</si>
  <si>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</si>
  <si>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</si>
  <si>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</si>
  <si>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</si>
  <si>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</si>
  <si>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</si>
  <si>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</si>
  <si>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</si>
  <si>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</si>
  <si>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</si>
  <si>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</si>
  <si>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</si>
  <si>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</si>
  <si>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</si>
  <si>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</si>
  <si>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</si>
  <si>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</si>
  <si>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</si>
  <si>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</si>
  <si>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</si>
  <si>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</si>
  <si>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</si>
  <si>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</si>
  <si>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</si>
  <si>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</si>
  <si>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</si>
  <si>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</si>
  <si>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</si>
  <si>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</si>
  <si>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</si>
  <si>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</si>
  <si>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</si>
  <si>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</si>
  <si>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</si>
  <si>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</si>
  <si>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</si>
  <si>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</si>
  <si>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</si>
  <si>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</si>
  <si>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</si>
  <si>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</si>
  <si>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</si>
  <si>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</si>
  <si>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</si>
  <si>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</si>
  <si>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</si>
  <si>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</si>
  <si>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</si>
  <si>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</si>
  <si>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</si>
  <si>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</si>
  <si>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</si>
  <si>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</si>
  <si>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</si>
  <si>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</si>
  <si>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</si>
  <si>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</si>
  <si>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</si>
  <si>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</si>
  <si>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</si>
  <si>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</si>
  <si>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</si>
  <si>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</si>
  <si>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</si>
  <si>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</si>
  <si>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</si>
  <si>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</si>
  <si>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</si>
  <si>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</si>
  <si>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</si>
  <si>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</si>
  <si>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</si>
  <si>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</si>
  <si>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</si>
  <si>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</si>
  <si>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</si>
  <si>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</si>
  <si>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</si>
  <si>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</si>
  <si>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</si>
  <si>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</si>
  <si>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</si>
  <si>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</si>
  <si>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</si>
  <si>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</si>
  <si>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</si>
  <si>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</si>
  <si>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</si>
  <si>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</si>
  <si>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</si>
  <si>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</si>
  <si>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</si>
  <si>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</si>
  <si>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</si>
  <si>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</si>
  <si>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</si>
  <si>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</si>
  <si>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</si>
  <si>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</si>
  <si>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</si>
  <si>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</si>
  <si>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</si>
  <si>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</si>
  <si>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</si>
  <si>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</si>
  <si>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</si>
  <si>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</si>
  <si>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</si>
  <si>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</si>
  <si>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</si>
  <si>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</si>
  <si>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</si>
  <si>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</si>
  <si>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</si>
  <si>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</si>
  <si>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</si>
  <si>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</si>
  <si>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</si>
  <si>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</si>
  <si>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</si>
  <si>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</si>
  <si>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</si>
  <si>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</si>
  <si>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</si>
  <si>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</si>
  <si>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</si>
  <si>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</si>
  <si>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</si>
  <si>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</si>
  <si>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</si>
  <si>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</si>
  <si>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</si>
  <si>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</si>
  <si>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</si>
  <si>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</si>
  <si>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</si>
  <si>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</si>
  <si>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</si>
  <si>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</si>
  <si>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</si>
  <si>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</si>
  <si>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</si>
  <si>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</si>
  <si>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</si>
  <si>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</si>
  <si>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</si>
  <si>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</si>
  <si>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</si>
  <si>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</si>
  <si>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</si>
  <si>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</si>
  <si>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</si>
  <si>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</si>
  <si>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</si>
  <si>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</si>
  <si>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</si>
  <si>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</si>
  <si>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</si>
  <si>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</si>
  <si>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</si>
  <si>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</si>
  <si>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</si>
  <si>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</si>
  <si>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</si>
  <si>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</si>
  <si>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</si>
  <si>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</si>
  <si>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</si>
  <si>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</si>
  <si>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</si>
  <si>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</si>
  <si>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</si>
  <si>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</si>
  <si>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</si>
  <si>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</si>
  <si>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</si>
  <si>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</si>
  <si>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</si>
  <si>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</si>
  <si>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</si>
  <si>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</si>
  <si>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戦没者等の遺族に対する特別弔慰金等の支給事務</t>
  </si>
  <si>
    <t>社会・援護局</t>
  </si>
  <si>
    <t>昭和３８年度</t>
  </si>
  <si>
    <t>終了予定なし</t>
  </si>
  <si>
    <t>援護・業務課</t>
  </si>
  <si>
    <t>特別弔慰金支給法及び各種特別給付金支給法に基づき、戦没者等の遺族等に対して国として弔慰、特別の慰藉のための支給を行う。</t>
  </si>
  <si>
    <t>・特別弔慰金及び各種特別給付金の国庫債券の発行請求事務
・裁定に係る事務等（都道府県に委託）（補助率：１０／１０）
・援護システムの運用・管理</t>
  </si>
  <si>
    <t>-</t>
  </si>
  <si>
    <t>遺族及留守家族等援護事務委託費</t>
  </si>
  <si>
    <t>遺族年金等支給業務庁費</t>
  </si>
  <si>
    <t>電子計算機等借料</t>
  </si>
  <si>
    <t>職員旅費</t>
  </si>
  <si>
    <t>各種特別給付金等の請求件数のうち、受理後6月以内に95.8%以上の裁定を行う
※24年度実績が95.7％</t>
  </si>
  <si>
    <t>各種特別給付金等の請求件数のうち、受理後6月以内に裁定を行った件数
/当該年度の受付件数</t>
  </si>
  <si>
    <t>裁定までの所要期間調査票</t>
  </si>
  <si>
    <t>各年度の国債発行請求件数（各種特別給付金等）</t>
  </si>
  <si>
    <t>件</t>
  </si>
  <si>
    <t>単位当たりコスト＝Ｘ／Ｙ
（ Ｘ ／ Ｙ）
Ｘ：各年度執行額 
Ｙ：各年度の国債発行請求件数　　　　　　　　</t>
    <phoneticPr fontId="5"/>
  </si>
  <si>
    <t>千円</t>
  </si>
  <si>
    <t>　　Ｘ/Ｙ</t>
    <phoneticPr fontId="5"/>
  </si>
  <si>
    <t>424百万円
/47,288件</t>
  </si>
  <si>
    <t>498百万円
/1,189件</t>
  </si>
  <si>
    <t>戦傷病者・戦没者遺族等への援護、戦没者の遺骨の収集等を行うこと（Ⅷ－３）</t>
  </si>
  <si>
    <t>戦傷病者、戦没者遺族等に対して、援護年金の支給、療養の給付等の援護を行うこと（Ⅷ－３－１）</t>
  </si>
  <si>
    <t>453</t>
  </si>
  <si>
    <t>411</t>
  </si>
  <si>
    <t>357</t>
  </si>
  <si>
    <t>722</t>
  </si>
  <si>
    <t>721</t>
  </si>
  <si>
    <t>737</t>
  </si>
  <si>
    <t>704</t>
  </si>
  <si>
    <t>706</t>
  </si>
  <si>
    <t>○</t>
  </si>
  <si>
    <t>柴沼 雄一朗</t>
    <phoneticPr fontId="5"/>
  </si>
  <si>
    <t>援護費及び事務委託費の経理取扱要領の一部改正
について（令和3年3月25日社援発0325第3号）</t>
    <phoneticPr fontId="5"/>
  </si>
  <si>
    <t>-</t>
    <phoneticPr fontId="5"/>
  </si>
  <si>
    <t>国として戦没者遺族等に対し慰藉や弔慰を表す事業であり、国民や社会のニーズに合致する。</t>
    <phoneticPr fontId="5"/>
  </si>
  <si>
    <t>各種特別給付金及び特別弔慰金の請求受付及び裁定等については、地方自治体に法定受託事務として委託している。</t>
    <phoneticPr fontId="5"/>
  </si>
  <si>
    <t>国として戦没者遺族等に対し慰藉や弔慰を表す事業であり、優先度の高い事業である。</t>
    <phoneticPr fontId="5"/>
  </si>
  <si>
    <t>‐</t>
  </si>
  <si>
    <t>本事業は各種特別給付金支給法及び特別弔慰金支給法に基づく特別給付金等の支給に係る経費であり、真に必要なものに限定されている。</t>
    <phoneticPr fontId="5"/>
  </si>
  <si>
    <t>一般競争入札によりコスト削減に努めている。</t>
    <phoneticPr fontId="5"/>
  </si>
  <si>
    <t>成果実績は実績に見合ったものであった。</t>
    <phoneticPr fontId="5"/>
  </si>
  <si>
    <t>援護システムを活用し、裁定に係る事務や国庫債券の発行請求事務を円滑に実施している。</t>
    <phoneticPr fontId="5"/>
  </si>
  <si>
    <t>事務委託費</t>
    <phoneticPr fontId="5"/>
  </si>
  <si>
    <t>賃金、消耗品費等</t>
    <phoneticPr fontId="5"/>
  </si>
  <si>
    <t>B.東京都</t>
    <rPh sb="2" eb="5">
      <t>トウキョウト</t>
    </rPh>
    <phoneticPr fontId="5"/>
  </si>
  <si>
    <t>各種特別給付金及び特別弔慰金の裁定等に係る事務費（事務委託）</t>
    <phoneticPr fontId="5"/>
  </si>
  <si>
    <t>-</t>
    <phoneticPr fontId="5"/>
  </si>
  <si>
    <t>－</t>
    <phoneticPr fontId="5"/>
  </si>
  <si>
    <t>C.株式会社東急エージェンシー</t>
    <rPh sb="2" eb="6">
      <t>カブシキガイシャ</t>
    </rPh>
    <rPh sb="6" eb="8">
      <t>トウキュウ</t>
    </rPh>
    <phoneticPr fontId="5"/>
  </si>
  <si>
    <t>雑役務費</t>
    <rPh sb="0" eb="1">
      <t>ザツ</t>
    </rPh>
    <rPh sb="1" eb="4">
      <t>エキムヒ</t>
    </rPh>
    <phoneticPr fontId="5"/>
  </si>
  <si>
    <t>戦没者等の遺族に対する特別弔慰金に係る新聞広報業務</t>
    <phoneticPr fontId="5"/>
  </si>
  <si>
    <t>株式会社東急エージェンシー</t>
    <rPh sb="0" eb="4">
      <t>カブシキガイシャ</t>
    </rPh>
    <rPh sb="4" eb="6">
      <t>トウキュウ</t>
    </rPh>
    <phoneticPr fontId="5"/>
  </si>
  <si>
    <t>株式会社ヒロケイ</t>
    <rPh sb="0" eb="4">
      <t>カブシキガイシャ</t>
    </rPh>
    <phoneticPr fontId="5"/>
  </si>
  <si>
    <t>援護システム運用支援（R2国庫債務負担行為）</t>
    <phoneticPr fontId="5"/>
  </si>
  <si>
    <t>援護システム機器等の導入及び賃貸借（R1国庫債務負担行為）</t>
    <phoneticPr fontId="5"/>
  </si>
  <si>
    <t>国庫債務負担行為等</t>
  </si>
  <si>
    <t>C</t>
    <phoneticPr fontId="5"/>
  </si>
  <si>
    <t>株式会社ヒロケイ</t>
    <phoneticPr fontId="5"/>
  </si>
  <si>
    <t>国庫債務負担行為等</t>
    <phoneticPr fontId="5"/>
  </si>
  <si>
    <t>A.大和綜合印刷株式会社</t>
    <rPh sb="8" eb="12">
      <t>カブシキガイシャ</t>
    </rPh>
    <phoneticPr fontId="5"/>
  </si>
  <si>
    <t>印刷製本費</t>
    <rPh sb="0" eb="2">
      <t>インサツ</t>
    </rPh>
    <rPh sb="2" eb="4">
      <t>セイホン</t>
    </rPh>
    <rPh sb="4" eb="5">
      <t>ヒ</t>
    </rPh>
    <phoneticPr fontId="5"/>
  </si>
  <si>
    <t>大和綜合印刷株式会社</t>
    <phoneticPr fontId="5"/>
  </si>
  <si>
    <t>特別弔慰金個別案内等の印刷</t>
    <rPh sb="0" eb="2">
      <t>トクベツ</t>
    </rPh>
    <rPh sb="2" eb="5">
      <t>チョウイキン</t>
    </rPh>
    <rPh sb="5" eb="7">
      <t>コベツ</t>
    </rPh>
    <rPh sb="7" eb="9">
      <t>アンナイ</t>
    </rPh>
    <rPh sb="9" eb="10">
      <t>トウ</t>
    </rPh>
    <rPh sb="11" eb="13">
      <t>インサツ</t>
    </rPh>
    <phoneticPr fontId="5"/>
  </si>
  <si>
    <t>特別弔慰金個別案内等の印刷</t>
    <phoneticPr fontId="5"/>
  </si>
  <si>
    <t>-</t>
    <phoneticPr fontId="5"/>
  </si>
  <si>
    <t>協新流通デベロッパー株式会社</t>
    <rPh sb="10" eb="14">
      <t>カブシキガイシャ</t>
    </rPh>
    <phoneticPr fontId="5"/>
  </si>
  <si>
    <t>特別弔慰金個別案内等の梱包、発送</t>
    <rPh sb="11" eb="13">
      <t>コンポウ</t>
    </rPh>
    <rPh sb="14" eb="16">
      <t>ハッソウ</t>
    </rPh>
    <phoneticPr fontId="5"/>
  </si>
  <si>
    <t>株式会社ハップ</t>
    <rPh sb="0" eb="4">
      <t>カブシキガイシャ</t>
    </rPh>
    <phoneticPr fontId="5"/>
  </si>
  <si>
    <t>特別弔慰金請求書の印刷</t>
    <rPh sb="5" eb="8">
      <t>セイキュウショ</t>
    </rPh>
    <rPh sb="9" eb="11">
      <t>インサツ</t>
    </rPh>
    <phoneticPr fontId="5"/>
  </si>
  <si>
    <t>独立行政法人国立印刷局</t>
    <phoneticPr fontId="5"/>
  </si>
  <si>
    <t>官報掲載料</t>
    <rPh sb="0" eb="2">
      <t>カンポウ</t>
    </rPh>
    <rPh sb="2" eb="5">
      <t>ケイサイリョウ</t>
    </rPh>
    <phoneticPr fontId="5"/>
  </si>
  <si>
    <t>有限会社正陽印刷</t>
    <rPh sb="0" eb="4">
      <t>ユウゲンガイシャ</t>
    </rPh>
    <rPh sb="4" eb="5">
      <t>タダ</t>
    </rPh>
    <rPh sb="5" eb="6">
      <t>ヨウ</t>
    </rPh>
    <rPh sb="6" eb="8">
      <t>インサツ</t>
    </rPh>
    <phoneticPr fontId="5"/>
  </si>
  <si>
    <t>株式会社太陽美術</t>
    <rPh sb="0" eb="4">
      <t>カブシキガイシャ</t>
    </rPh>
    <rPh sb="4" eb="6">
      <t>タイヨウ</t>
    </rPh>
    <rPh sb="6" eb="8">
      <t>ビジュツ</t>
    </rPh>
    <phoneticPr fontId="5"/>
  </si>
  <si>
    <t>政令の印刷</t>
    <rPh sb="0" eb="2">
      <t>セイレイ</t>
    </rPh>
    <rPh sb="3" eb="5">
      <t>インサツ</t>
    </rPh>
    <phoneticPr fontId="5"/>
  </si>
  <si>
    <t>特別弔慰金新聞広報のデザイン</t>
    <phoneticPr fontId="5"/>
  </si>
  <si>
    <t>有</t>
  </si>
  <si>
    <t>-</t>
    <phoneticPr fontId="5"/>
  </si>
  <si>
    <t>特別弔慰金（H27改正法（令和２年施行））の請求件数のうち、受理後6月以内に50％以上の裁定を行う</t>
    <rPh sb="13" eb="15">
      <t>レイワ</t>
    </rPh>
    <rPh sb="16" eb="17">
      <t>ネン</t>
    </rPh>
    <rPh sb="17" eb="19">
      <t>セコウ</t>
    </rPh>
    <phoneticPr fontId="5"/>
  </si>
  <si>
    <t>特別弔慰金（H27改正法（令和２年施行））の請求件数のうち、受理後6月以内に裁定を行った件数/当該年度の受付件数</t>
    <rPh sb="13" eb="15">
      <t>レイワ</t>
    </rPh>
    <rPh sb="16" eb="17">
      <t>ネン</t>
    </rPh>
    <rPh sb="17" eb="19">
      <t>セコウ</t>
    </rPh>
    <phoneticPr fontId="5"/>
  </si>
  <si>
    <t>各年度の国債発行請求件数（特別弔慰金（H27改正法（令和２年施行）））</t>
    <rPh sb="26" eb="28">
      <t>レイワ</t>
    </rPh>
    <rPh sb="29" eb="30">
      <t>ネン</t>
    </rPh>
    <rPh sb="30" eb="32">
      <t>セコウ</t>
    </rPh>
    <phoneticPr fontId="5"/>
  </si>
  <si>
    <t xml:space="preserve">特別給付金は、成果実績の目標値を達成することができたが、活動実績については、前年度（令和元年度）に目標を大幅に上回る実績であったこともあり、高齢化等により対象者からの請求が、当初見込みを下回った。
特別弔慰金は、成果実績の目標値を下回ったが、令和２年度に施行した特別弔慰金にて、請求手続きの簡素化等を行ったことにより裁定が進み、活動実績については当初見込みを大幅に上回った。
</t>
    <phoneticPr fontId="5"/>
  </si>
  <si>
    <t>成果目標としている裁定事務は都道府県に委託していることから、迅速に裁定を行っている都道府県の事例等を他の都道府県に周知することや、処理が遅れている都道府県に対しヒアリング等を行うことで、裁定事務の迅速化に努める。</t>
    <phoneticPr fontId="5"/>
  </si>
  <si>
    <t>1,083百万円/470,000件</t>
    <rPh sb="5" eb="7">
      <t>ヒャクマン</t>
    </rPh>
    <rPh sb="7" eb="8">
      <t>エン</t>
    </rPh>
    <rPh sb="16" eb="17">
      <t>ケン</t>
    </rPh>
    <phoneticPr fontId="5"/>
  </si>
  <si>
    <t>事務を委託している都道府県担当者への研修等を行い、処理期間の短縮に努めている。</t>
    <phoneticPr fontId="5"/>
  </si>
  <si>
    <t>活動実績は見込みに合ったものであった。</t>
    <rPh sb="0" eb="2">
      <t>カツドウ</t>
    </rPh>
    <rPh sb="2" eb="4">
      <t>ジッセキ</t>
    </rPh>
    <rPh sb="5" eb="7">
      <t>ミコミ</t>
    </rPh>
    <rPh sb="9" eb="10">
      <t>ア</t>
    </rPh>
    <phoneticPr fontId="5"/>
  </si>
  <si>
    <t>厚労</t>
  </si>
  <si>
    <t>株式会社内田洋行</t>
    <rPh sb="0" eb="2">
      <t>カブシキ</t>
    </rPh>
    <rPh sb="2" eb="4">
      <t>カイシャ</t>
    </rPh>
    <rPh sb="4" eb="6">
      <t>ウチダ</t>
    </rPh>
    <rPh sb="6" eb="8">
      <t>ヨウコウ</t>
    </rPh>
    <phoneticPr fontId="5"/>
  </si>
  <si>
    <t>-</t>
    <phoneticPr fontId="5"/>
  </si>
  <si>
    <t>少額案件以外は全て一般競争入札を実施。一者応札となった援護システムの機器貸借及び援護システムの運用支援については、システムの要件を満たす事業者が少なかったため、一者のみの応札となったものである。</t>
    <phoneticPr fontId="5"/>
  </si>
  <si>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
戦没者の父母等に対する特別給付金支給法（昭和４２年法律第５７号）</t>
    <phoneticPr fontId="5"/>
  </si>
  <si>
    <t>特別弔慰金支給法及び各種特別給付金支給法に基づき、戦没者等の遺族等に対して国として弔慰、特別の慰藉のための支給を行う。</t>
    <phoneticPr fontId="5"/>
  </si>
  <si>
    <t>1,0８百万円
/322,488件</t>
    <rPh sb="4" eb="6">
      <t>ヒャクマン</t>
    </rPh>
    <rPh sb="6" eb="7">
      <t>エン</t>
    </rPh>
    <rPh sb="16" eb="17">
      <t>ケン</t>
    </rPh>
    <phoneticPr fontId="5"/>
  </si>
  <si>
    <t>東京都</t>
    <phoneticPr fontId="5"/>
  </si>
  <si>
    <t>愛知県</t>
    <rPh sb="0" eb="3">
      <t>アイチケン</t>
    </rPh>
    <phoneticPr fontId="5"/>
  </si>
  <si>
    <t>兵庫県</t>
    <rPh sb="0" eb="3">
      <t>ヒョウゴケン</t>
    </rPh>
    <phoneticPr fontId="5"/>
  </si>
  <si>
    <t>沖縄県</t>
    <rPh sb="0" eb="3">
      <t>オキナワケン</t>
    </rPh>
    <phoneticPr fontId="5"/>
  </si>
  <si>
    <t>福岡県</t>
    <rPh sb="0" eb="3">
      <t>フクオカケン</t>
    </rPh>
    <phoneticPr fontId="5"/>
  </si>
  <si>
    <t>鹿児島県</t>
    <rPh sb="0" eb="4">
      <t>カゴシマケン</t>
    </rPh>
    <phoneticPr fontId="5"/>
  </si>
  <si>
    <t>大阪府</t>
    <rPh sb="0" eb="3">
      <t>オオサカフ</t>
    </rPh>
    <phoneticPr fontId="5"/>
  </si>
  <si>
    <t>新潟県</t>
    <rPh sb="0" eb="3">
      <t>ニイガタケン</t>
    </rPh>
    <phoneticPr fontId="5"/>
  </si>
  <si>
    <t>三重県</t>
    <rPh sb="0" eb="3">
      <t>ミエケン</t>
    </rPh>
    <phoneticPr fontId="5"/>
  </si>
  <si>
    <t>岐阜県</t>
    <rPh sb="0" eb="3">
      <t>ギフケン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</si>
</sst>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756</xdr:row>
      <xdr:rowOff>108857</xdr:rowOff>
    </xdr:from>
    <xdr:to>
      <xdr:col>19</xdr:col>
      <xdr:colOff>8549</xdr:colOff>
      <xdr:row>758</xdr:row>
      <xdr:rowOff>19430</xdr:rowOff>
    </xdr:to>
    <xdr:sp macro="" textlink="">
      <xdr:nvSpPr>
        <xdr:cNvPr id="2" name="テキスト ボックス 1"/>
        <xdr:cNvSpPr txBox="1"/>
      </xdr:nvSpPr>
      <xdr:spPr>
        <a:xfrm>
          <a:off x="2231571" y="239839500"/>
          <a:ext cx="1655014" cy="61814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1,018</a:t>
          </a:r>
          <a:r>
            <a:rPr kumimoji="1" lang="ja-JP" altLang="en-US" sz="1200"/>
            <a:t>百万円</a:t>
          </a:r>
          <a:endParaRPr kumimoji="1" lang="en-US" altLang="ja-JP" sz="1200"/>
        </a:p>
      </xdr:txBody>
    </xdr:sp>
    <xdr:clientData/>
  </xdr:twoCellAnchor>
  <xdr:twoCellAnchor>
    <xdr:from>
      <xdr:col>10</xdr:col>
      <xdr:colOff>122464</xdr:colOff>
      <xdr:row>758</xdr:row>
      <xdr:rowOff>27216</xdr:rowOff>
    </xdr:from>
    <xdr:to>
      <xdr:col>19</xdr:col>
      <xdr:colOff>118859</xdr:colOff>
      <xdr:row>760</xdr:row>
      <xdr:rowOff>13608</xdr:rowOff>
    </xdr:to>
    <xdr:sp macro="" textlink="">
      <xdr:nvSpPr>
        <xdr:cNvPr id="3" name="テキスト ボックス 2"/>
        <xdr:cNvSpPr txBox="1"/>
      </xdr:nvSpPr>
      <xdr:spPr>
        <a:xfrm>
          <a:off x="2163535" y="240465430"/>
          <a:ext cx="1833360" cy="69396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endParaRPr kumimoji="1" lang="en-US" altLang="ja-JP" sz="400"/>
        </a:p>
        <a:p>
          <a:pPr algn="ctr">
            <a:lnSpc>
              <a:spcPts val="1000"/>
            </a:lnSpc>
          </a:pPr>
          <a:r>
            <a:rPr kumimoji="1" lang="en-US" altLang="ja-JP" sz="1050"/>
            <a:t>21</a:t>
          </a:r>
          <a:r>
            <a:rPr kumimoji="1" lang="ja-JP" altLang="en-US" sz="1050"/>
            <a:t>百万円</a:t>
          </a:r>
          <a:endParaRPr kumimoji="1" lang="en-US" altLang="ja-JP" sz="1050"/>
        </a:p>
      </xdr:txBody>
    </xdr:sp>
    <xdr:clientData/>
  </xdr:twoCellAnchor>
  <xdr:twoCellAnchor>
    <xdr:from>
      <xdr:col>10</xdr:col>
      <xdr:colOff>122464</xdr:colOff>
      <xdr:row>758</xdr:row>
      <xdr:rowOff>81644</xdr:rowOff>
    </xdr:from>
    <xdr:to>
      <xdr:col>19</xdr:col>
      <xdr:colOff>16808</xdr:colOff>
      <xdr:row>759</xdr:row>
      <xdr:rowOff>334296</xdr:rowOff>
    </xdr:to>
    <xdr:sp macro="" textlink="">
      <xdr:nvSpPr>
        <xdr:cNvPr id="4" name="大かっこ 3"/>
        <xdr:cNvSpPr/>
      </xdr:nvSpPr>
      <xdr:spPr>
        <a:xfrm>
          <a:off x="2163535" y="240519858"/>
          <a:ext cx="1731309" cy="606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68036</xdr:colOff>
      <xdr:row>750</xdr:row>
      <xdr:rowOff>108856</xdr:rowOff>
    </xdr:from>
    <xdr:to>
      <xdr:col>42</xdr:col>
      <xdr:colOff>73144</xdr:colOff>
      <xdr:row>752</xdr:row>
      <xdr:rowOff>132962</xdr:rowOff>
    </xdr:to>
    <xdr:sp macro="" textlink="">
      <xdr:nvSpPr>
        <xdr:cNvPr id="5" name="テキスト ボックス 4"/>
        <xdr:cNvSpPr txBox="1"/>
      </xdr:nvSpPr>
      <xdr:spPr>
        <a:xfrm>
          <a:off x="5783036" y="237716785"/>
          <a:ext cx="2862608" cy="73167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民間会社等（６者）</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６百万円</a:t>
          </a:r>
          <a:endParaRPr kumimoji="1" lang="en-US" altLang="ja-JP" sz="1100">
            <a:solidFill>
              <a:schemeClr val="dk1"/>
            </a:solidFill>
            <a:latin typeface="+mn-lt"/>
            <a:ea typeface="+mn-ea"/>
            <a:cs typeface="+mn-cs"/>
          </a:endParaRPr>
        </a:p>
      </xdr:txBody>
    </xdr:sp>
    <xdr:clientData/>
  </xdr:twoCellAnchor>
  <xdr:oneCellAnchor>
    <xdr:from>
      <xdr:col>31</xdr:col>
      <xdr:colOff>27214</xdr:colOff>
      <xdr:row>749</xdr:row>
      <xdr:rowOff>95250</xdr:rowOff>
    </xdr:from>
    <xdr:ext cx="1716647" cy="275717"/>
    <xdr:sp macro="" textlink="">
      <xdr:nvSpPr>
        <xdr:cNvPr id="6" name="テキスト ボックス 5"/>
        <xdr:cNvSpPr txBox="1"/>
      </xdr:nvSpPr>
      <xdr:spPr>
        <a:xfrm>
          <a:off x="6354535" y="237349393"/>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28</xdr:col>
      <xdr:colOff>108856</xdr:colOff>
      <xdr:row>752</xdr:row>
      <xdr:rowOff>149678</xdr:rowOff>
    </xdr:from>
    <xdr:to>
      <xdr:col>42</xdr:col>
      <xdr:colOff>94569</xdr:colOff>
      <xdr:row>753</xdr:row>
      <xdr:rowOff>265298</xdr:rowOff>
    </xdr:to>
    <xdr:sp macro="" textlink="">
      <xdr:nvSpPr>
        <xdr:cNvPr id="7" name="テキスト ボックス 6"/>
        <xdr:cNvSpPr txBox="1"/>
      </xdr:nvSpPr>
      <xdr:spPr>
        <a:xfrm>
          <a:off x="5823856" y="238465178"/>
          <a:ext cx="2843213" cy="4694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特別弔慰金個別案内の印刷等</a:t>
          </a:r>
          <a:endParaRPr lang="ja-JP" altLang="ja-JP" sz="1050">
            <a:effectLst/>
          </a:endParaRPr>
        </a:p>
      </xdr:txBody>
    </xdr:sp>
    <xdr:clientData/>
  </xdr:twoCellAnchor>
  <xdr:twoCellAnchor>
    <xdr:from>
      <xdr:col>28</xdr:col>
      <xdr:colOff>54428</xdr:colOff>
      <xdr:row>752</xdr:row>
      <xdr:rowOff>190499</xdr:rowOff>
    </xdr:from>
    <xdr:to>
      <xdr:col>42</xdr:col>
      <xdr:colOff>149378</xdr:colOff>
      <xdr:row>753</xdr:row>
      <xdr:rowOff>217271</xdr:rowOff>
    </xdr:to>
    <xdr:sp macro="" textlink="">
      <xdr:nvSpPr>
        <xdr:cNvPr id="11" name="大かっこ 10"/>
        <xdr:cNvSpPr/>
      </xdr:nvSpPr>
      <xdr:spPr>
        <a:xfrm>
          <a:off x="5769428" y="238505999"/>
          <a:ext cx="2952450" cy="38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95249</xdr:colOff>
      <xdr:row>756</xdr:row>
      <xdr:rowOff>13607</xdr:rowOff>
    </xdr:from>
    <xdr:to>
      <xdr:col>42</xdr:col>
      <xdr:colOff>23083</xdr:colOff>
      <xdr:row>758</xdr:row>
      <xdr:rowOff>81355</xdr:rowOff>
    </xdr:to>
    <xdr:sp macro="" textlink="">
      <xdr:nvSpPr>
        <xdr:cNvPr id="12" name="テキスト ボックス 11"/>
        <xdr:cNvSpPr txBox="1"/>
      </xdr:nvSpPr>
      <xdr:spPr>
        <a:xfrm>
          <a:off x="5810249" y="239744250"/>
          <a:ext cx="2785334" cy="77531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Ｂ．都道府県（４７件）</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921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31</xdr:col>
      <xdr:colOff>1</xdr:colOff>
      <xdr:row>755</xdr:row>
      <xdr:rowOff>54429</xdr:rowOff>
    </xdr:from>
    <xdr:ext cx="1922115" cy="275717"/>
    <xdr:sp macro="" textlink="">
      <xdr:nvSpPr>
        <xdr:cNvPr id="13" name="テキスト ボックス 12"/>
        <xdr:cNvSpPr txBox="1"/>
      </xdr:nvSpPr>
      <xdr:spPr>
        <a:xfrm>
          <a:off x="6327322" y="239431286"/>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28</xdr:col>
      <xdr:colOff>95249</xdr:colOff>
      <xdr:row>762</xdr:row>
      <xdr:rowOff>95251</xdr:rowOff>
    </xdr:from>
    <xdr:to>
      <xdr:col>42</xdr:col>
      <xdr:colOff>1071</xdr:colOff>
      <xdr:row>764</xdr:row>
      <xdr:rowOff>23436</xdr:rowOff>
    </xdr:to>
    <xdr:sp macro="" textlink="">
      <xdr:nvSpPr>
        <xdr:cNvPr id="14" name="テキスト ボックス 13"/>
        <xdr:cNvSpPr txBox="1"/>
      </xdr:nvSpPr>
      <xdr:spPr>
        <a:xfrm>
          <a:off x="5810249" y="241948608"/>
          <a:ext cx="2763322" cy="63575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Ｃ．民間会社（３社）</a:t>
          </a:r>
          <a:endParaRPr kumimoji="1" lang="en-US" altLang="ja-JP" sz="1100"/>
        </a:p>
        <a:p>
          <a:pPr algn="ctr"/>
          <a:r>
            <a:rPr kumimoji="1" lang="ja-JP" altLang="en-US" sz="1100"/>
            <a:t>　　</a:t>
          </a:r>
          <a:r>
            <a:rPr kumimoji="1" lang="en-US" altLang="ja-JP" sz="1100"/>
            <a:t>70</a:t>
          </a:r>
          <a:r>
            <a:rPr kumimoji="1" lang="ja-JP" altLang="en-US" sz="1100"/>
            <a:t>百万円</a:t>
          </a:r>
          <a:endParaRPr kumimoji="1" lang="en-US" altLang="ja-JP" sz="1100"/>
        </a:p>
      </xdr:txBody>
    </xdr:sp>
    <xdr:clientData/>
  </xdr:twoCellAnchor>
  <xdr:oneCellAnchor>
    <xdr:from>
      <xdr:col>30</xdr:col>
      <xdr:colOff>149680</xdr:colOff>
      <xdr:row>761</xdr:row>
      <xdr:rowOff>68036</xdr:rowOff>
    </xdr:from>
    <xdr:ext cx="2049699" cy="275717"/>
    <xdr:sp macro="" textlink="">
      <xdr:nvSpPr>
        <xdr:cNvPr id="15" name="テキスト ボックス 14"/>
        <xdr:cNvSpPr txBox="1"/>
      </xdr:nvSpPr>
      <xdr:spPr>
        <a:xfrm>
          <a:off x="6272894" y="241567607"/>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28</xdr:col>
      <xdr:colOff>54429</xdr:colOff>
      <xdr:row>758</xdr:row>
      <xdr:rowOff>40821</xdr:rowOff>
    </xdr:from>
    <xdr:to>
      <xdr:col>41</xdr:col>
      <xdr:colOff>98992</xdr:colOff>
      <xdr:row>759</xdr:row>
      <xdr:rowOff>156441</xdr:rowOff>
    </xdr:to>
    <xdr:sp macro="" textlink="">
      <xdr:nvSpPr>
        <xdr:cNvPr id="16" name="テキスト ボックス 15"/>
        <xdr:cNvSpPr txBox="1"/>
      </xdr:nvSpPr>
      <xdr:spPr>
        <a:xfrm>
          <a:off x="5769429" y="240479035"/>
          <a:ext cx="2697956" cy="4694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28</xdr:col>
      <xdr:colOff>81644</xdr:colOff>
      <xdr:row>758</xdr:row>
      <xdr:rowOff>136073</xdr:rowOff>
    </xdr:from>
    <xdr:to>
      <xdr:col>42</xdr:col>
      <xdr:colOff>51429</xdr:colOff>
      <xdr:row>759</xdr:row>
      <xdr:rowOff>162845</xdr:rowOff>
    </xdr:to>
    <xdr:sp macro="" textlink="">
      <xdr:nvSpPr>
        <xdr:cNvPr id="17" name="大かっこ 16"/>
        <xdr:cNvSpPr/>
      </xdr:nvSpPr>
      <xdr:spPr>
        <a:xfrm>
          <a:off x="5796644" y="240574287"/>
          <a:ext cx="2827285" cy="38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163286</xdr:colOff>
      <xdr:row>764</xdr:row>
      <xdr:rowOff>54429</xdr:rowOff>
    </xdr:from>
    <xdr:to>
      <xdr:col>41</xdr:col>
      <xdr:colOff>188798</xdr:colOff>
      <xdr:row>764</xdr:row>
      <xdr:rowOff>486734</xdr:rowOff>
    </xdr:to>
    <xdr:sp macro="" textlink="">
      <xdr:nvSpPr>
        <xdr:cNvPr id="18" name="テキスト ボックス 17"/>
        <xdr:cNvSpPr txBox="1"/>
      </xdr:nvSpPr>
      <xdr:spPr>
        <a:xfrm>
          <a:off x="5878286" y="242615358"/>
          <a:ext cx="2678905" cy="43230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新聞広報、システム機器借料等</a:t>
          </a:r>
          <a:endParaRPr lang="en-US" altLang="ja-JP" sz="1050">
            <a:effectLst/>
          </a:endParaRPr>
        </a:p>
      </xdr:txBody>
    </xdr:sp>
    <xdr:clientData/>
  </xdr:twoCellAnchor>
  <xdr:twoCellAnchor>
    <xdr:from>
      <xdr:col>28</xdr:col>
      <xdr:colOff>81642</xdr:colOff>
      <xdr:row>764</xdr:row>
      <xdr:rowOff>95250</xdr:rowOff>
    </xdr:from>
    <xdr:to>
      <xdr:col>42</xdr:col>
      <xdr:colOff>51427</xdr:colOff>
      <xdr:row>764</xdr:row>
      <xdr:rowOff>475807</xdr:rowOff>
    </xdr:to>
    <xdr:sp macro="" textlink="">
      <xdr:nvSpPr>
        <xdr:cNvPr id="19" name="大かっこ 18"/>
        <xdr:cNvSpPr/>
      </xdr:nvSpPr>
      <xdr:spPr>
        <a:xfrm>
          <a:off x="5796642" y="242656179"/>
          <a:ext cx="2827285" cy="380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108857</xdr:colOff>
      <xdr:row>757</xdr:row>
      <xdr:rowOff>81643</xdr:rowOff>
    </xdr:from>
    <xdr:to>
      <xdr:col>28</xdr:col>
      <xdr:colOff>13607</xdr:colOff>
      <xdr:row>757</xdr:row>
      <xdr:rowOff>81643</xdr:rowOff>
    </xdr:to>
    <xdr:cxnSp macro="">
      <xdr:nvCxnSpPr>
        <xdr:cNvPr id="20" name="直線矢印コネクタ 19"/>
        <xdr:cNvCxnSpPr/>
      </xdr:nvCxnSpPr>
      <xdr:spPr>
        <a:xfrm>
          <a:off x="3986893" y="48645536"/>
          <a:ext cx="1741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750</xdr:row>
      <xdr:rowOff>340178</xdr:rowOff>
    </xdr:from>
    <xdr:to>
      <xdr:col>23</xdr:col>
      <xdr:colOff>0</xdr:colOff>
      <xdr:row>763</xdr:row>
      <xdr:rowOff>81643</xdr:rowOff>
    </xdr:to>
    <xdr:cxnSp macro="">
      <xdr:nvCxnSpPr>
        <xdr:cNvPr id="21" name="直線コネクタ 20"/>
        <xdr:cNvCxnSpPr/>
      </xdr:nvCxnSpPr>
      <xdr:spPr>
        <a:xfrm>
          <a:off x="4694464" y="46427571"/>
          <a:ext cx="0" cy="4340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750</xdr:row>
      <xdr:rowOff>344126</xdr:rowOff>
    </xdr:from>
    <xdr:to>
      <xdr:col>28</xdr:col>
      <xdr:colOff>13607</xdr:colOff>
      <xdr:row>750</xdr:row>
      <xdr:rowOff>344126</xdr:rowOff>
    </xdr:to>
    <xdr:cxnSp macro="">
      <xdr:nvCxnSpPr>
        <xdr:cNvPr id="25" name="直線矢印コネクタ 24"/>
        <xdr:cNvCxnSpPr/>
      </xdr:nvCxnSpPr>
      <xdr:spPr>
        <a:xfrm>
          <a:off x="4694465" y="46431519"/>
          <a:ext cx="10341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763</xdr:row>
      <xdr:rowOff>99198</xdr:rowOff>
    </xdr:from>
    <xdr:to>
      <xdr:col>27</xdr:col>
      <xdr:colOff>81643</xdr:colOff>
      <xdr:row>763</xdr:row>
      <xdr:rowOff>99198</xdr:rowOff>
    </xdr:to>
    <xdr:cxnSp macro="">
      <xdr:nvCxnSpPr>
        <xdr:cNvPr id="27" name="直線矢印コネクタ 26"/>
        <xdr:cNvCxnSpPr/>
      </xdr:nvCxnSpPr>
      <xdr:spPr>
        <a:xfrm>
          <a:off x="4680857" y="50785805"/>
          <a:ext cx="9116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U795" sqref="AU795:AX79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797</v>
      </c>
      <c r="AK2" s="942"/>
      <c r="AL2" s="942"/>
      <c r="AM2" s="942"/>
      <c r="AN2" s="98" t="s">
        <v>405</v>
      </c>
      <c r="AO2" s="942">
        <v>20</v>
      </c>
      <c r="AP2" s="942"/>
      <c r="AQ2" s="942"/>
      <c r="AR2" s="99" t="s">
        <v>708</v>
      </c>
      <c r="AS2" s="948">
        <v>807</v>
      </c>
      <c r="AT2" s="948"/>
      <c r="AU2" s="948"/>
      <c r="AV2" s="98" t="str">
        <f>IF(AW2="","","-")</f>
        <v>-</v>
      </c>
      <c r="AW2" s="908">
        <v>0</v>
      </c>
      <c r="AX2" s="908"/>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709</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712</v>
      </c>
      <c r="H5" s="837"/>
      <c r="I5" s="837"/>
      <c r="J5" s="837"/>
      <c r="K5" s="837"/>
      <c r="L5" s="837"/>
      <c r="M5" s="838" t="s">
        <v>66</v>
      </c>
      <c r="N5" s="839"/>
      <c r="O5" s="839"/>
      <c r="P5" s="839"/>
      <c r="Q5" s="839"/>
      <c r="R5" s="840"/>
      <c r="S5" s="841" t="s">
        <v>713</v>
      </c>
      <c r="T5" s="837"/>
      <c r="U5" s="837"/>
      <c r="V5" s="837"/>
      <c r="W5" s="837"/>
      <c r="X5" s="842"/>
      <c r="Y5" s="698" t="s">
        <v>3</v>
      </c>
      <c r="Z5" s="543"/>
      <c r="AA5" s="543"/>
      <c r="AB5" s="543"/>
      <c r="AC5" s="543"/>
      <c r="AD5" s="544"/>
      <c r="AE5" s="699" t="s">
        <v>714</v>
      </c>
      <c r="AF5" s="699"/>
      <c r="AG5" s="699"/>
      <c r="AH5" s="699"/>
      <c r="AI5" s="699"/>
      <c r="AJ5" s="699"/>
      <c r="AK5" s="699"/>
      <c r="AL5" s="699"/>
      <c r="AM5" s="699"/>
      <c r="AN5" s="699"/>
      <c r="AO5" s="699"/>
      <c r="AP5" s="700"/>
      <c r="AQ5" s="701" t="s">
        <v>743</v>
      </c>
      <c r="AR5" s="702"/>
      <c r="AS5" s="702"/>
      <c r="AT5" s="702"/>
      <c r="AU5" s="702"/>
      <c r="AV5" s="702"/>
      <c r="AW5" s="702"/>
      <c r="AX5" s="703"/>
    </row>
    <row r="6" spans="1:50" ht="39" customHeight="1" x14ac:dyDescent="0.15">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32.75" customHeight="1" x14ac:dyDescent="0.15">
      <c r="A7" s="495" t="s">
        <v>22</v>
      </c>
      <c r="B7" s="496"/>
      <c r="C7" s="496"/>
      <c r="D7" s="496"/>
      <c r="E7" s="496"/>
      <c r="F7" s="497"/>
      <c r="G7" s="498" t="s">
        <v>801</v>
      </c>
      <c r="H7" s="499"/>
      <c r="I7" s="499"/>
      <c r="J7" s="499"/>
      <c r="K7" s="499"/>
      <c r="L7" s="499"/>
      <c r="M7" s="499"/>
      <c r="N7" s="499"/>
      <c r="O7" s="499"/>
      <c r="P7" s="499"/>
      <c r="Q7" s="499"/>
      <c r="R7" s="499"/>
      <c r="S7" s="499"/>
      <c r="T7" s="499"/>
      <c r="U7" s="499"/>
      <c r="V7" s="499"/>
      <c r="W7" s="499"/>
      <c r="X7" s="500"/>
      <c r="Y7" s="920" t="s">
        <v>388</v>
      </c>
      <c r="Z7" s="440"/>
      <c r="AA7" s="440"/>
      <c r="AB7" s="440"/>
      <c r="AC7" s="440"/>
      <c r="AD7" s="921"/>
      <c r="AE7" s="909" t="s">
        <v>744</v>
      </c>
      <c r="AF7" s="910"/>
      <c r="AG7" s="910"/>
      <c r="AH7" s="910"/>
      <c r="AI7" s="910"/>
      <c r="AJ7" s="910"/>
      <c r="AK7" s="910"/>
      <c r="AL7" s="910"/>
      <c r="AM7" s="910"/>
      <c r="AN7" s="910"/>
      <c r="AO7" s="910"/>
      <c r="AP7" s="910"/>
      <c r="AQ7" s="910"/>
      <c r="AR7" s="910"/>
      <c r="AS7" s="910"/>
      <c r="AT7" s="910"/>
      <c r="AU7" s="910"/>
      <c r="AV7" s="910"/>
      <c r="AW7" s="910"/>
      <c r="AX7" s="911"/>
    </row>
    <row r="8" spans="1:50" ht="38.25" customHeight="1" x14ac:dyDescent="0.15">
      <c r="A8" s="495" t="s">
        <v>256</v>
      </c>
      <c r="B8" s="496"/>
      <c r="C8" s="496"/>
      <c r="D8" s="496"/>
      <c r="E8" s="496"/>
      <c r="F8" s="497"/>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恩給関係</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451</v>
      </c>
      <c r="Q13" s="658"/>
      <c r="R13" s="658"/>
      <c r="S13" s="658"/>
      <c r="T13" s="658"/>
      <c r="U13" s="658"/>
      <c r="V13" s="659"/>
      <c r="W13" s="657">
        <v>537</v>
      </c>
      <c r="X13" s="658"/>
      <c r="Y13" s="658"/>
      <c r="Z13" s="658"/>
      <c r="AA13" s="658"/>
      <c r="AB13" s="658"/>
      <c r="AC13" s="659"/>
      <c r="AD13" s="657">
        <v>1069</v>
      </c>
      <c r="AE13" s="658"/>
      <c r="AF13" s="658"/>
      <c r="AG13" s="658"/>
      <c r="AH13" s="658"/>
      <c r="AI13" s="658"/>
      <c r="AJ13" s="659"/>
      <c r="AK13" s="657">
        <v>1083</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745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745</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745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745</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451</v>
      </c>
      <c r="Q18" s="876"/>
      <c r="R18" s="876"/>
      <c r="S18" s="876"/>
      <c r="T18" s="876"/>
      <c r="U18" s="876"/>
      <c r="V18" s="877"/>
      <c r="W18" s="875">
        <f>SUM(W13:AC17)</f>
        <v>537</v>
      </c>
      <c r="X18" s="876"/>
      <c r="Y18" s="876"/>
      <c r="Z18" s="876"/>
      <c r="AA18" s="876"/>
      <c r="AB18" s="876"/>
      <c r="AC18" s="877"/>
      <c r="AD18" s="875">
        <f>SUM(AD13:AJ17)</f>
        <v>1069</v>
      </c>
      <c r="AE18" s="876"/>
      <c r="AF18" s="876"/>
      <c r="AG18" s="876"/>
      <c r="AH18" s="876"/>
      <c r="AI18" s="876"/>
      <c r="AJ18" s="877"/>
      <c r="AK18" s="875">
        <f>SUM(AK13:AQ17)</f>
        <v>1083</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424</v>
      </c>
      <c r="Q19" s="658"/>
      <c r="R19" s="658"/>
      <c r="S19" s="658"/>
      <c r="T19" s="658"/>
      <c r="U19" s="658"/>
      <c r="V19" s="659"/>
      <c r="W19" s="657">
        <v>498</v>
      </c>
      <c r="X19" s="658"/>
      <c r="Y19" s="658"/>
      <c r="Z19" s="658"/>
      <c r="AA19" s="658"/>
      <c r="AB19" s="658"/>
      <c r="AC19" s="659"/>
      <c r="AD19" s="657">
        <v>1018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0.94013303769401335</v>
      </c>
      <c r="Q20" s="316"/>
      <c r="R20" s="316"/>
      <c r="S20" s="316"/>
      <c r="T20" s="316"/>
      <c r="U20" s="316"/>
      <c r="V20" s="316"/>
      <c r="W20" s="316">
        <f t="shared" ref="W20" si="0">IF(W18=0, "-", SUM(W19)/W18)</f>
        <v>0.92737430167597767</v>
      </c>
      <c r="X20" s="316"/>
      <c r="Y20" s="316"/>
      <c r="Z20" s="316"/>
      <c r="AA20" s="316"/>
      <c r="AB20" s="316"/>
      <c r="AC20" s="316"/>
      <c r="AD20" s="316">
        <f t="shared" ref="AD20" si="1">IF(AD18=0, "-", SUM(AD19)/AD18)</f>
        <v>0.95229186155285317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353</v>
      </c>
      <c r="H21" s="315"/>
      <c r="I21" s="315"/>
      <c r="J21" s="315"/>
      <c r="K21" s="315"/>
      <c r="L21" s="315"/>
      <c r="M21" s="315"/>
      <c r="N21" s="315"/>
      <c r="O21" s="315"/>
      <c r="P21" s="316">
        <f>IF(P19=0, "-", SUM(P19)/SUM(P13,P14))</f>
        <v>0.94013303769401335</v>
      </c>
      <c r="Q21" s="316"/>
      <c r="R21" s="316"/>
      <c r="S21" s="316"/>
      <c r="T21" s="316"/>
      <c r="U21" s="316"/>
      <c r="V21" s="316"/>
      <c r="W21" s="316">
        <f t="shared" ref="W21" si="2">IF(W19=0, "-", SUM(W19)/SUM(W13,W14))</f>
        <v>0.92737430167597767</v>
      </c>
      <c r="X21" s="316"/>
      <c r="Y21" s="316"/>
      <c r="Z21" s="316"/>
      <c r="AA21" s="316"/>
      <c r="AB21" s="316"/>
      <c r="AC21" s="316"/>
      <c r="AD21" s="316">
        <f t="shared" ref="AD21" si="3">IF(AD19=0, "-", SUM(AD19)/SUM(AD13,AD14))</f>
        <v>0.95229186155285317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706</v>
      </c>
      <c r="B22" s="971"/>
      <c r="C22" s="971"/>
      <c r="D22" s="971"/>
      <c r="E22" s="971"/>
      <c r="F22" s="972"/>
      <c r="G22" s="966" t="s">
        <v>332</v>
      </c>
      <c r="H22" s="222"/>
      <c r="I22" s="222"/>
      <c r="J22" s="222"/>
      <c r="K22" s="222"/>
      <c r="L22" s="222"/>
      <c r="M22" s="222"/>
      <c r="N22" s="222"/>
      <c r="O22" s="223"/>
      <c r="P22" s="931" t="s">
        <v>704</v>
      </c>
      <c r="Q22" s="222"/>
      <c r="R22" s="222"/>
      <c r="S22" s="222"/>
      <c r="T22" s="222"/>
      <c r="U22" s="222"/>
      <c r="V22" s="223"/>
      <c r="W22" s="931" t="s">
        <v>705</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8.5" customHeight="1" x14ac:dyDescent="0.15">
      <c r="A23" s="973"/>
      <c r="B23" s="974"/>
      <c r="C23" s="974"/>
      <c r="D23" s="974"/>
      <c r="E23" s="974"/>
      <c r="F23" s="975"/>
      <c r="G23" s="967" t="s">
        <v>718</v>
      </c>
      <c r="H23" s="968"/>
      <c r="I23" s="968"/>
      <c r="J23" s="968"/>
      <c r="K23" s="968"/>
      <c r="L23" s="968"/>
      <c r="M23" s="968"/>
      <c r="N23" s="968"/>
      <c r="O23" s="969"/>
      <c r="P23" s="917">
        <v>967</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719</v>
      </c>
      <c r="H24" s="934"/>
      <c r="I24" s="934"/>
      <c r="J24" s="934"/>
      <c r="K24" s="934"/>
      <c r="L24" s="934"/>
      <c r="M24" s="934"/>
      <c r="N24" s="934"/>
      <c r="O24" s="935"/>
      <c r="P24" s="657">
        <v>104</v>
      </c>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720</v>
      </c>
      <c r="H25" s="934"/>
      <c r="I25" s="934"/>
      <c r="J25" s="934"/>
      <c r="K25" s="934"/>
      <c r="L25" s="934"/>
      <c r="M25" s="934"/>
      <c r="N25" s="934"/>
      <c r="O25" s="935"/>
      <c r="P25" s="657">
        <v>11</v>
      </c>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721</v>
      </c>
      <c r="H26" s="934"/>
      <c r="I26" s="934"/>
      <c r="J26" s="934"/>
      <c r="K26" s="934"/>
      <c r="L26" s="934"/>
      <c r="M26" s="934"/>
      <c r="N26" s="934"/>
      <c r="O26" s="935"/>
      <c r="P26" s="657">
        <v>1</v>
      </c>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336</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7">
        <f>AK13</f>
        <v>1083</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3"/>
      <c r="AJ31" s="913"/>
      <c r="AK31" s="913"/>
      <c r="AL31" s="408"/>
      <c r="AM31" s="913"/>
      <c r="AN31" s="913"/>
      <c r="AO31" s="913"/>
      <c r="AP31" s="408"/>
      <c r="AQ31" s="250" t="s">
        <v>717</v>
      </c>
      <c r="AR31" s="201"/>
      <c r="AS31" s="136" t="s">
        <v>233</v>
      </c>
      <c r="AT31" s="137"/>
      <c r="AU31" s="200">
        <v>2</v>
      </c>
      <c r="AV31" s="200"/>
      <c r="AW31" s="393" t="s">
        <v>179</v>
      </c>
      <c r="AX31" s="394"/>
    </row>
    <row r="32" spans="1:50" ht="23.25" customHeight="1" x14ac:dyDescent="0.15">
      <c r="A32" s="398"/>
      <c r="B32" s="396"/>
      <c r="C32" s="396"/>
      <c r="D32" s="396"/>
      <c r="E32" s="396"/>
      <c r="F32" s="397"/>
      <c r="G32" s="564" t="s">
        <v>722</v>
      </c>
      <c r="H32" s="565"/>
      <c r="I32" s="565"/>
      <c r="J32" s="565"/>
      <c r="K32" s="565"/>
      <c r="L32" s="565"/>
      <c r="M32" s="565"/>
      <c r="N32" s="565"/>
      <c r="O32" s="566"/>
      <c r="P32" s="108" t="s">
        <v>723</v>
      </c>
      <c r="Q32" s="108"/>
      <c r="R32" s="108"/>
      <c r="S32" s="108"/>
      <c r="T32" s="108"/>
      <c r="U32" s="108"/>
      <c r="V32" s="108"/>
      <c r="W32" s="108"/>
      <c r="X32" s="109"/>
      <c r="Y32" s="471" t="s">
        <v>12</v>
      </c>
      <c r="Z32" s="531"/>
      <c r="AA32" s="532"/>
      <c r="AB32" s="461" t="s">
        <v>370</v>
      </c>
      <c r="AC32" s="461"/>
      <c r="AD32" s="461"/>
      <c r="AE32" s="218">
        <v>94.6</v>
      </c>
      <c r="AF32" s="219"/>
      <c r="AG32" s="219"/>
      <c r="AH32" s="219"/>
      <c r="AI32" s="218">
        <v>98.2</v>
      </c>
      <c r="AJ32" s="219"/>
      <c r="AK32" s="219"/>
      <c r="AL32" s="219"/>
      <c r="AM32" s="218">
        <v>98.6</v>
      </c>
      <c r="AN32" s="219"/>
      <c r="AO32" s="219"/>
      <c r="AP32" s="219"/>
      <c r="AQ32" s="336" t="s">
        <v>717</v>
      </c>
      <c r="AR32" s="208"/>
      <c r="AS32" s="208"/>
      <c r="AT32" s="337"/>
      <c r="AU32" s="219" t="s">
        <v>717</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370</v>
      </c>
      <c r="AC33" s="523"/>
      <c r="AD33" s="523"/>
      <c r="AE33" s="218">
        <v>95.8</v>
      </c>
      <c r="AF33" s="219"/>
      <c r="AG33" s="219"/>
      <c r="AH33" s="219"/>
      <c r="AI33" s="218">
        <v>95.8</v>
      </c>
      <c r="AJ33" s="219"/>
      <c r="AK33" s="219"/>
      <c r="AL33" s="219"/>
      <c r="AM33" s="218">
        <v>95.8</v>
      </c>
      <c r="AN33" s="219"/>
      <c r="AO33" s="219"/>
      <c r="AP33" s="219"/>
      <c r="AQ33" s="336" t="s">
        <v>717</v>
      </c>
      <c r="AR33" s="208"/>
      <c r="AS33" s="208"/>
      <c r="AT33" s="337"/>
      <c r="AU33" s="219">
        <v>95.8</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99</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348</v>
      </c>
      <c r="B37" s="771"/>
      <c r="C37" s="771"/>
      <c r="D37" s="771"/>
      <c r="E37" s="771"/>
      <c r="F37" s="772"/>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389</v>
      </c>
      <c r="AF37" s="247"/>
      <c r="AG37" s="247"/>
      <c r="AH37" s="247"/>
      <c r="AI37" s="247" t="s">
        <v>411</v>
      </c>
      <c r="AJ37" s="247"/>
      <c r="AK37" s="247"/>
      <c r="AL37" s="247"/>
      <c r="AM37" s="247" t="s">
        <v>508</v>
      </c>
      <c r="AN37" s="247"/>
      <c r="AO37" s="247"/>
      <c r="AP37" s="247"/>
      <c r="AQ37" s="154" t="s">
        <v>232</v>
      </c>
      <c r="AR37" s="155"/>
      <c r="AS37" s="155"/>
      <c r="AT37" s="156"/>
      <c r="AU37" s="412" t="s">
        <v>134</v>
      </c>
      <c r="AV37" s="412"/>
      <c r="AW37" s="412"/>
      <c r="AX37" s="907"/>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t="s">
        <v>717</v>
      </c>
      <c r="AR38" s="201"/>
      <c r="AS38" s="136" t="s">
        <v>233</v>
      </c>
      <c r="AT38" s="137"/>
      <c r="AU38" s="200">
        <v>2</v>
      </c>
      <c r="AV38" s="200"/>
      <c r="AW38" s="393" t="s">
        <v>179</v>
      </c>
      <c r="AX38" s="394"/>
      <c r="AY38">
        <f>$AY$37</f>
        <v>1</v>
      </c>
    </row>
    <row r="39" spans="1:51" ht="23.25" customHeight="1" x14ac:dyDescent="0.15">
      <c r="A39" s="398"/>
      <c r="B39" s="396"/>
      <c r="C39" s="396"/>
      <c r="D39" s="396"/>
      <c r="E39" s="396"/>
      <c r="F39" s="397"/>
      <c r="G39" s="564" t="s">
        <v>789</v>
      </c>
      <c r="H39" s="565"/>
      <c r="I39" s="565"/>
      <c r="J39" s="565"/>
      <c r="K39" s="565"/>
      <c r="L39" s="565"/>
      <c r="M39" s="565"/>
      <c r="N39" s="565"/>
      <c r="O39" s="566"/>
      <c r="P39" s="108" t="s">
        <v>790</v>
      </c>
      <c r="Q39" s="108"/>
      <c r="R39" s="108"/>
      <c r="S39" s="108"/>
      <c r="T39" s="108"/>
      <c r="U39" s="108"/>
      <c r="V39" s="108"/>
      <c r="W39" s="108"/>
      <c r="X39" s="109"/>
      <c r="Y39" s="471" t="s">
        <v>12</v>
      </c>
      <c r="Z39" s="531"/>
      <c r="AA39" s="532"/>
      <c r="AB39" s="461" t="s">
        <v>370</v>
      </c>
      <c r="AC39" s="461"/>
      <c r="AD39" s="461"/>
      <c r="AE39" s="218" t="s">
        <v>717</v>
      </c>
      <c r="AF39" s="219"/>
      <c r="AG39" s="219"/>
      <c r="AH39" s="219"/>
      <c r="AI39" s="218" t="s">
        <v>717</v>
      </c>
      <c r="AJ39" s="219"/>
      <c r="AK39" s="219"/>
      <c r="AL39" s="219"/>
      <c r="AM39" s="218">
        <v>48.8</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t="s">
        <v>370</v>
      </c>
      <c r="AC40" s="523"/>
      <c r="AD40" s="523"/>
      <c r="AE40" s="218" t="s">
        <v>717</v>
      </c>
      <c r="AF40" s="219"/>
      <c r="AG40" s="219"/>
      <c r="AH40" s="219"/>
      <c r="AI40" s="218" t="s">
        <v>717</v>
      </c>
      <c r="AJ40" s="219"/>
      <c r="AK40" s="219"/>
      <c r="AL40" s="219"/>
      <c r="AM40" s="218">
        <v>50</v>
      </c>
      <c r="AN40" s="219"/>
      <c r="AO40" s="219"/>
      <c r="AP40" s="219"/>
      <c r="AQ40" s="336" t="s">
        <v>717</v>
      </c>
      <c r="AR40" s="208"/>
      <c r="AS40" s="208"/>
      <c r="AT40" s="337"/>
      <c r="AU40" s="219">
        <v>50</v>
      </c>
      <c r="AV40" s="219"/>
      <c r="AW40" s="219"/>
      <c r="AX40" s="221"/>
      <c r="AY40">
        <f t="shared" si="4"/>
        <v>1</v>
      </c>
    </row>
    <row r="41" spans="1:51" ht="23.25"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t="s">
        <v>717</v>
      </c>
      <c r="AF41" s="219"/>
      <c r="AG41" s="219"/>
      <c r="AH41" s="219"/>
      <c r="AI41" s="218" t="s">
        <v>717</v>
      </c>
      <c r="AJ41" s="219"/>
      <c r="AK41" s="219"/>
      <c r="AL41" s="219"/>
      <c r="AM41" s="218">
        <v>98</v>
      </c>
      <c r="AN41" s="219"/>
      <c r="AO41" s="219"/>
      <c r="AP41" s="219"/>
      <c r="AQ41" s="336" t="s">
        <v>717</v>
      </c>
      <c r="AR41" s="208"/>
      <c r="AS41" s="208"/>
      <c r="AT41" s="337"/>
      <c r="AU41" s="219" t="s">
        <v>717</v>
      </c>
      <c r="AV41" s="219"/>
      <c r="AW41" s="219"/>
      <c r="AX41" s="221"/>
      <c r="AY41">
        <f t="shared" si="4"/>
        <v>1</v>
      </c>
    </row>
    <row r="42" spans="1:51" ht="23.25" customHeight="1" x14ac:dyDescent="0.15">
      <c r="A42" s="228" t="s">
        <v>379</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348</v>
      </c>
      <c r="B44" s="771"/>
      <c r="C44" s="771"/>
      <c r="D44" s="771"/>
      <c r="E44" s="771"/>
      <c r="F44" s="772"/>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389</v>
      </c>
      <c r="AF44" s="247"/>
      <c r="AG44" s="247"/>
      <c r="AH44" s="247"/>
      <c r="AI44" s="247" t="s">
        <v>411</v>
      </c>
      <c r="AJ44" s="247"/>
      <c r="AK44" s="247"/>
      <c r="AL44" s="247"/>
      <c r="AM44" s="247" t="s">
        <v>508</v>
      </c>
      <c r="AN44" s="247"/>
      <c r="AO44" s="247"/>
      <c r="AP44" s="247"/>
      <c r="AQ44" s="154" t="s">
        <v>232</v>
      </c>
      <c r="AR44" s="155"/>
      <c r="AS44" s="155"/>
      <c r="AT44" s="156"/>
      <c r="AU44" s="412" t="s">
        <v>134</v>
      </c>
      <c r="AV44" s="412"/>
      <c r="AW44" s="412"/>
      <c r="AX44" s="90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7"/>
      <c r="I78" s="588"/>
      <c r="J78" s="588"/>
      <c r="K78" s="588"/>
      <c r="L78" s="588"/>
      <c r="M78" s="588"/>
      <c r="N78" s="588"/>
      <c r="O78" s="589"/>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t="s">
        <v>341</v>
      </c>
      <c r="AS79" s="273"/>
      <c r="AT79" s="274"/>
      <c r="AU79" s="274"/>
      <c r="AV79" s="274"/>
      <c r="AW79" s="274"/>
      <c r="AX79" s="965"/>
      <c r="AY79">
        <f>COUNTIF($AR$79,"☑")</f>
        <v>0</v>
      </c>
    </row>
    <row r="80" spans="1:51" ht="18.75" hidden="1" customHeight="1" x14ac:dyDescent="0.15">
      <c r="A80" s="861"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2"/>
      <c r="B82" s="527"/>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2"/>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3" t="s">
        <v>134</v>
      </c>
      <c r="AV90" s="533"/>
      <c r="AW90" s="533"/>
      <c r="AX90" s="534"/>
      <c r="AY90">
        <f>COUNTA($G$92)</f>
        <v>0</v>
      </c>
    </row>
    <row r="91" spans="1:60" ht="18.75" hidden="1" customHeight="1" x14ac:dyDescent="0.15">
      <c r="A91" s="86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2"/>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2"/>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389</v>
      </c>
      <c r="AF100" s="540"/>
      <c r="AG100" s="540"/>
      <c r="AH100" s="541"/>
      <c r="AI100" s="539" t="s">
        <v>411</v>
      </c>
      <c r="AJ100" s="540"/>
      <c r="AK100" s="540"/>
      <c r="AL100" s="541"/>
      <c r="AM100" s="539" t="s">
        <v>508</v>
      </c>
      <c r="AN100" s="540"/>
      <c r="AO100" s="540"/>
      <c r="AP100" s="541"/>
      <c r="AQ100" s="317" t="s">
        <v>416</v>
      </c>
      <c r="AR100" s="318"/>
      <c r="AS100" s="318"/>
      <c r="AT100" s="319"/>
      <c r="AU100" s="317" t="s">
        <v>540</v>
      </c>
      <c r="AV100" s="318"/>
      <c r="AW100" s="318"/>
      <c r="AX100" s="320"/>
    </row>
    <row r="101" spans="1:60" ht="23.25" customHeight="1" x14ac:dyDescent="0.15">
      <c r="A101" s="419"/>
      <c r="B101" s="420"/>
      <c r="C101" s="420"/>
      <c r="D101" s="420"/>
      <c r="E101" s="420"/>
      <c r="F101" s="421"/>
      <c r="G101" s="108" t="s">
        <v>725</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726</v>
      </c>
      <c r="AC101" s="461"/>
      <c r="AD101" s="461"/>
      <c r="AE101" s="282">
        <v>342</v>
      </c>
      <c r="AF101" s="282"/>
      <c r="AG101" s="282"/>
      <c r="AH101" s="282"/>
      <c r="AI101" s="282">
        <v>680</v>
      </c>
      <c r="AJ101" s="282"/>
      <c r="AK101" s="282"/>
      <c r="AL101" s="282"/>
      <c r="AM101" s="282">
        <v>66</v>
      </c>
      <c r="AN101" s="282"/>
      <c r="AO101" s="282"/>
      <c r="AP101" s="282"/>
      <c r="AQ101" s="282" t="s">
        <v>788</v>
      </c>
      <c r="AR101" s="282"/>
      <c r="AS101" s="282"/>
      <c r="AT101" s="282"/>
      <c r="AU101" s="218" t="s">
        <v>788</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726</v>
      </c>
      <c r="AC102" s="461"/>
      <c r="AD102" s="461"/>
      <c r="AE102" s="282">
        <v>1061</v>
      </c>
      <c r="AF102" s="282"/>
      <c r="AG102" s="282"/>
      <c r="AH102" s="282"/>
      <c r="AI102" s="282">
        <v>58</v>
      </c>
      <c r="AJ102" s="282"/>
      <c r="AK102" s="282"/>
      <c r="AL102" s="282"/>
      <c r="AM102" s="282">
        <v>140</v>
      </c>
      <c r="AN102" s="282"/>
      <c r="AO102" s="282"/>
      <c r="AP102" s="282"/>
      <c r="AQ102" s="282">
        <v>1600</v>
      </c>
      <c r="AR102" s="282"/>
      <c r="AS102" s="282"/>
      <c r="AT102" s="282"/>
      <c r="AU102" s="225" t="s">
        <v>788</v>
      </c>
      <c r="AV102" s="226"/>
      <c r="AW102" s="226"/>
      <c r="AX102" s="321"/>
    </row>
    <row r="103" spans="1:60" ht="31.5"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9"/>
      <c r="B104" s="420"/>
      <c r="C104" s="420"/>
      <c r="D104" s="420"/>
      <c r="E104" s="420"/>
      <c r="F104" s="421"/>
      <c r="G104" s="108" t="s">
        <v>791</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726</v>
      </c>
      <c r="AC104" s="546"/>
      <c r="AD104" s="547"/>
      <c r="AE104" s="218" t="s">
        <v>717</v>
      </c>
      <c r="AF104" s="219"/>
      <c r="AG104" s="219"/>
      <c r="AH104" s="219"/>
      <c r="AI104" s="218" t="s">
        <v>717</v>
      </c>
      <c r="AJ104" s="219"/>
      <c r="AK104" s="219"/>
      <c r="AL104" s="219"/>
      <c r="AM104" s="282">
        <v>322422</v>
      </c>
      <c r="AN104" s="282"/>
      <c r="AO104" s="282"/>
      <c r="AP104" s="282"/>
      <c r="AQ104" s="282" t="s">
        <v>788</v>
      </c>
      <c r="AR104" s="282"/>
      <c r="AS104" s="282"/>
      <c r="AT104" s="282"/>
      <c r="AU104" s="282" t="s">
        <v>788</v>
      </c>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726</v>
      </c>
      <c r="AC105" s="469"/>
      <c r="AD105" s="470"/>
      <c r="AE105" s="218" t="s">
        <v>717</v>
      </c>
      <c r="AF105" s="219"/>
      <c r="AG105" s="219"/>
      <c r="AH105" s="219"/>
      <c r="AI105" s="218" t="s">
        <v>717</v>
      </c>
      <c r="AJ105" s="219"/>
      <c r="AK105" s="219"/>
      <c r="AL105" s="219"/>
      <c r="AM105" s="282">
        <v>246500</v>
      </c>
      <c r="AN105" s="282"/>
      <c r="AO105" s="282"/>
      <c r="AP105" s="282"/>
      <c r="AQ105" s="282">
        <v>470000</v>
      </c>
      <c r="AR105" s="282"/>
      <c r="AS105" s="282"/>
      <c r="AT105" s="282"/>
      <c r="AU105" s="282" t="s">
        <v>788</v>
      </c>
      <c r="AV105" s="282"/>
      <c r="AW105" s="282"/>
      <c r="AX105" s="283"/>
      <c r="AY105">
        <f>$AY$103</f>
        <v>1</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6"/>
      <c r="B116" s="437"/>
      <c r="C116" s="437"/>
      <c r="D116" s="437"/>
      <c r="E116" s="437"/>
      <c r="F116" s="438"/>
      <c r="G116" s="388" t="s">
        <v>727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728</v>
      </c>
      <c r="AC116" s="463"/>
      <c r="AD116" s="464"/>
      <c r="AE116" s="282">
        <v>10</v>
      </c>
      <c r="AF116" s="282"/>
      <c r="AG116" s="282"/>
      <c r="AH116" s="282"/>
      <c r="AI116" s="282">
        <v>419</v>
      </c>
      <c r="AJ116" s="282"/>
      <c r="AK116" s="282"/>
      <c r="AL116" s="282"/>
      <c r="AM116" s="282">
        <v>3</v>
      </c>
      <c r="AN116" s="282"/>
      <c r="AO116" s="282"/>
      <c r="AP116" s="282"/>
      <c r="AQ116" s="218">
        <v>2</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729</v>
      </c>
      <c r="AC117" s="473"/>
      <c r="AD117" s="474"/>
      <c r="AE117" s="590" t="s">
        <v>730</v>
      </c>
      <c r="AF117" s="551"/>
      <c r="AG117" s="551"/>
      <c r="AH117" s="551"/>
      <c r="AI117" s="590" t="s">
        <v>731</v>
      </c>
      <c r="AJ117" s="551"/>
      <c r="AK117" s="551"/>
      <c r="AL117" s="551"/>
      <c r="AM117" s="590" t="s">
        <v>803</v>
      </c>
      <c r="AN117" s="551"/>
      <c r="AO117" s="551"/>
      <c r="AP117" s="551"/>
      <c r="AQ117" s="551" t="s">
        <v>794</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7"/>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8"/>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4"/>
      <c r="Z127" s="925"/>
      <c r="AA127" s="926"/>
      <c r="AB127" s="408" t="s">
        <v>11</v>
      </c>
      <c r="AC127" s="409"/>
      <c r="AD127" s="410"/>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33" customHeight="1" x14ac:dyDescent="0.15">
      <c r="A130" s="189" t="s">
        <v>404</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9.2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788</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788</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802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idden="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idden="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idden="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idden="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9"/>
      <c r="E430" s="175" t="s">
        <v>398</v>
      </c>
      <c r="F430" s="895"/>
      <c r="G430" s="896" t="s">
        <v>252</v>
      </c>
      <c r="H430" s="126"/>
      <c r="I430" s="126"/>
      <c r="J430" s="897" t="s">
        <v>717</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788</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788</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717</v>
      </c>
      <c r="AF435" s="208"/>
      <c r="AG435" s="208"/>
      <c r="AH435" s="337"/>
      <c r="AI435" s="336" t="s">
        <v>717</v>
      </c>
      <c r="AJ435" s="208"/>
      <c r="AK435" s="208"/>
      <c r="AL435" s="208"/>
      <c r="AM435" s="336" t="s">
        <v>788</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788</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788</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717</v>
      </c>
      <c r="AF460" s="208"/>
      <c r="AG460" s="208"/>
      <c r="AH460" s="337"/>
      <c r="AI460" s="336" t="s">
        <v>717</v>
      </c>
      <c r="AJ460" s="208"/>
      <c r="AK460" s="208"/>
      <c r="AL460" s="208"/>
      <c r="AM460" s="336" t="s">
        <v>788</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1" ht="27"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742</v>
      </c>
      <c r="AE702" s="342"/>
      <c r="AF702" s="342"/>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31.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2" t="s">
        <v>742</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742</v>
      </c>
      <c r="AE704" s="783"/>
      <c r="AF704" s="783"/>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742</v>
      </c>
      <c r="AE705" s="715"/>
      <c r="AF705" s="715"/>
      <c r="AG705" s="128" t="s">
        <v>800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787</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787</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749</v>
      </c>
      <c r="AE708" s="605"/>
      <c r="AF708" s="605"/>
      <c r="AG708" s="742" t="s">
        <v>745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742</v>
      </c>
      <c r="AE709" s="323"/>
      <c r="AF709" s="323"/>
      <c r="AG709" s="104" t="s">
        <v>795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749</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2" t="s">
        <v>742</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2" t="s">
        <v>749</v>
      </c>
      <c r="AE712" s="783"/>
      <c r="AF712" s="783"/>
      <c r="AG712" s="807" t="s">
        <v>745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749</v>
      </c>
      <c r="AE713" s="323"/>
      <c r="AF713" s="663"/>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742</v>
      </c>
      <c r="AE714" s="805"/>
      <c r="AF714" s="806"/>
      <c r="AG714" s="736" t="s">
        <v>751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742</v>
      </c>
      <c r="AE715" s="605"/>
      <c r="AF715" s="656"/>
      <c r="AG715" s="742" t="s">
        <v>752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749</v>
      </c>
      <c r="AE716" s="627"/>
      <c r="AF716" s="627"/>
      <c r="AG716" s="104" t="s">
        <v>745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742</v>
      </c>
      <c r="AE717" s="323"/>
      <c r="AF717" s="323"/>
      <c r="AG717" s="104" t="s">
        <v>796</v>
      </c>
      <c r="AH717" s="105"/>
      <c r="AI717" s="105"/>
      <c r="AJ717" s="105"/>
      <c r="AK717" s="105"/>
      <c r="AL717" s="105"/>
      <c r="AM717" s="105"/>
      <c r="AN717" s="105"/>
      <c r="AO717" s="105"/>
      <c r="AP717" s="105"/>
      <c r="AQ717" s="105"/>
      <c r="AR717" s="105"/>
      <c r="AS717" s="105"/>
      <c r="AT717" s="105"/>
      <c r="AU717" s="105"/>
      <c r="AV717" s="105"/>
      <c r="AW717" s="105"/>
      <c r="AX717" s="106"/>
    </row>
    <row r="718" spans="1:50" ht="29.25"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742</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7" t="s">
        <v>792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0"/>
      <c r="B727" s="801"/>
      <c r="C727" s="748" t="s">
        <v>57</v>
      </c>
      <c r="D727" s="749"/>
      <c r="E727" s="749"/>
      <c r="F727" s="750"/>
      <c r="G727" s="575" t="s">
        <v>793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671</v>
      </c>
      <c r="B737" s="211"/>
      <c r="C737" s="211"/>
      <c r="D737" s="212"/>
      <c r="E737" s="952" t="s">
        <v>734</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396</v>
      </c>
      <c r="B738" s="361"/>
      <c r="C738" s="361"/>
      <c r="D738" s="361"/>
      <c r="E738" s="952" t="s">
        <v>735</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395</v>
      </c>
      <c r="B739" s="361"/>
      <c r="C739" s="361"/>
      <c r="D739" s="361"/>
      <c r="E739" s="952" t="s">
        <v>736</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394</v>
      </c>
      <c r="B740" s="361"/>
      <c r="C740" s="361"/>
      <c r="D740" s="361"/>
      <c r="E740" s="952" t="s">
        <v>737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393</v>
      </c>
      <c r="B741" s="361"/>
      <c r="C741" s="361"/>
      <c r="D741" s="361"/>
      <c r="E741" s="952" t="s">
        <v>738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392</v>
      </c>
      <c r="B742" s="361"/>
      <c r="C742" s="361"/>
      <c r="D742" s="361"/>
      <c r="E742" s="952" t="s">
        <v>739</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391</v>
      </c>
      <c r="B743" s="361"/>
      <c r="C743" s="361"/>
      <c r="D743" s="361"/>
      <c r="E743" s="952" t="s">
        <v>740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390</v>
      </c>
      <c r="B744" s="361"/>
      <c r="C744" s="361"/>
      <c r="D744" s="361"/>
      <c r="E744" s="952" t="s">
        <v>741</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389</v>
      </c>
      <c r="B745" s="361"/>
      <c r="C745" s="361"/>
      <c r="D745" s="361"/>
      <c r="E745" s="989" t="s">
        <v>740</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544</v>
      </c>
      <c r="B746" s="361"/>
      <c r="C746" s="361"/>
      <c r="D746" s="361"/>
      <c r="E746" s="958" t="s">
        <v>709</v>
      </c>
      <c r="F746" s="956"/>
      <c r="G746" s="956"/>
      <c r="H746" s="100" t="str">
        <f>IF(E746="","","-")</f>
        <v>-</v>
      </c>
      <c r="I746" s="956"/>
      <c r="J746" s="956"/>
      <c r="K746" s="100" t="str">
        <f>IF(I746="","","-")</f>
        <v/>
      </c>
      <c r="L746" s="957">
        <v>715</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508</v>
      </c>
      <c r="B747" s="361"/>
      <c r="C747" s="361"/>
      <c r="D747" s="361"/>
      <c r="E747" s="958" t="s">
        <v>709</v>
      </c>
      <c r="F747" s="956"/>
      <c r="G747" s="956"/>
      <c r="H747" s="100" t="str">
        <f>IF(E747="","","-")</f>
        <v>-</v>
      </c>
      <c r="I747" s="956"/>
      <c r="J747" s="956"/>
      <c r="K747" s="100" t="str">
        <f>IF(I747="","","-")</f>
        <v/>
      </c>
      <c r="L747" s="957">
        <v>733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771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756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772</v>
      </c>
      <c r="H789" s="671"/>
      <c r="I789" s="671"/>
      <c r="J789" s="671"/>
      <c r="K789" s="672"/>
      <c r="L789" s="664" t="s">
        <v>774</v>
      </c>
      <c r="M789" s="665"/>
      <c r="N789" s="665"/>
      <c r="O789" s="665"/>
      <c r="P789" s="665"/>
      <c r="Q789" s="665"/>
      <c r="R789" s="665"/>
      <c r="S789" s="665"/>
      <c r="T789" s="665"/>
      <c r="U789" s="665"/>
      <c r="V789" s="665"/>
      <c r="W789" s="665"/>
      <c r="X789" s="666"/>
      <c r="Y789" s="383">
        <v>2</v>
      </c>
      <c r="Z789" s="384"/>
      <c r="AA789" s="384"/>
      <c r="AB789" s="802"/>
      <c r="AC789" s="670" t="s">
        <v>754</v>
      </c>
      <c r="AD789" s="671"/>
      <c r="AE789" s="671"/>
      <c r="AF789" s="671"/>
      <c r="AG789" s="672"/>
      <c r="AH789" s="664" t="s">
        <v>755</v>
      </c>
      <c r="AI789" s="665"/>
      <c r="AJ789" s="665"/>
      <c r="AK789" s="665"/>
      <c r="AL789" s="665"/>
      <c r="AM789" s="665"/>
      <c r="AN789" s="665"/>
      <c r="AO789" s="665"/>
      <c r="AP789" s="665"/>
      <c r="AQ789" s="665"/>
      <c r="AR789" s="665"/>
      <c r="AS789" s="665"/>
      <c r="AT789" s="666"/>
      <c r="AU789" s="383">
        <v>63</v>
      </c>
      <c r="AV789" s="384"/>
      <c r="AW789" s="384"/>
      <c r="AX789" s="385"/>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63</v>
      </c>
      <c r="AV799" s="829"/>
      <c r="AW799" s="829"/>
      <c r="AX799" s="831"/>
    </row>
    <row r="800" spans="1:51" ht="24.75" customHeight="1" x14ac:dyDescent="0.15">
      <c r="A800" s="631"/>
      <c r="B800" s="632"/>
      <c r="C800" s="632"/>
      <c r="D800" s="632"/>
      <c r="E800" s="632"/>
      <c r="F800" s="633"/>
      <c r="G800" s="595" t="s">
        <v>760</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1</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15">
      <c r="A802" s="631"/>
      <c r="B802" s="632"/>
      <c r="C802" s="632"/>
      <c r="D802" s="632"/>
      <c r="E802" s="632"/>
      <c r="F802" s="633"/>
      <c r="G802" s="670" t="s">
        <v>761</v>
      </c>
      <c r="H802" s="671"/>
      <c r="I802" s="671"/>
      <c r="J802" s="671"/>
      <c r="K802" s="672"/>
      <c r="L802" s="664" t="s">
        <v>762</v>
      </c>
      <c r="M802" s="665"/>
      <c r="N802" s="665"/>
      <c r="O802" s="665"/>
      <c r="P802" s="665"/>
      <c r="Q802" s="665"/>
      <c r="R802" s="665"/>
      <c r="S802" s="665"/>
      <c r="T802" s="665"/>
      <c r="U802" s="665"/>
      <c r="V802" s="665"/>
      <c r="W802" s="665"/>
      <c r="X802" s="666"/>
      <c r="Y802" s="383">
        <v>57</v>
      </c>
      <c r="Z802" s="384"/>
      <c r="AA802" s="384"/>
      <c r="AB802" s="802"/>
      <c r="AC802" s="670"/>
      <c r="AD802" s="671"/>
      <c r="AE802" s="671"/>
      <c r="AF802" s="671"/>
      <c r="AG802" s="672"/>
      <c r="AH802" s="664"/>
      <c r="AI802" s="665"/>
      <c r="AJ802" s="665"/>
      <c r="AK802" s="665"/>
      <c r="AL802" s="665"/>
      <c r="AM802" s="665"/>
      <c r="AN802" s="665"/>
      <c r="AO802" s="665"/>
      <c r="AP802" s="665"/>
      <c r="AQ802" s="665"/>
      <c r="AR802" s="665"/>
      <c r="AS802" s="665"/>
      <c r="AT802" s="666"/>
      <c r="AU802" s="383"/>
      <c r="AV802" s="384"/>
      <c r="AW802" s="384"/>
      <c r="AX802" s="385"/>
      <c r="AY802">
        <f t="shared" ref="AY802:AY812" si="115">$AY$800</f>
        <v>1</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57</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3"/>
      <c r="Z815" s="384"/>
      <c r="AA815" s="384"/>
      <c r="AB815" s="802"/>
      <c r="AC815" s="670"/>
      <c r="AD815" s="671"/>
      <c r="AE815" s="671"/>
      <c r="AF815" s="671"/>
      <c r="AG815" s="672"/>
      <c r="AH815" s="664"/>
      <c r="AI815" s="665"/>
      <c r="AJ815" s="665"/>
      <c r="AK815" s="665"/>
      <c r="AL815" s="665"/>
      <c r="AM815" s="665"/>
      <c r="AN815" s="665"/>
      <c r="AO815" s="665"/>
      <c r="AP815" s="665"/>
      <c r="AQ815" s="665"/>
      <c r="AR815" s="665"/>
      <c r="AS815" s="665"/>
      <c r="AT815" s="666"/>
      <c r="AU815" s="383"/>
      <c r="AV815" s="384"/>
      <c r="AW815" s="384"/>
      <c r="AX815" s="385"/>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3"/>
      <c r="Z828" s="384"/>
      <c r="AA828" s="384"/>
      <c r="AB828" s="802"/>
      <c r="AC828" s="670"/>
      <c r="AD828" s="671"/>
      <c r="AE828" s="671"/>
      <c r="AF828" s="671"/>
      <c r="AG828" s="672"/>
      <c r="AH828" s="664"/>
      <c r="AI828" s="665"/>
      <c r="AJ828" s="665"/>
      <c r="AK828" s="665"/>
      <c r="AL828" s="665"/>
      <c r="AM828" s="665"/>
      <c r="AN828" s="665"/>
      <c r="AO828" s="665"/>
      <c r="AP828" s="665"/>
      <c r="AQ828" s="665"/>
      <c r="AR828" s="665"/>
      <c r="AS828" s="665"/>
      <c r="AT828" s="666"/>
      <c r="AU828" s="383"/>
      <c r="AV828" s="384"/>
      <c r="AW828" s="384"/>
      <c r="AX828" s="385"/>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773</v>
      </c>
      <c r="D845" s="343"/>
      <c r="E845" s="343"/>
      <c r="F845" s="343"/>
      <c r="G845" s="343"/>
      <c r="H845" s="343"/>
      <c r="I845" s="343"/>
      <c r="J845" s="344">
        <v>6010001021699</v>
      </c>
      <c r="K845" s="345"/>
      <c r="L845" s="345"/>
      <c r="M845" s="345"/>
      <c r="N845" s="345"/>
      <c r="O845" s="345"/>
      <c r="P845" s="359" t="s">
        <v>775</v>
      </c>
      <c r="Q845" s="346"/>
      <c r="R845" s="346"/>
      <c r="S845" s="346"/>
      <c r="T845" s="346"/>
      <c r="U845" s="346"/>
      <c r="V845" s="346"/>
      <c r="W845" s="346"/>
      <c r="X845" s="346"/>
      <c r="Y845" s="347">
        <v>2</v>
      </c>
      <c r="Z845" s="348"/>
      <c r="AA845" s="348"/>
      <c r="AB845" s="349"/>
      <c r="AC845" s="350" t="s">
        <v>377</v>
      </c>
      <c r="AD845" s="351"/>
      <c r="AE845" s="351"/>
      <c r="AF845" s="351"/>
      <c r="AG845" s="351"/>
      <c r="AH845" s="366" t="s">
        <v>776</v>
      </c>
      <c r="AI845" s="367"/>
      <c r="AJ845" s="367"/>
      <c r="AK845" s="367"/>
      <c r="AL845" s="354">
        <v>100</v>
      </c>
      <c r="AM845" s="355"/>
      <c r="AN845" s="355"/>
      <c r="AO845" s="356"/>
      <c r="AP845" s="357" t="s">
        <v>776</v>
      </c>
      <c r="AQ845" s="357"/>
      <c r="AR845" s="357"/>
      <c r="AS845" s="357"/>
      <c r="AT845" s="357"/>
      <c r="AU845" s="357"/>
      <c r="AV845" s="357"/>
      <c r="AW845" s="357"/>
      <c r="AX845" s="357"/>
    </row>
    <row r="846" spans="1:51" ht="30" customHeight="1" x14ac:dyDescent="0.15">
      <c r="A846" s="370">
        <v>2</v>
      </c>
      <c r="B846" s="370">
        <v>1</v>
      </c>
      <c r="C846" s="358" t="s">
        <v>777</v>
      </c>
      <c r="D846" s="343"/>
      <c r="E846" s="343"/>
      <c r="F846" s="343"/>
      <c r="G846" s="343"/>
      <c r="H846" s="343"/>
      <c r="I846" s="343"/>
      <c r="J846" s="344">
        <v>5010601000566</v>
      </c>
      <c r="K846" s="345"/>
      <c r="L846" s="345"/>
      <c r="M846" s="345"/>
      <c r="N846" s="345"/>
      <c r="O846" s="345"/>
      <c r="P846" s="359" t="s">
        <v>778</v>
      </c>
      <c r="Q846" s="346"/>
      <c r="R846" s="346"/>
      <c r="S846" s="346"/>
      <c r="T846" s="346"/>
      <c r="U846" s="346"/>
      <c r="V846" s="346"/>
      <c r="W846" s="346"/>
      <c r="X846" s="346"/>
      <c r="Y846" s="347">
        <v>2</v>
      </c>
      <c r="Z846" s="348"/>
      <c r="AA846" s="348"/>
      <c r="AB846" s="349"/>
      <c r="AC846" s="350" t="s">
        <v>377</v>
      </c>
      <c r="AD846" s="351"/>
      <c r="AE846" s="351"/>
      <c r="AF846" s="351"/>
      <c r="AG846" s="351"/>
      <c r="AH846" s="366" t="s">
        <v>776</v>
      </c>
      <c r="AI846" s="367"/>
      <c r="AJ846" s="367"/>
      <c r="AK846" s="367"/>
      <c r="AL846" s="354">
        <v>100</v>
      </c>
      <c r="AM846" s="355"/>
      <c r="AN846" s="355"/>
      <c r="AO846" s="356"/>
      <c r="AP846" s="357" t="s">
        <v>776</v>
      </c>
      <c r="AQ846" s="357"/>
      <c r="AR846" s="357"/>
      <c r="AS846" s="357"/>
      <c r="AT846" s="357"/>
      <c r="AU846" s="357"/>
      <c r="AV846" s="357"/>
      <c r="AW846" s="357"/>
      <c r="AX846" s="357"/>
      <c r="AY846">
        <f>COUNTA($C$846)</f>
        <v>1</v>
      </c>
    </row>
    <row r="847" spans="1:51" ht="30" customHeight="1" x14ac:dyDescent="0.15">
      <c r="A847" s="370">
        <v>3</v>
      </c>
      <c r="B847" s="370">
        <v>1</v>
      </c>
      <c r="C847" s="358" t="s">
        <v>779</v>
      </c>
      <c r="D847" s="343"/>
      <c r="E847" s="343"/>
      <c r="F847" s="343"/>
      <c r="G847" s="343"/>
      <c r="H847" s="343"/>
      <c r="I847" s="343"/>
      <c r="J847" s="344">
        <v>1011701012208</v>
      </c>
      <c r="K847" s="345"/>
      <c r="L847" s="345"/>
      <c r="M847" s="345"/>
      <c r="N847" s="345"/>
      <c r="O847" s="345"/>
      <c r="P847" s="359" t="s">
        <v>780</v>
      </c>
      <c r="Q847" s="346"/>
      <c r="R847" s="346"/>
      <c r="S847" s="346"/>
      <c r="T847" s="346"/>
      <c r="U847" s="346"/>
      <c r="V847" s="346"/>
      <c r="W847" s="346"/>
      <c r="X847" s="346"/>
      <c r="Y847" s="347">
        <v>1</v>
      </c>
      <c r="Z847" s="348"/>
      <c r="AA847" s="348"/>
      <c r="AB847" s="349"/>
      <c r="AC847" s="350" t="s">
        <v>377</v>
      </c>
      <c r="AD847" s="351"/>
      <c r="AE847" s="351"/>
      <c r="AF847" s="351"/>
      <c r="AG847" s="351"/>
      <c r="AH847" s="366" t="s">
        <v>776</v>
      </c>
      <c r="AI847" s="367"/>
      <c r="AJ847" s="367"/>
      <c r="AK847" s="367"/>
      <c r="AL847" s="354">
        <v>100</v>
      </c>
      <c r="AM847" s="355"/>
      <c r="AN847" s="355"/>
      <c r="AO847" s="356"/>
      <c r="AP847" s="357" t="s">
        <v>776</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v>6010405003434</v>
      </c>
      <c r="K848" s="345"/>
      <c r="L848" s="345"/>
      <c r="M848" s="345"/>
      <c r="N848" s="345"/>
      <c r="O848" s="345"/>
      <c r="P848" s="359" t="s">
        <v>782</v>
      </c>
      <c r="Q848" s="346"/>
      <c r="R848" s="346"/>
      <c r="S848" s="346"/>
      <c r="T848" s="346"/>
      <c r="U848" s="346"/>
      <c r="V848" s="346"/>
      <c r="W848" s="346"/>
      <c r="X848" s="346"/>
      <c r="Y848" s="347">
        <v>0.3</v>
      </c>
      <c r="Z848" s="348"/>
      <c r="AA848" s="348"/>
      <c r="AB848" s="349"/>
      <c r="AC848" s="350" t="s">
        <v>378</v>
      </c>
      <c r="AD848" s="351"/>
      <c r="AE848" s="351"/>
      <c r="AF848" s="351"/>
      <c r="AG848" s="351"/>
      <c r="AH848" s="366" t="s">
        <v>776</v>
      </c>
      <c r="AI848" s="367"/>
      <c r="AJ848" s="367"/>
      <c r="AK848" s="367"/>
      <c r="AL848" s="354">
        <v>100</v>
      </c>
      <c r="AM848" s="355"/>
      <c r="AN848" s="355"/>
      <c r="AO848" s="356"/>
      <c r="AP848" s="357" t="s">
        <v>776</v>
      </c>
      <c r="AQ848" s="357"/>
      <c r="AR848" s="357"/>
      <c r="AS848" s="357"/>
      <c r="AT848" s="357"/>
      <c r="AU848" s="357"/>
      <c r="AV848" s="357"/>
      <c r="AW848" s="357"/>
      <c r="AX848" s="357"/>
      <c r="AY848">
        <f>COUNTA($C$848)</f>
        <v>1</v>
      </c>
    </row>
    <row r="849" spans="1:51" ht="30" customHeight="1" x14ac:dyDescent="0.15">
      <c r="A849" s="370">
        <v>5</v>
      </c>
      <c r="B849" s="370">
        <v>1</v>
      </c>
      <c r="C849" s="358" t="s">
        <v>783</v>
      </c>
      <c r="D849" s="343"/>
      <c r="E849" s="343"/>
      <c r="F849" s="343"/>
      <c r="G849" s="343"/>
      <c r="H849" s="343"/>
      <c r="I849" s="343"/>
      <c r="J849" s="344">
        <v>6011602005677</v>
      </c>
      <c r="K849" s="345"/>
      <c r="L849" s="345"/>
      <c r="M849" s="345"/>
      <c r="N849" s="345"/>
      <c r="O849" s="345"/>
      <c r="P849" s="359" t="s">
        <v>785</v>
      </c>
      <c r="Q849" s="346"/>
      <c r="R849" s="346"/>
      <c r="S849" s="346"/>
      <c r="T849" s="346"/>
      <c r="U849" s="346"/>
      <c r="V849" s="346"/>
      <c r="W849" s="346"/>
      <c r="X849" s="346"/>
      <c r="Y849" s="347">
        <v>0.2</v>
      </c>
      <c r="Z849" s="348"/>
      <c r="AA849" s="348"/>
      <c r="AB849" s="349"/>
      <c r="AC849" s="350" t="s">
        <v>378</v>
      </c>
      <c r="AD849" s="351"/>
      <c r="AE849" s="351"/>
      <c r="AF849" s="351"/>
      <c r="AG849" s="351"/>
      <c r="AH849" s="366" t="s">
        <v>776</v>
      </c>
      <c r="AI849" s="367"/>
      <c r="AJ849" s="367"/>
      <c r="AK849" s="367"/>
      <c r="AL849" s="354">
        <v>100</v>
      </c>
      <c r="AM849" s="355"/>
      <c r="AN849" s="355"/>
      <c r="AO849" s="356"/>
      <c r="AP849" s="357" t="s">
        <v>776</v>
      </c>
      <c r="AQ849" s="357"/>
      <c r="AR849" s="357"/>
      <c r="AS849" s="357"/>
      <c r="AT849" s="357"/>
      <c r="AU849" s="357"/>
      <c r="AV849" s="357"/>
      <c r="AW849" s="357"/>
      <c r="AX849" s="357"/>
      <c r="AY849">
        <f>COUNTA($C$849)</f>
        <v>1</v>
      </c>
    </row>
    <row r="850" spans="1:51" ht="30" customHeight="1" x14ac:dyDescent="0.15">
      <c r="A850" s="370">
        <v>6</v>
      </c>
      <c r="B850" s="370">
        <v>1</v>
      </c>
      <c r="C850" s="358" t="s">
        <v>784</v>
      </c>
      <c r="D850" s="343"/>
      <c r="E850" s="343"/>
      <c r="F850" s="343"/>
      <c r="G850" s="343"/>
      <c r="H850" s="343"/>
      <c r="I850" s="343"/>
      <c r="J850" s="344">
        <v>6010601003790</v>
      </c>
      <c r="K850" s="345"/>
      <c r="L850" s="345"/>
      <c r="M850" s="345"/>
      <c r="N850" s="345"/>
      <c r="O850" s="345"/>
      <c r="P850" s="359" t="s">
        <v>786</v>
      </c>
      <c r="Q850" s="346"/>
      <c r="R850" s="346"/>
      <c r="S850" s="346"/>
      <c r="T850" s="346"/>
      <c r="U850" s="346"/>
      <c r="V850" s="346"/>
      <c r="W850" s="346"/>
      <c r="X850" s="346"/>
      <c r="Y850" s="347">
        <v>0.1</v>
      </c>
      <c r="Z850" s="348"/>
      <c r="AA850" s="348"/>
      <c r="AB850" s="349"/>
      <c r="AC850" s="350" t="s">
        <v>378</v>
      </c>
      <c r="AD850" s="351"/>
      <c r="AE850" s="351"/>
      <c r="AF850" s="351"/>
      <c r="AG850" s="351"/>
      <c r="AH850" s="366" t="s">
        <v>776</v>
      </c>
      <c r="AI850" s="367"/>
      <c r="AJ850" s="367"/>
      <c r="AK850" s="367"/>
      <c r="AL850" s="354">
        <v>100</v>
      </c>
      <c r="AM850" s="355"/>
      <c r="AN850" s="355"/>
      <c r="AO850" s="356"/>
      <c r="AP850" s="357" t="s">
        <v>776</v>
      </c>
      <c r="AQ850" s="357"/>
      <c r="AR850" s="357"/>
      <c r="AS850" s="357"/>
      <c r="AT850" s="357"/>
      <c r="AU850" s="357"/>
      <c r="AV850" s="357"/>
      <c r="AW850" s="357"/>
      <c r="AX850" s="357"/>
      <c r="AY850">
        <f>COUNTA($C$850)</f>
        <v>1</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58" t="s">
        <v>804</v>
      </c>
      <c r="D878" s="343"/>
      <c r="E878" s="343"/>
      <c r="F878" s="343"/>
      <c r="G878" s="343"/>
      <c r="H878" s="343"/>
      <c r="I878" s="343"/>
      <c r="J878" s="344">
        <v>8000020130001</v>
      </c>
      <c r="K878" s="345"/>
      <c r="L878" s="345"/>
      <c r="M878" s="345"/>
      <c r="N878" s="345"/>
      <c r="O878" s="345"/>
      <c r="P878" s="359" t="s">
        <v>757</v>
      </c>
      <c r="Q878" s="346"/>
      <c r="R878" s="346"/>
      <c r="S878" s="346"/>
      <c r="T878" s="346"/>
      <c r="U878" s="346"/>
      <c r="V878" s="346"/>
      <c r="W878" s="346"/>
      <c r="X878" s="346"/>
      <c r="Y878" s="347">
        <v>63</v>
      </c>
      <c r="Z878" s="348"/>
      <c r="AA878" s="348"/>
      <c r="AB878" s="349"/>
      <c r="AC878" s="350" t="s">
        <v>80</v>
      </c>
      <c r="AD878" s="351"/>
      <c r="AE878" s="351"/>
      <c r="AF878" s="351"/>
      <c r="AG878" s="351"/>
      <c r="AH878" s="366" t="s">
        <v>758</v>
      </c>
      <c r="AI878" s="367"/>
      <c r="AJ878" s="367"/>
      <c r="AK878" s="367"/>
      <c r="AL878" s="354" t="s">
        <v>758</v>
      </c>
      <c r="AM878" s="355"/>
      <c r="AN878" s="355"/>
      <c r="AO878" s="356"/>
      <c r="AP878" s="357" t="s">
        <v>759</v>
      </c>
      <c r="AQ878" s="357"/>
      <c r="AR878" s="357"/>
      <c r="AS878" s="357"/>
      <c r="AT878" s="357"/>
      <c r="AU878" s="357"/>
      <c r="AV878" s="357"/>
      <c r="AW878" s="357"/>
      <c r="AX878" s="357"/>
      <c r="AY878">
        <f t="shared" si="118"/>
        <v>1</v>
      </c>
    </row>
    <row r="879" spans="1:51" ht="45" customHeight="1" x14ac:dyDescent="0.15">
      <c r="A879" s="370">
        <v>2</v>
      </c>
      <c r="B879" s="370">
        <v>1</v>
      </c>
      <c r="C879" s="358" t="s">
        <v>805</v>
      </c>
      <c r="D879" s="343"/>
      <c r="E879" s="343"/>
      <c r="F879" s="343"/>
      <c r="G879" s="343"/>
      <c r="H879" s="343"/>
      <c r="I879" s="343"/>
      <c r="J879" s="344">
        <v>1000020230006</v>
      </c>
      <c r="K879" s="345"/>
      <c r="L879" s="345"/>
      <c r="M879" s="345"/>
      <c r="N879" s="345"/>
      <c r="O879" s="345"/>
      <c r="P879" s="359" t="s">
        <v>757</v>
      </c>
      <c r="Q879" s="346"/>
      <c r="R879" s="346"/>
      <c r="S879" s="346"/>
      <c r="T879" s="346"/>
      <c r="U879" s="346"/>
      <c r="V879" s="346"/>
      <c r="W879" s="346"/>
      <c r="X879" s="346"/>
      <c r="Y879" s="347">
        <v>42</v>
      </c>
      <c r="Z879" s="348"/>
      <c r="AA879" s="348"/>
      <c r="AB879" s="349"/>
      <c r="AC879" s="350" t="s">
        <v>80</v>
      </c>
      <c r="AD879" s="351"/>
      <c r="AE879" s="351"/>
      <c r="AF879" s="351"/>
      <c r="AG879" s="351"/>
      <c r="AH879" s="366" t="s">
        <v>758</v>
      </c>
      <c r="AI879" s="367"/>
      <c r="AJ879" s="367"/>
      <c r="AK879" s="367"/>
      <c r="AL879" s="354" t="s">
        <v>758</v>
      </c>
      <c r="AM879" s="355"/>
      <c r="AN879" s="355"/>
      <c r="AO879" s="356"/>
      <c r="AP879" s="357" t="s">
        <v>759</v>
      </c>
      <c r="AQ879" s="357"/>
      <c r="AR879" s="357"/>
      <c r="AS879" s="357"/>
      <c r="AT879" s="357"/>
      <c r="AU879" s="357"/>
      <c r="AV879" s="357"/>
      <c r="AW879" s="357"/>
      <c r="AX879" s="357"/>
      <c r="AY879">
        <f>COUNTA($C$879)</f>
        <v>1</v>
      </c>
    </row>
    <row r="880" spans="1:51" ht="45" customHeight="1" x14ac:dyDescent="0.15">
      <c r="A880" s="370">
        <v>3</v>
      </c>
      <c r="B880" s="370">
        <v>1</v>
      </c>
      <c r="C880" s="358" t="s">
        <v>806</v>
      </c>
      <c r="D880" s="343"/>
      <c r="E880" s="343"/>
      <c r="F880" s="343"/>
      <c r="G880" s="343"/>
      <c r="H880" s="343"/>
      <c r="I880" s="343"/>
      <c r="J880" s="344">
        <v>8000020280003</v>
      </c>
      <c r="K880" s="345"/>
      <c r="L880" s="345"/>
      <c r="M880" s="345"/>
      <c r="N880" s="345"/>
      <c r="O880" s="345"/>
      <c r="P880" s="359" t="s">
        <v>757</v>
      </c>
      <c r="Q880" s="346"/>
      <c r="R880" s="346"/>
      <c r="S880" s="346"/>
      <c r="T880" s="346"/>
      <c r="U880" s="346"/>
      <c r="V880" s="346"/>
      <c r="W880" s="346"/>
      <c r="X880" s="346"/>
      <c r="Y880" s="347">
        <v>32</v>
      </c>
      <c r="Z880" s="348"/>
      <c r="AA880" s="348"/>
      <c r="AB880" s="349"/>
      <c r="AC880" s="350" t="s">
        <v>80</v>
      </c>
      <c r="AD880" s="351"/>
      <c r="AE880" s="351"/>
      <c r="AF880" s="351"/>
      <c r="AG880" s="351"/>
      <c r="AH880" s="366" t="s">
        <v>758</v>
      </c>
      <c r="AI880" s="367"/>
      <c r="AJ880" s="367"/>
      <c r="AK880" s="367"/>
      <c r="AL880" s="354" t="s">
        <v>758</v>
      </c>
      <c r="AM880" s="355"/>
      <c r="AN880" s="355"/>
      <c r="AO880" s="356"/>
      <c r="AP880" s="357" t="s">
        <v>759</v>
      </c>
      <c r="AQ880" s="357"/>
      <c r="AR880" s="357"/>
      <c r="AS880" s="357"/>
      <c r="AT880" s="357"/>
      <c r="AU880" s="357"/>
      <c r="AV880" s="357"/>
      <c r="AW880" s="357"/>
      <c r="AX880" s="357"/>
      <c r="AY880">
        <f>COUNTA($C$880)</f>
        <v>1</v>
      </c>
    </row>
    <row r="881" spans="1:51" ht="45" customHeight="1" x14ac:dyDescent="0.15">
      <c r="A881" s="370">
        <v>4</v>
      </c>
      <c r="B881" s="370">
        <v>1</v>
      </c>
      <c r="C881" s="358" t="s">
        <v>807</v>
      </c>
      <c r="D881" s="343"/>
      <c r="E881" s="343"/>
      <c r="F881" s="343"/>
      <c r="G881" s="343"/>
      <c r="H881" s="343"/>
      <c r="I881" s="343"/>
      <c r="J881" s="344">
        <v>1000020470007</v>
      </c>
      <c r="K881" s="345"/>
      <c r="L881" s="345"/>
      <c r="M881" s="345"/>
      <c r="N881" s="345"/>
      <c r="O881" s="345"/>
      <c r="P881" s="359" t="s">
        <v>757</v>
      </c>
      <c r="Q881" s="346"/>
      <c r="R881" s="346"/>
      <c r="S881" s="346"/>
      <c r="T881" s="346"/>
      <c r="U881" s="346"/>
      <c r="V881" s="346"/>
      <c r="W881" s="346"/>
      <c r="X881" s="346"/>
      <c r="Y881" s="347">
        <v>31</v>
      </c>
      <c r="Z881" s="348"/>
      <c r="AA881" s="348"/>
      <c r="AB881" s="349"/>
      <c r="AC881" s="350" t="s">
        <v>80</v>
      </c>
      <c r="AD881" s="351"/>
      <c r="AE881" s="351"/>
      <c r="AF881" s="351"/>
      <c r="AG881" s="351"/>
      <c r="AH881" s="366" t="s">
        <v>758</v>
      </c>
      <c r="AI881" s="367"/>
      <c r="AJ881" s="367"/>
      <c r="AK881" s="367"/>
      <c r="AL881" s="354" t="s">
        <v>758</v>
      </c>
      <c r="AM881" s="355"/>
      <c r="AN881" s="355"/>
      <c r="AO881" s="356"/>
      <c r="AP881" s="357" t="s">
        <v>759</v>
      </c>
      <c r="AQ881" s="357"/>
      <c r="AR881" s="357"/>
      <c r="AS881" s="357"/>
      <c r="AT881" s="357"/>
      <c r="AU881" s="357"/>
      <c r="AV881" s="357"/>
      <c r="AW881" s="357"/>
      <c r="AX881" s="357"/>
      <c r="AY881">
        <f>COUNTA($C$881)</f>
        <v>1</v>
      </c>
    </row>
    <row r="882" spans="1:51" ht="45" customHeight="1" x14ac:dyDescent="0.15">
      <c r="A882" s="370">
        <v>5</v>
      </c>
      <c r="B882" s="370">
        <v>1</v>
      </c>
      <c r="C882" s="358" t="s">
        <v>808</v>
      </c>
      <c r="D882" s="343"/>
      <c r="E882" s="343"/>
      <c r="F882" s="343"/>
      <c r="G882" s="343"/>
      <c r="H882" s="343"/>
      <c r="I882" s="343"/>
      <c r="J882" s="344">
        <v>6000020400009</v>
      </c>
      <c r="K882" s="345"/>
      <c r="L882" s="345"/>
      <c r="M882" s="345"/>
      <c r="N882" s="345"/>
      <c r="O882" s="345"/>
      <c r="P882" s="359" t="s">
        <v>757</v>
      </c>
      <c r="Q882" s="346"/>
      <c r="R882" s="346"/>
      <c r="S882" s="346"/>
      <c r="T882" s="346"/>
      <c r="U882" s="346"/>
      <c r="V882" s="346"/>
      <c r="W882" s="346"/>
      <c r="X882" s="346"/>
      <c r="Y882" s="347">
        <v>27</v>
      </c>
      <c r="Z882" s="348"/>
      <c r="AA882" s="348"/>
      <c r="AB882" s="349"/>
      <c r="AC882" s="350" t="s">
        <v>80</v>
      </c>
      <c r="AD882" s="351"/>
      <c r="AE882" s="351"/>
      <c r="AF882" s="351"/>
      <c r="AG882" s="351"/>
      <c r="AH882" s="366" t="s">
        <v>758</v>
      </c>
      <c r="AI882" s="367"/>
      <c r="AJ882" s="367"/>
      <c r="AK882" s="367"/>
      <c r="AL882" s="354" t="s">
        <v>758</v>
      </c>
      <c r="AM882" s="355"/>
      <c r="AN882" s="355"/>
      <c r="AO882" s="356"/>
      <c r="AP882" s="357" t="s">
        <v>759</v>
      </c>
      <c r="AQ882" s="357"/>
      <c r="AR882" s="357"/>
      <c r="AS882" s="357"/>
      <c r="AT882" s="357"/>
      <c r="AU882" s="357"/>
      <c r="AV882" s="357"/>
      <c r="AW882" s="357"/>
      <c r="AX882" s="357"/>
      <c r="AY882">
        <f>COUNTA($C$882)</f>
        <v>1</v>
      </c>
    </row>
    <row r="883" spans="1:51" ht="45" customHeight="1" x14ac:dyDescent="0.15">
      <c r="A883" s="370">
        <v>6</v>
      </c>
      <c r="B883" s="370">
        <v>1</v>
      </c>
      <c r="C883" s="358" t="s">
        <v>809</v>
      </c>
      <c r="D883" s="343"/>
      <c r="E883" s="343"/>
      <c r="F883" s="343"/>
      <c r="G883" s="343"/>
      <c r="H883" s="343"/>
      <c r="I883" s="343"/>
      <c r="J883" s="344">
        <v>8000020460001</v>
      </c>
      <c r="K883" s="345"/>
      <c r="L883" s="345"/>
      <c r="M883" s="345"/>
      <c r="N883" s="345"/>
      <c r="O883" s="345"/>
      <c r="P883" s="359" t="s">
        <v>757</v>
      </c>
      <c r="Q883" s="346"/>
      <c r="R883" s="346"/>
      <c r="S883" s="346"/>
      <c r="T883" s="346"/>
      <c r="U883" s="346"/>
      <c r="V883" s="346"/>
      <c r="W883" s="346"/>
      <c r="X883" s="346"/>
      <c r="Y883" s="347">
        <v>27</v>
      </c>
      <c r="Z883" s="348"/>
      <c r="AA883" s="348"/>
      <c r="AB883" s="349"/>
      <c r="AC883" s="350" t="s">
        <v>80</v>
      </c>
      <c r="AD883" s="351"/>
      <c r="AE883" s="351"/>
      <c r="AF883" s="351"/>
      <c r="AG883" s="351"/>
      <c r="AH883" s="366" t="s">
        <v>758</v>
      </c>
      <c r="AI883" s="367"/>
      <c r="AJ883" s="367"/>
      <c r="AK883" s="367"/>
      <c r="AL883" s="354" t="s">
        <v>758</v>
      </c>
      <c r="AM883" s="355"/>
      <c r="AN883" s="355"/>
      <c r="AO883" s="356"/>
      <c r="AP883" s="357" t="s">
        <v>759</v>
      </c>
      <c r="AQ883" s="357"/>
      <c r="AR883" s="357"/>
      <c r="AS883" s="357"/>
      <c r="AT883" s="357"/>
      <c r="AU883" s="357"/>
      <c r="AV883" s="357"/>
      <c r="AW883" s="357"/>
      <c r="AX883" s="357"/>
      <c r="AY883">
        <f>COUNTA($C$883)</f>
        <v>1</v>
      </c>
    </row>
    <row r="884" spans="1:51" ht="45" customHeight="1" x14ac:dyDescent="0.15">
      <c r="A884" s="370">
        <v>7</v>
      </c>
      <c r="B884" s="370">
        <v>1</v>
      </c>
      <c r="C884" s="358" t="s">
        <v>810</v>
      </c>
      <c r="D884" s="343"/>
      <c r="E884" s="343"/>
      <c r="F884" s="343"/>
      <c r="G884" s="343"/>
      <c r="H884" s="343"/>
      <c r="I884" s="343"/>
      <c r="J884" s="344">
        <v>4000020270008</v>
      </c>
      <c r="K884" s="345"/>
      <c r="L884" s="345"/>
      <c r="M884" s="345"/>
      <c r="N884" s="345"/>
      <c r="O884" s="345"/>
      <c r="P884" s="359" t="s">
        <v>757</v>
      </c>
      <c r="Q884" s="346"/>
      <c r="R884" s="346"/>
      <c r="S884" s="346"/>
      <c r="T884" s="346"/>
      <c r="U884" s="346"/>
      <c r="V884" s="346"/>
      <c r="W884" s="346"/>
      <c r="X884" s="346"/>
      <c r="Y884" s="347">
        <v>26</v>
      </c>
      <c r="Z884" s="348"/>
      <c r="AA884" s="348"/>
      <c r="AB884" s="349"/>
      <c r="AC884" s="350" t="s">
        <v>80</v>
      </c>
      <c r="AD884" s="351"/>
      <c r="AE884" s="351"/>
      <c r="AF884" s="351"/>
      <c r="AG884" s="351"/>
      <c r="AH884" s="366" t="s">
        <v>758</v>
      </c>
      <c r="AI884" s="367"/>
      <c r="AJ884" s="367"/>
      <c r="AK884" s="367"/>
      <c r="AL884" s="354" t="s">
        <v>758</v>
      </c>
      <c r="AM884" s="355"/>
      <c r="AN884" s="355"/>
      <c r="AO884" s="356"/>
      <c r="AP884" s="357" t="s">
        <v>759</v>
      </c>
      <c r="AQ884" s="357"/>
      <c r="AR884" s="357"/>
      <c r="AS884" s="357"/>
      <c r="AT884" s="357"/>
      <c r="AU884" s="357"/>
      <c r="AV884" s="357"/>
      <c r="AW884" s="357"/>
      <c r="AX884" s="357"/>
      <c r="AY884">
        <f>COUNTA($C$884)</f>
        <v>1</v>
      </c>
    </row>
    <row r="885" spans="1:51" ht="45" customHeight="1" x14ac:dyDescent="0.15">
      <c r="A885" s="370">
        <v>8</v>
      </c>
      <c r="B885" s="370">
        <v>1</v>
      </c>
      <c r="C885" s="358" t="s">
        <v>811</v>
      </c>
      <c r="D885" s="343"/>
      <c r="E885" s="343"/>
      <c r="F885" s="343"/>
      <c r="G885" s="343"/>
      <c r="H885" s="343"/>
      <c r="I885" s="343"/>
      <c r="J885" s="344">
        <v>5000020150002</v>
      </c>
      <c r="K885" s="345"/>
      <c r="L885" s="345"/>
      <c r="M885" s="345"/>
      <c r="N885" s="345"/>
      <c r="O885" s="345"/>
      <c r="P885" s="359" t="s">
        <v>757</v>
      </c>
      <c r="Q885" s="346"/>
      <c r="R885" s="346"/>
      <c r="S885" s="346"/>
      <c r="T885" s="346"/>
      <c r="U885" s="346"/>
      <c r="V885" s="346"/>
      <c r="W885" s="346"/>
      <c r="X885" s="346"/>
      <c r="Y885" s="347">
        <v>26</v>
      </c>
      <c r="Z885" s="348"/>
      <c r="AA885" s="348"/>
      <c r="AB885" s="349"/>
      <c r="AC885" s="350" t="s">
        <v>80</v>
      </c>
      <c r="AD885" s="351"/>
      <c r="AE885" s="351"/>
      <c r="AF885" s="351"/>
      <c r="AG885" s="351"/>
      <c r="AH885" s="366" t="s">
        <v>758</v>
      </c>
      <c r="AI885" s="367"/>
      <c r="AJ885" s="367"/>
      <c r="AK885" s="367"/>
      <c r="AL885" s="354" t="s">
        <v>758</v>
      </c>
      <c r="AM885" s="355"/>
      <c r="AN885" s="355"/>
      <c r="AO885" s="356"/>
      <c r="AP885" s="357" t="s">
        <v>759</v>
      </c>
      <c r="AQ885" s="357"/>
      <c r="AR885" s="357"/>
      <c r="AS885" s="357"/>
      <c r="AT885" s="357"/>
      <c r="AU885" s="357"/>
      <c r="AV885" s="357"/>
      <c r="AW885" s="357"/>
      <c r="AX885" s="357"/>
      <c r="AY885">
        <f>COUNTA($C$885)</f>
        <v>1</v>
      </c>
    </row>
    <row r="886" spans="1:51" ht="45" customHeight="1" x14ac:dyDescent="0.15">
      <c r="A886" s="370">
        <v>9</v>
      </c>
      <c r="B886" s="370">
        <v>1</v>
      </c>
      <c r="C886" s="358" t="s">
        <v>812</v>
      </c>
      <c r="D886" s="343"/>
      <c r="E886" s="343"/>
      <c r="F886" s="343"/>
      <c r="G886" s="343"/>
      <c r="H886" s="343"/>
      <c r="I886" s="343"/>
      <c r="J886" s="344">
        <v>5000020240001</v>
      </c>
      <c r="K886" s="345"/>
      <c r="L886" s="345"/>
      <c r="M886" s="345"/>
      <c r="N886" s="345"/>
      <c r="O886" s="345"/>
      <c r="P886" s="359" t="s">
        <v>757</v>
      </c>
      <c r="Q886" s="346"/>
      <c r="R886" s="346"/>
      <c r="S886" s="346"/>
      <c r="T886" s="346"/>
      <c r="U886" s="346"/>
      <c r="V886" s="346"/>
      <c r="W886" s="346"/>
      <c r="X886" s="346"/>
      <c r="Y886" s="347">
        <v>25</v>
      </c>
      <c r="Z886" s="348"/>
      <c r="AA886" s="348"/>
      <c r="AB886" s="349"/>
      <c r="AC886" s="350" t="s">
        <v>80</v>
      </c>
      <c r="AD886" s="351"/>
      <c r="AE886" s="351"/>
      <c r="AF886" s="351"/>
      <c r="AG886" s="351"/>
      <c r="AH886" s="366" t="s">
        <v>758</v>
      </c>
      <c r="AI886" s="367"/>
      <c r="AJ886" s="367"/>
      <c r="AK886" s="367"/>
      <c r="AL886" s="354" t="s">
        <v>758</v>
      </c>
      <c r="AM886" s="355"/>
      <c r="AN886" s="355"/>
      <c r="AO886" s="356"/>
      <c r="AP886" s="357" t="s">
        <v>759</v>
      </c>
      <c r="AQ886" s="357"/>
      <c r="AR886" s="357"/>
      <c r="AS886" s="357"/>
      <c r="AT886" s="357"/>
      <c r="AU886" s="357"/>
      <c r="AV886" s="357"/>
      <c r="AW886" s="357"/>
      <c r="AX886" s="357"/>
      <c r="AY886">
        <f>COUNTA($C$886)</f>
        <v>1</v>
      </c>
    </row>
    <row r="887" spans="1:51" ht="45" customHeight="1" x14ac:dyDescent="0.15">
      <c r="A887" s="370">
        <v>10</v>
      </c>
      <c r="B887" s="370">
        <v>1</v>
      </c>
      <c r="C887" s="358" t="s">
        <v>813</v>
      </c>
      <c r="D887" s="343"/>
      <c r="E887" s="343"/>
      <c r="F887" s="343"/>
      <c r="G887" s="343"/>
      <c r="H887" s="343"/>
      <c r="I887" s="343"/>
      <c r="J887" s="344">
        <v>4000020210005</v>
      </c>
      <c r="K887" s="345"/>
      <c r="L887" s="345"/>
      <c r="M887" s="345"/>
      <c r="N887" s="345"/>
      <c r="O887" s="345"/>
      <c r="P887" s="359" t="s">
        <v>757</v>
      </c>
      <c r="Q887" s="346"/>
      <c r="R887" s="346"/>
      <c r="S887" s="346"/>
      <c r="T887" s="346"/>
      <c r="U887" s="346"/>
      <c r="V887" s="346"/>
      <c r="W887" s="346"/>
      <c r="X887" s="346"/>
      <c r="Y887" s="347">
        <v>24</v>
      </c>
      <c r="Z887" s="348"/>
      <c r="AA887" s="348"/>
      <c r="AB887" s="349"/>
      <c r="AC887" s="350" t="s">
        <v>80</v>
      </c>
      <c r="AD887" s="351"/>
      <c r="AE887" s="351"/>
      <c r="AF887" s="351"/>
      <c r="AG887" s="351"/>
      <c r="AH887" s="366" t="s">
        <v>758</v>
      </c>
      <c r="AI887" s="367"/>
      <c r="AJ887" s="367"/>
      <c r="AK887" s="367"/>
      <c r="AL887" s="354" t="s">
        <v>758</v>
      </c>
      <c r="AM887" s="355"/>
      <c r="AN887" s="355"/>
      <c r="AO887" s="356"/>
      <c r="AP887" s="357" t="s">
        <v>759</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2.5" customHeight="1" x14ac:dyDescent="0.15">
      <c r="A911" s="370">
        <v>1</v>
      </c>
      <c r="B911" s="370">
        <v>1</v>
      </c>
      <c r="C911" s="358" t="s">
        <v>763</v>
      </c>
      <c r="D911" s="343"/>
      <c r="E911" s="343"/>
      <c r="F911" s="343"/>
      <c r="G911" s="343"/>
      <c r="H911" s="343"/>
      <c r="I911" s="343"/>
      <c r="J911" s="344">
        <v>6010401019178</v>
      </c>
      <c r="K911" s="345"/>
      <c r="L911" s="345"/>
      <c r="M911" s="345"/>
      <c r="N911" s="345"/>
      <c r="O911" s="345"/>
      <c r="P911" s="359" t="s">
        <v>762</v>
      </c>
      <c r="Q911" s="346"/>
      <c r="R911" s="346"/>
      <c r="S911" s="346"/>
      <c r="T911" s="346"/>
      <c r="U911" s="346"/>
      <c r="V911" s="346"/>
      <c r="W911" s="346"/>
      <c r="X911" s="346"/>
      <c r="Y911" s="347">
        <v>57</v>
      </c>
      <c r="Z911" s="348"/>
      <c r="AA911" s="348"/>
      <c r="AB911" s="349"/>
      <c r="AC911" s="350" t="s">
        <v>371</v>
      </c>
      <c r="AD911" s="351"/>
      <c r="AE911" s="351"/>
      <c r="AF911" s="351"/>
      <c r="AG911" s="351"/>
      <c r="AH911" s="366">
        <v>7</v>
      </c>
      <c r="AI911" s="367"/>
      <c r="AJ911" s="367"/>
      <c r="AK911" s="367"/>
      <c r="AL911" s="354">
        <v>77</v>
      </c>
      <c r="AM911" s="355"/>
      <c r="AN911" s="355"/>
      <c r="AO911" s="356"/>
      <c r="AP911" s="357" t="s">
        <v>799</v>
      </c>
      <c r="AQ911" s="357"/>
      <c r="AR911" s="357"/>
      <c r="AS911" s="357"/>
      <c r="AT911" s="357"/>
      <c r="AU911" s="357"/>
      <c r="AV911" s="357"/>
      <c r="AW911" s="357"/>
      <c r="AX911" s="357"/>
      <c r="AY911">
        <f t="shared" si="119"/>
        <v>1</v>
      </c>
    </row>
    <row r="912" spans="1:51" ht="52.5" customHeight="1" x14ac:dyDescent="0.15">
      <c r="A912" s="370">
        <v>2</v>
      </c>
      <c r="B912" s="370">
        <v>1</v>
      </c>
      <c r="C912" s="358" t="s">
        <v>798</v>
      </c>
      <c r="D912" s="343"/>
      <c r="E912" s="343"/>
      <c r="F912" s="343"/>
      <c r="G912" s="343"/>
      <c r="H912" s="343"/>
      <c r="I912" s="343"/>
      <c r="J912" s="344">
        <v>1010001034730</v>
      </c>
      <c r="K912" s="345"/>
      <c r="L912" s="345"/>
      <c r="M912" s="345"/>
      <c r="N912" s="345"/>
      <c r="O912" s="345"/>
      <c r="P912" s="359" t="s">
        <v>766</v>
      </c>
      <c r="Q912" s="346"/>
      <c r="R912" s="346"/>
      <c r="S912" s="346"/>
      <c r="T912" s="346"/>
      <c r="U912" s="346"/>
      <c r="V912" s="346"/>
      <c r="W912" s="346"/>
      <c r="X912" s="346"/>
      <c r="Y912" s="347">
        <v>11</v>
      </c>
      <c r="Z912" s="348"/>
      <c r="AA912" s="348"/>
      <c r="AB912" s="349"/>
      <c r="AC912" s="350" t="s">
        <v>767</v>
      </c>
      <c r="AD912" s="351"/>
      <c r="AE912" s="351"/>
      <c r="AF912" s="351"/>
      <c r="AG912" s="351"/>
      <c r="AH912" s="366">
        <v>1</v>
      </c>
      <c r="AI912" s="367"/>
      <c r="AJ912" s="367"/>
      <c r="AK912" s="367"/>
      <c r="AL912" s="354">
        <v>85</v>
      </c>
      <c r="AM912" s="355"/>
      <c r="AN912" s="355"/>
      <c r="AO912" s="356"/>
      <c r="AP912" s="357" t="s">
        <v>799</v>
      </c>
      <c r="AQ912" s="357"/>
      <c r="AR912" s="357"/>
      <c r="AS912" s="357"/>
      <c r="AT912" s="357"/>
      <c r="AU912" s="357"/>
      <c r="AV912" s="357"/>
      <c r="AW912" s="357"/>
      <c r="AX912" s="357"/>
      <c r="AY912">
        <f>COUNTA($C$912)</f>
        <v>1</v>
      </c>
    </row>
    <row r="913" spans="1:51" ht="52.5" customHeight="1" x14ac:dyDescent="0.15">
      <c r="A913" s="370">
        <v>3</v>
      </c>
      <c r="B913" s="370">
        <v>1</v>
      </c>
      <c r="C913" s="358" t="s">
        <v>764</v>
      </c>
      <c r="D913" s="343"/>
      <c r="E913" s="343"/>
      <c r="F913" s="343"/>
      <c r="G913" s="343"/>
      <c r="H913" s="343"/>
      <c r="I913" s="343"/>
      <c r="J913" s="344">
        <v>3010601041018</v>
      </c>
      <c r="K913" s="345"/>
      <c r="L913" s="345"/>
      <c r="M913" s="345"/>
      <c r="N913" s="345"/>
      <c r="O913" s="345"/>
      <c r="P913" s="359" t="s">
        <v>765</v>
      </c>
      <c r="Q913" s="346"/>
      <c r="R913" s="346"/>
      <c r="S913" s="346"/>
      <c r="T913" s="346"/>
      <c r="U913" s="346"/>
      <c r="V913" s="346"/>
      <c r="W913" s="346"/>
      <c r="X913" s="346"/>
      <c r="Y913" s="347">
        <v>2</v>
      </c>
      <c r="Z913" s="348"/>
      <c r="AA913" s="348"/>
      <c r="AB913" s="349"/>
      <c r="AC913" s="350" t="s">
        <v>770</v>
      </c>
      <c r="AD913" s="351"/>
      <c r="AE913" s="351"/>
      <c r="AF913" s="351"/>
      <c r="AG913" s="351"/>
      <c r="AH913" s="352">
        <v>1</v>
      </c>
      <c r="AI913" s="353"/>
      <c r="AJ913" s="353"/>
      <c r="AK913" s="353"/>
      <c r="AL913" s="354">
        <v>49</v>
      </c>
      <c r="AM913" s="355"/>
      <c r="AN913" s="355"/>
      <c r="AO913" s="356"/>
      <c r="AP913" s="357" t="s">
        <v>799</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0">
        <v>1</v>
      </c>
      <c r="B1110" s="370">
        <v>1</v>
      </c>
      <c r="C1110" s="375" t="s">
        <v>768</v>
      </c>
      <c r="D1110" s="368"/>
      <c r="E1110" s="150" t="s">
        <v>769</v>
      </c>
      <c r="F1110" s="369"/>
      <c r="G1110" s="369"/>
      <c r="H1110" s="369"/>
      <c r="I1110" s="369"/>
      <c r="J1110" s="344">
        <v>3010601041018</v>
      </c>
      <c r="K1110" s="345"/>
      <c r="L1110" s="345"/>
      <c r="M1110" s="345"/>
      <c r="N1110" s="345"/>
      <c r="O1110" s="345"/>
      <c r="P1110" s="359" t="s">
        <v>765</v>
      </c>
      <c r="Q1110" s="346"/>
      <c r="R1110" s="346"/>
      <c r="S1110" s="346"/>
      <c r="T1110" s="346"/>
      <c r="U1110" s="346"/>
      <c r="V1110" s="346"/>
      <c r="W1110" s="346"/>
      <c r="X1110" s="346"/>
      <c r="Y1110" s="347">
        <v>2</v>
      </c>
      <c r="Z1110" s="348"/>
      <c r="AA1110" s="348"/>
      <c r="AB1110" s="349"/>
      <c r="AC1110" s="350" t="s">
        <v>371</v>
      </c>
      <c r="AD1110" s="351"/>
      <c r="AE1110" s="351"/>
      <c r="AF1110" s="351"/>
      <c r="AG1110" s="351"/>
      <c r="AH1110" s="352">
        <v>1</v>
      </c>
      <c r="AI1110" s="353"/>
      <c r="AJ1110" s="353"/>
      <c r="AK1110" s="353"/>
      <c r="AL1110" s="354">
        <v>49</v>
      </c>
      <c r="AM1110" s="355"/>
      <c r="AN1110" s="355"/>
      <c r="AO1110" s="356"/>
      <c r="AP1110" s="357" t="s">
        <v>799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9">
      <formula>IF(RIGHT(TEXT(P14,"0.#"),1)=".",FALSE,TRUE)</formula>
    </cfRule>
    <cfRule type="expression" dxfId="2796" priority="14020">
      <formula>IF(RIGHT(TEXT(P14,"0.#"),1)=".",TRUE,FALSE)</formula>
    </cfRule>
  </conditionalFormatting>
  <conditionalFormatting sqref="AE32">
    <cfRule type="expression" dxfId="2795" priority="14009">
      <formula>IF(RIGHT(TEXT(AE32,"0.#"),1)=".",FALSE,TRUE)</formula>
    </cfRule>
    <cfRule type="expression" dxfId="2794" priority="14010">
      <formula>IF(RIGHT(TEXT(AE32,"0.#"),1)=".",TRUE,FALSE)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90">
    <cfRule type="expression" dxfId="2791" priority="13891">
      <formula>IF(RIGHT(TEXT(Y790,"0.#"),1)=".",FALSE,TRUE)</formula>
    </cfRule>
    <cfRule type="expression" dxfId="2790" priority="13892">
      <formula>IF(RIGHT(TEXT(Y790,"0.#"),1)=".",TRUE,FALSE)</formula>
    </cfRule>
  </conditionalFormatting>
  <conditionalFormatting sqref="Y799">
    <cfRule type="expression" dxfId="2789" priority="13887">
      <formula>IF(RIGHT(TEXT(Y799,"0.#"),1)=".",FALSE,TRUE)</formula>
    </cfRule>
    <cfRule type="expression" dxfId="2788" priority="13888">
      <formula>IF(RIGHT(TEXT(Y799,"0.#"),1)=".",TRUE,FALSE)</formula>
    </cfRule>
  </conditionalFormatting>
  <conditionalFormatting sqref="Y830:Y837 Y828 Y817:Y824 Y815 Y804:Y811 Y802">
    <cfRule type="expression" dxfId="2787" priority="13669">
      <formula>IF(RIGHT(TEXT(Y802,"0.#"),1)=".",FALSE,TRUE)</formula>
    </cfRule>
    <cfRule type="expression" dxfId="2786" priority="13670">
      <formula>IF(RIGHT(TEXT(Y802,"0.#"),1)=".",TRUE,FALSE)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91:Y798 Y789">
    <cfRule type="expression" dxfId="2779" priority="13693">
      <formula>IF(RIGHT(TEXT(Y789,"0.#"),1)=".",FALSE,TRUE)</formula>
    </cfRule>
    <cfRule type="expression" dxfId="2778" priority="13694">
      <formula>IF(RIGHT(TEXT(Y789,"0.#"),1)=".",TRUE,FALSE)</formula>
    </cfRule>
  </conditionalFormatting>
  <conditionalFormatting sqref="AU790">
    <cfRule type="expression" dxfId="2777" priority="13691">
      <formula>IF(RIGHT(TEXT(AU790,"0.#"),1)=".",FALSE,TRUE)</formula>
    </cfRule>
    <cfRule type="expression" dxfId="2776" priority="13692">
      <formula>IF(RIGHT(TEXT(AU790,"0.#"),1)=".",TRUE,FALSE)</formula>
    </cfRule>
  </conditionalFormatting>
  <conditionalFormatting sqref="AU799">
    <cfRule type="expression" dxfId="2775" priority="13689">
      <formula>IF(RIGHT(TEXT(AU799,"0.#"),1)=".",FALSE,TRUE)</formula>
    </cfRule>
    <cfRule type="expression" dxfId="2774" priority="13690">
      <formula>IF(RIGHT(TEXT(AU799,"0.#"),1)=".",TRUE,FALSE)</formula>
    </cfRule>
  </conditionalFormatting>
  <conditionalFormatting sqref="AU791:AU798 AU789">
    <cfRule type="expression" dxfId="2773" priority="13687">
      <formula>IF(RIGHT(TEXT(AU789,"0.#"),1)=".",FALSE,TRUE)</formula>
    </cfRule>
    <cfRule type="expression" dxfId="2772" priority="13688">
      <formula>IF(RIGHT(TEXT(AU789,"0.#"),1)=".",TRUE,FALSE)</formula>
    </cfRule>
  </conditionalFormatting>
  <conditionalFormatting sqref="Y829 Y816 Y803">
    <cfRule type="expression" dxfId="2771" priority="13673">
      <formula>IF(RIGHT(TEXT(Y803,"0.#"),1)=".",FALSE,TRUE)</formula>
    </cfRule>
    <cfRule type="expression" dxfId="2770" priority="13674">
      <formula>IF(RIGHT(TEXT(Y803,"0.#"),1)=".",TRUE,FALSE)</formula>
    </cfRule>
  </conditionalFormatting>
  <conditionalFormatting sqref="Y838 Y825 Y812">
    <cfRule type="expression" dxfId="2769" priority="13671">
      <formula>IF(RIGHT(TEXT(Y812,"0.#"),1)=".",FALSE,TRUE)</formula>
    </cfRule>
    <cfRule type="expression" dxfId="2768" priority="13672">
      <formula>IF(RIGHT(TEXT(Y812,"0.#"),1)=".",TRUE,FALSE)</formula>
    </cfRule>
  </conditionalFormatting>
  <conditionalFormatting sqref="AU829 AU816 AU803">
    <cfRule type="expression" dxfId="2767" priority="13667">
      <formula>IF(RIGHT(TEXT(AU803,"0.#"),1)=".",FALSE,TRUE)</formula>
    </cfRule>
    <cfRule type="expression" dxfId="2766" priority="13668">
      <formula>IF(RIGHT(TEXT(AU803,"0.#"),1)=".",TRUE,FALSE)</formula>
    </cfRule>
  </conditionalFormatting>
  <conditionalFormatting sqref="AU838 AU825 AU812">
    <cfRule type="expression" dxfId="2765" priority="13665">
      <formula>IF(RIGHT(TEXT(AU812,"0.#"),1)=".",FALSE,TRUE)</formula>
    </cfRule>
    <cfRule type="expression" dxfId="2764" priority="13666">
      <formula>IF(RIGHT(TEXT(AU812,"0.#"),1)=".",TRUE,FALSE)</formula>
    </cfRule>
  </conditionalFormatting>
  <conditionalFormatting sqref="AU830:AU837 AU828 AU817:AU824 AU815 AU804:AU811 AU802">
    <cfRule type="expression" dxfId="2763" priority="13663">
      <formula>IF(RIGHT(TEXT(AU802,"0.#"),1)=".",FALSE,TRUE)</formula>
    </cfRule>
    <cfRule type="expression" dxfId="2762" priority="13664">
      <formula>IF(RIGHT(TEXT(AU802,"0.#"),1)=".",TRUE,FALSE)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I101">
    <cfRule type="expression" dxfId="2651" priority="13239">
      <formula>IF(RIGHT(TEXT(AI101,"0.#"),1)=".",FALSE,TRUE)</formula>
    </cfRule>
    <cfRule type="expression" dxfId="2650" priority="13240">
      <formula>IF(RIGHT(TEXT(AI101,"0.#"),1)=".",TRUE,FALSE)</formula>
    </cfRule>
  </conditionalFormatting>
  <conditionalFormatting sqref="AM101">
    <cfRule type="expression" dxfId="2649" priority="13237">
      <formula>IF(RIGHT(TEXT(AM101,"0.#"),1)=".",FALSE,TRUE)</formula>
    </cfRule>
    <cfRule type="expression" dxfId="2648" priority="13238">
      <formula>IF(RIGHT(TEXT(AM101,"0.#"),1)=".",TRUE,FALSE)</formula>
    </cfRule>
  </conditionalFormatting>
  <conditionalFormatting sqref="AE102">
    <cfRule type="expression" dxfId="2647" priority="13235">
      <formula>IF(RIGHT(TEXT(AE102,"0.#"),1)=".",FALSE,TRUE)</formula>
    </cfRule>
    <cfRule type="expression" dxfId="2646" priority="13236">
      <formula>IF(RIGHT(TEXT(AE102,"0.#"),1)=".",TRUE,FALSE)</formula>
    </cfRule>
  </conditionalFormatting>
  <conditionalFormatting sqref="AI102">
    <cfRule type="expression" dxfId="2645" priority="13233">
      <formula>IF(RIGHT(TEXT(AI102,"0.#"),1)=".",FALSE,TRUE)</formula>
    </cfRule>
    <cfRule type="expression" dxfId="2644" priority="13234">
      <formula>IF(RIGHT(TEXT(AI102,"0.#"),1)=".",TRUE,FALSE)</formula>
    </cfRule>
  </conditionalFormatting>
  <conditionalFormatting sqref="AM102">
    <cfRule type="expression" dxfId="2643" priority="13231">
      <formula>IF(RIGHT(TEXT(AM102,"0.#"),1)=".",FALSE,TRUE)</formula>
    </cfRule>
    <cfRule type="expression" dxfId="2642" priority="13232">
      <formula>IF(RIGHT(TEXT(AM102,"0.#"),1)=".",TRUE,FALSE)</formula>
    </cfRule>
  </conditionalFormatting>
  <conditionalFormatting sqref="AQ102">
    <cfRule type="expression" dxfId="2641" priority="13229">
      <formula>IF(RIGHT(TEXT(AQ102,"0.#"),1)=".",FALSE,TRUE)</formula>
    </cfRule>
    <cfRule type="expression" dxfId="2640" priority="13230">
      <formula>IF(RIGHT(TEXT(AQ102,"0.#"),1)=".",TRUE,FALSE)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51:AO874">
    <cfRule type="expression" dxfId="2505" priority="6641">
      <formula>IF(AND(AL851&gt;=0, RIGHT(TEXT(AL851,"0.#"),1)&lt;&gt;"."),TRUE,FALSE)</formula>
    </cfRule>
    <cfRule type="expression" dxfId="2504" priority="6642">
      <formula>IF(AND(AL851&gt;=0, RIGHT(TEXT(AL851,"0.#"),1)="."),TRUE,FALSE)</formula>
    </cfRule>
    <cfRule type="expression" dxfId="2503" priority="6643">
      <formula>IF(AND(AL851&lt;0, RIGHT(TEXT(AL851,"0.#"),1)&lt;&gt;"."),TRUE,FALSE)</formula>
    </cfRule>
    <cfRule type="expression" dxfId="2502" priority="6644">
      <formula>IF(AND(AL851&lt;0, RIGHT(TEXT(AL851,"0.#"),1)="."),TRUE,FALSE)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7:Y874">
    <cfRule type="expression" dxfId="2431" priority="2969">
      <formula>IF(RIGHT(TEXT(Y847,"0.#"),1)=".",FALSE,TRUE)</formula>
    </cfRule>
    <cfRule type="expression" dxfId="2430" priority="2970">
      <formula>IF(RIGHT(TEXT(Y847,"0.#"),1)=".",TRUE,FALSE)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10:AO1139">
    <cfRule type="expression" dxfId="2401" priority="2875">
      <formula>IF(AND(AL1110&gt;=0, RIGHT(TEXT(AL1110,"0.#"),1)&lt;&gt;"."),TRUE,FALSE)</formula>
    </cfRule>
    <cfRule type="expression" dxfId="2400" priority="2876">
      <formula>IF(AND(AL1110&gt;=0, RIGHT(TEXT(AL1110,"0.#"),1)="."),TRUE,FALSE)</formula>
    </cfRule>
    <cfRule type="expression" dxfId="2399" priority="2877">
      <formula>IF(AND(AL1110&lt;0, RIGHT(TEXT(AL1110,"0.#"),1)&lt;&gt;"."),TRUE,FALSE)</formula>
    </cfRule>
    <cfRule type="expression" dxfId="2398" priority="2878">
      <formula>IF(AND(AL1110&lt;0, RIGHT(TEXT(AL1110,"0.#"),1)="."),TRUE,FALSE)</formula>
    </cfRule>
  </conditionalFormatting>
  <conditionalFormatting sqref="Y1110:Y1139">
    <cfRule type="expression" dxfId="2397" priority="2873">
      <formula>IF(RIGHT(TEXT(Y1110,"0.#"),1)=".",FALSE,TRUE)</formula>
    </cfRule>
    <cfRule type="expression" dxfId="2396" priority="2874">
      <formula>IF(RIGHT(TEXT(Y1110,"0.#"),1)=".",TRUE,FALSE)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45:AO850">
    <cfRule type="expression" dxfId="2387" priority="2827">
      <formula>IF(AND(AL845&gt;=0, RIGHT(TEXT(AL845,"0.#"),1)&lt;&gt;"."),TRUE,FALSE)</formula>
    </cfRule>
    <cfRule type="expression" dxfId="2386" priority="2828">
      <formula>IF(AND(AL845&gt;=0, RIGHT(TEXT(AL845,"0.#"),1)="."),TRUE,FALSE)</formula>
    </cfRule>
    <cfRule type="expression" dxfId="2385" priority="2829">
      <formula>IF(AND(AL845&lt;0, RIGHT(TEXT(AL845,"0.#"),1)&lt;&gt;"."),TRUE,FALSE)</formula>
    </cfRule>
    <cfRule type="expression" dxfId="2384" priority="2830">
      <formula>IF(AND(AL845&lt;0, RIGHT(TEXT(AL845,"0.#"),1)="."),TRUE,FALSE)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878:Y879">
    <cfRule type="expression" dxfId="2063" priority="2079">
      <formula>IF(RIGHT(TEXT(Y878,"0.#"),1)=".",FALSE,TRUE)</formula>
    </cfRule>
    <cfRule type="expression" dxfId="2062" priority="2080">
      <formula>IF(RIGHT(TEXT(Y878,"0.#"),1)=".",TRUE,FALSE)</formula>
    </cfRule>
  </conditionalFormatting>
  <conditionalFormatting sqref="Y913:Y940">
    <cfRule type="expression" dxfId="2061" priority="2073">
      <formula>IF(RIGHT(TEXT(Y913,"0.#"),1)=".",FALSE,TRUE)</formula>
    </cfRule>
    <cfRule type="expression" dxfId="2060" priority="2074">
      <formula>IF(RIGHT(TEXT(Y913,"0.#"),1)=".",TRUE,FALSE)</formula>
    </cfRule>
  </conditionalFormatting>
  <conditionalFormatting sqref="Y911:Y912">
    <cfRule type="expression" dxfId="2059" priority="2067">
      <formula>IF(RIGHT(TEXT(Y911,"0.#"),1)=".",FALSE,TRUE)</formula>
    </cfRule>
    <cfRule type="expression" dxfId="2058" priority="2068">
      <formula>IF(RIGHT(TEXT(Y911,"0.#"),1)=".",TRUE,FALSE)</formula>
    </cfRule>
  </conditionalFormatting>
  <conditionalFormatting sqref="Y946:Y973">
    <cfRule type="expression" dxfId="2057" priority="2061">
      <formula>IF(RIGHT(TEXT(Y946,"0.#"),1)=".",FALSE,TRUE)</formula>
    </cfRule>
    <cfRule type="expression" dxfId="2056" priority="2062">
      <formula>IF(RIGHT(TEXT(Y946,"0.#"),1)=".",TRUE,FALSE)</formula>
    </cfRule>
  </conditionalFormatting>
  <conditionalFormatting sqref="Y944:Y945">
    <cfRule type="expression" dxfId="2055" priority="2055">
      <formula>IF(RIGHT(TEXT(Y944,"0.#"),1)=".",FALSE,TRUE)</formula>
    </cfRule>
    <cfRule type="expression" dxfId="2054" priority="2056">
      <formula>IF(RIGHT(TEXT(Y944,"0.#"),1)=".",TRUE,FALSE)</formula>
    </cfRule>
  </conditionalFormatting>
  <conditionalFormatting sqref="Y979:Y1006">
    <cfRule type="expression" dxfId="2053" priority="2049">
      <formula>IF(RIGHT(TEXT(Y979,"0.#"),1)=".",FALSE,TRUE)</formula>
    </cfRule>
    <cfRule type="expression" dxfId="2052" priority="2050">
      <formula>IF(RIGHT(TEXT(Y979,"0.#"),1)=".",TRUE,FALSE)</formula>
    </cfRule>
  </conditionalFormatting>
  <conditionalFormatting sqref="Y977:Y978">
    <cfRule type="expression" dxfId="2051" priority="2043">
      <formula>IF(RIGHT(TEXT(Y977,"0.#"),1)=".",FALSE,TRUE)</formula>
    </cfRule>
    <cfRule type="expression" dxfId="2050" priority="2044">
      <formula>IF(RIGHT(TEXT(Y977,"0.#"),1)=".",TRUE,FALSE)</formula>
    </cfRule>
  </conditionalFormatting>
  <conditionalFormatting sqref="Y1012:Y1039">
    <cfRule type="expression" dxfId="2049" priority="2037">
      <formula>IF(RIGHT(TEXT(Y1012,"0.#"),1)=".",FALSE,TRUE)</formula>
    </cfRule>
    <cfRule type="expression" dxfId="2048" priority="2038">
      <formula>IF(RIGHT(TEXT(Y1012,"0.#"),1)=".",TRUE,FALSE)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8:AO907">
    <cfRule type="expression" dxfId="1967" priority="2087">
      <formula>IF(AND(AL888&gt;=0, RIGHT(TEXT(AL888,"0.#"),1)&lt;&gt;"."),TRUE,FALSE)</formula>
    </cfRule>
    <cfRule type="expression" dxfId="1966" priority="2088">
      <formula>IF(AND(AL888&gt;=0, RIGHT(TEXT(AL888,"0.#"),1)="."),TRUE,FALSE)</formula>
    </cfRule>
    <cfRule type="expression" dxfId="1965" priority="2089">
      <formula>IF(AND(AL888&lt;0, RIGHT(TEXT(AL888,"0.#"),1)&lt;&gt;"."),TRUE,FALSE)</formula>
    </cfRule>
    <cfRule type="expression" dxfId="1964" priority="2090">
      <formula>IF(AND(AL888&lt;0, RIGHT(TEXT(AL888,"0.#"),1)="."),TRUE,FALSE)</formula>
    </cfRule>
  </conditionalFormatting>
  <conditionalFormatting sqref="AL878:AO887">
    <cfRule type="expression" dxfId="1963" priority="2081">
      <formula>IF(AND(AL878&gt;=0, RIGHT(TEXT(AL878,"0.#"),1)&lt;&gt;"."),TRUE,FALSE)</formula>
    </cfRule>
    <cfRule type="expression" dxfId="1962" priority="2082">
      <formula>IF(AND(AL878&gt;=0, RIGHT(TEXT(AL878,"0.#"),1)="."),TRUE,FALSE)</formula>
    </cfRule>
    <cfRule type="expression" dxfId="1961" priority="2083">
      <formula>IF(AND(AL878&lt;0, RIGHT(TEXT(AL878,"0.#"),1)&lt;&gt;"."),TRUE,FALSE)</formula>
    </cfRule>
    <cfRule type="expression" dxfId="1960" priority="2084">
      <formula>IF(AND(AL878&lt;0, RIGHT(TEXT(AL878,"0.#"),1)="."),TRUE,FALSE)</formula>
    </cfRule>
  </conditionalFormatting>
  <conditionalFormatting sqref="AL913:AO940">
    <cfRule type="expression" dxfId="1959" priority="2075">
      <formula>IF(AND(AL913&gt;=0, RIGHT(TEXT(AL913,"0.#"),1)&lt;&gt;"."),TRUE,FALSE)</formula>
    </cfRule>
    <cfRule type="expression" dxfId="1958" priority="2076">
      <formula>IF(AND(AL913&gt;=0, RIGHT(TEXT(AL913,"0.#"),1)="."),TRUE,FALSE)</formula>
    </cfRule>
    <cfRule type="expression" dxfId="1957" priority="2077">
      <formula>IF(AND(AL913&lt;0, RIGHT(TEXT(AL913,"0.#"),1)&lt;&gt;"."),TRUE,FALSE)</formula>
    </cfRule>
    <cfRule type="expression" dxfId="1956" priority="2078">
      <formula>IF(AND(AL913&lt;0, RIGHT(TEXT(AL913,"0.#"),1)="."),TRUE,FALSE)</formula>
    </cfRule>
  </conditionalFormatting>
  <conditionalFormatting sqref="AL911:AO912">
    <cfRule type="expression" dxfId="1955" priority="2069">
      <formula>IF(AND(AL911&gt;=0, RIGHT(TEXT(AL911,"0.#"),1)&lt;&gt;"."),TRUE,FALSE)</formula>
    </cfRule>
    <cfRule type="expression" dxfId="1954" priority="2070">
      <formula>IF(AND(AL911&gt;=0, RIGHT(TEXT(AL911,"0.#"),1)="."),TRUE,FALSE)</formula>
    </cfRule>
    <cfRule type="expression" dxfId="1953" priority="2071">
      <formula>IF(AND(AL911&lt;0, RIGHT(TEXT(AL911,"0.#"),1)&lt;&gt;"."),TRUE,FALSE)</formula>
    </cfRule>
    <cfRule type="expression" dxfId="1952" priority="2072">
      <formula>IF(AND(AL911&lt;0, RIGHT(TEXT(AL911,"0.#"),1)="."),TRUE,FALSE)</formula>
    </cfRule>
  </conditionalFormatting>
  <conditionalFormatting sqref="AL946:AO973">
    <cfRule type="expression" dxfId="1951" priority="2063">
      <formula>IF(AND(AL946&gt;=0, RIGHT(TEXT(AL946,"0.#"),1)&lt;&gt;"."),TRUE,FALSE)</formula>
    </cfRule>
    <cfRule type="expression" dxfId="1950" priority="2064">
      <formula>IF(AND(AL946&gt;=0, RIGHT(TEXT(AL946,"0.#"),1)="."),TRUE,FALSE)</formula>
    </cfRule>
    <cfRule type="expression" dxfId="1949" priority="2065">
      <formula>IF(AND(AL946&lt;0, RIGHT(TEXT(AL946,"0.#"),1)&lt;&gt;"."),TRUE,FALSE)</formula>
    </cfRule>
    <cfRule type="expression" dxfId="1948" priority="2066">
      <formula>IF(AND(AL946&lt;0, RIGHT(TEXT(AL946,"0.#"),1)="."),TRUE,FALSE)</formula>
    </cfRule>
  </conditionalFormatting>
  <conditionalFormatting sqref="AL944:AO945">
    <cfRule type="expression" dxfId="1947" priority="2057">
      <formula>IF(AND(AL944&gt;=0, RIGHT(TEXT(AL944,"0.#"),1)&lt;&gt;"."),TRUE,FALSE)</formula>
    </cfRule>
    <cfRule type="expression" dxfId="1946" priority="2058">
      <formula>IF(AND(AL944&gt;=0, RIGHT(TEXT(AL944,"0.#"),1)="."),TRUE,FALSE)</formula>
    </cfRule>
    <cfRule type="expression" dxfId="1945" priority="2059">
      <formula>IF(AND(AL944&lt;0, RIGHT(TEXT(AL944,"0.#"),1)&lt;&gt;"."),TRUE,FALSE)</formula>
    </cfRule>
    <cfRule type="expression" dxfId="1944" priority="2060">
      <formula>IF(AND(AL944&lt;0, RIGHT(TEXT(AL944,"0.#"),1)="."),TRUE,FALSE)</formula>
    </cfRule>
  </conditionalFormatting>
  <conditionalFormatting sqref="AL979:AO1006">
    <cfRule type="expression" dxfId="1943" priority="2051">
      <formula>IF(AND(AL979&gt;=0, RIGHT(TEXT(AL979,"0.#"),1)&lt;&gt;"."),TRUE,FALSE)</formula>
    </cfRule>
    <cfRule type="expression" dxfId="1942" priority="2052">
      <formula>IF(AND(AL979&gt;=0, RIGHT(TEXT(AL979,"0.#"),1)="."),TRUE,FALSE)</formula>
    </cfRule>
    <cfRule type="expression" dxfId="1941" priority="2053">
      <formula>IF(AND(AL979&lt;0, RIGHT(TEXT(AL979,"0.#"),1)&lt;&gt;"."),TRUE,FALSE)</formula>
    </cfRule>
    <cfRule type="expression" dxfId="1940" priority="2054">
      <formula>IF(AND(AL979&lt;0, RIGHT(TEXT(AL979,"0.#"),1)="."),TRUE,FALSE)</formula>
    </cfRule>
  </conditionalFormatting>
  <conditionalFormatting sqref="AL977:AO978">
    <cfRule type="expression" dxfId="1939" priority="2045">
      <formula>IF(AND(AL977&gt;=0, RIGHT(TEXT(AL977,"0.#"),1)&lt;&gt;"."),TRUE,FALSE)</formula>
    </cfRule>
    <cfRule type="expression" dxfId="1938" priority="2046">
      <formula>IF(AND(AL977&gt;=0, RIGHT(TEXT(AL977,"0.#"),1)="."),TRUE,FALSE)</formula>
    </cfRule>
    <cfRule type="expression" dxfId="1937" priority="2047">
      <formula>IF(AND(AL977&lt;0, RIGHT(TEXT(AL977,"0.#"),1)&lt;&gt;"."),TRUE,FALSE)</formula>
    </cfRule>
    <cfRule type="expression" dxfId="1936" priority="2048">
      <formula>IF(AND(AL977&lt;0, RIGHT(TEXT(AL977,"0.#"),1)="."),TRUE,FALSE)</formula>
    </cfRule>
  </conditionalFormatting>
  <conditionalFormatting sqref="AL1012:AO1039">
    <cfRule type="expression" dxfId="1935" priority="2039">
      <formula>IF(AND(AL1012&gt;=0, RIGHT(TEXT(AL1012,"0.#"),1)&lt;&gt;"."),TRUE,FALSE)</formula>
    </cfRule>
    <cfRule type="expression" dxfId="1934" priority="2040">
      <formula>IF(AND(AL1012&gt;=0, RIGHT(TEXT(AL1012,"0.#"),1)="."),TRUE,FALSE)</formula>
    </cfRule>
    <cfRule type="expression" dxfId="1933" priority="2041">
      <formula>IF(AND(AL1012&lt;0, RIGHT(TEXT(AL1012,"0.#"),1)&lt;&gt;"."),TRUE,FALSE)</formula>
    </cfRule>
    <cfRule type="expression" dxfId="1932" priority="2042">
      <formula>IF(AND(AL1012&lt;0, RIGHT(TEXT(AL1012,"0.#"),1)="."),TRUE,FALSE)</formula>
    </cfRule>
  </conditionalFormatting>
  <conditionalFormatting sqref="AL1010:AO1011">
    <cfRule type="expression" dxfId="1931" priority="2033">
      <formula>IF(AND(AL1010&gt;=0, RIGHT(TEXT(AL1010,"0.#"),1)&lt;&gt;"."),TRUE,FALSE)</formula>
    </cfRule>
    <cfRule type="expression" dxfId="1930" priority="2034">
      <formula>IF(AND(AL1010&gt;=0, RIGHT(TEXT(AL1010,"0.#"),1)="."),TRUE,FALSE)</formula>
    </cfRule>
    <cfRule type="expression" dxfId="1929" priority="2035">
      <formula>IF(AND(AL1010&lt;0, RIGHT(TEXT(AL1010,"0.#"),1)&lt;&gt;"."),TRUE,FALSE)</formula>
    </cfRule>
    <cfRule type="expression" dxfId="1928" priority="2036">
      <formula>IF(AND(AL1010&lt;0, RIGHT(TEXT(AL1010,"0.#"),1)="."),TRUE,FALSE)</formula>
    </cfRule>
  </conditionalFormatting>
  <conditionalFormatting sqref="Y1010:Y1011">
    <cfRule type="expression" dxfId="1927" priority="2031">
      <formula>IF(RIGHT(TEXT(Y1010,"0.#"),1)=".",FALSE,TRUE)</formula>
    </cfRule>
    <cfRule type="expression" dxfId="1926" priority="2032">
      <formula>IF(RIGHT(TEXT(Y1010,"0.#"),1)=".",TRUE,FALSE)</formula>
    </cfRule>
  </conditionalFormatting>
  <conditionalFormatting sqref="AL1045:AO1072">
    <cfRule type="expression" dxfId="1925" priority="2027">
      <formula>IF(AND(AL1045&gt;=0, RIGHT(TEXT(AL1045,"0.#"),1)&lt;&gt;"."),TRUE,FALSE)</formula>
    </cfRule>
    <cfRule type="expression" dxfId="1924" priority="2028">
      <formula>IF(AND(AL1045&gt;=0, RIGHT(TEXT(AL1045,"0.#"),1)="."),TRUE,FALSE)</formula>
    </cfRule>
    <cfRule type="expression" dxfId="1923" priority="2029">
      <formula>IF(AND(AL1045&lt;0, RIGHT(TEXT(AL1045,"0.#"),1)&lt;&gt;"."),TRUE,FALSE)</formula>
    </cfRule>
    <cfRule type="expression" dxfId="1922" priority="2030">
      <formula>IF(AND(AL1045&lt;0, RIGHT(TEXT(AL1045,"0.#"),1)="."),TRUE,FALSE)</formula>
    </cfRule>
  </conditionalFormatting>
  <conditionalFormatting sqref="Y1045:Y1072">
    <cfRule type="expression" dxfId="1921" priority="2025">
      <formula>IF(RIGHT(TEXT(Y1045,"0.#"),1)=".",FALSE,TRUE)</formula>
    </cfRule>
    <cfRule type="expression" dxfId="1920" priority="2026">
      <formula>IF(RIGHT(TEXT(Y1045,"0.#"),1)=".",TRUE,FALSE)</formula>
    </cfRule>
  </conditionalFormatting>
  <conditionalFormatting sqref="AL1043:AO1044">
    <cfRule type="expression" dxfId="1919" priority="2021">
      <formula>IF(AND(AL1043&gt;=0, RIGHT(TEXT(AL1043,"0.#"),1)&lt;&gt;"."),TRUE,FALSE)</formula>
    </cfRule>
    <cfRule type="expression" dxfId="1918" priority="2022">
      <formula>IF(AND(AL1043&gt;=0, RIGHT(TEXT(AL1043,"0.#"),1)="."),TRUE,FALSE)</formula>
    </cfRule>
    <cfRule type="expression" dxfId="1917" priority="2023">
      <formula>IF(AND(AL1043&lt;0, RIGHT(TEXT(AL1043,"0.#"),1)&lt;&gt;"."),TRUE,FALSE)</formula>
    </cfRule>
    <cfRule type="expression" dxfId="1916" priority="2024">
      <formula>IF(AND(AL1043&lt;0, RIGHT(TEXT(AL1043,"0.#"),1)="."),TRUE,FALSE)</formula>
    </cfRule>
  </conditionalFormatting>
  <conditionalFormatting sqref="Y1043:Y1044">
    <cfRule type="expression" dxfId="1915" priority="2019">
      <formula>IF(RIGHT(TEXT(Y1043,"0.#"),1)=".",FALSE,TRUE)</formula>
    </cfRule>
    <cfRule type="expression" dxfId="1914" priority="2020">
      <formula>IF(RIGHT(TEXT(Y1043,"0.#"),1)=".",TRUE,FALSE)</formula>
    </cfRule>
  </conditionalFormatting>
  <conditionalFormatting sqref="AL1078:AO1105">
    <cfRule type="expression" dxfId="1913" priority="2015">
      <formula>IF(AND(AL1078&gt;=0, RIGHT(TEXT(AL1078,"0.#"),1)&lt;&gt;"."),TRUE,FALSE)</formula>
    </cfRule>
    <cfRule type="expression" dxfId="1912" priority="2016">
      <formula>IF(AND(AL1078&gt;=0, RIGHT(TEXT(AL1078,"0.#"),1)="."),TRUE,FALSE)</formula>
    </cfRule>
    <cfRule type="expression" dxfId="1911" priority="2017">
      <formula>IF(AND(AL1078&lt;0, RIGHT(TEXT(AL1078,"0.#"),1)&lt;&gt;"."),TRUE,FALSE)</formula>
    </cfRule>
    <cfRule type="expression" dxfId="1910" priority="2018">
      <formula>IF(AND(AL1078&lt;0, RIGHT(TEXT(AL1078,"0.#"),1)="."),TRUE,FALSE)</formula>
    </cfRule>
  </conditionalFormatting>
  <conditionalFormatting sqref="Y1078:Y1105">
    <cfRule type="expression" dxfId="1909" priority="2013">
      <formula>IF(RIGHT(TEXT(Y1078,"0.#"),1)=".",FALSE,TRUE)</formula>
    </cfRule>
    <cfRule type="expression" dxfId="1908" priority="2014">
      <formula>IF(RIGHT(TEXT(Y1078,"0.#"),1)=".",TRUE,FALSE)</formula>
    </cfRule>
  </conditionalFormatting>
  <conditionalFormatting sqref="AL1076:AO1077">
    <cfRule type="expression" dxfId="1907" priority="2009">
      <formula>IF(AND(AL1076&gt;=0, RIGHT(TEXT(AL1076,"0.#"),1)&lt;&gt;"."),TRUE,FALSE)</formula>
    </cfRule>
    <cfRule type="expression" dxfId="1906" priority="2010">
      <formula>IF(AND(AL1076&gt;=0, RIGHT(TEXT(AL1076,"0.#"),1)="."),TRUE,FALSE)</formula>
    </cfRule>
    <cfRule type="expression" dxfId="1905" priority="2011">
      <formula>IF(AND(AL1076&lt;0, RIGHT(TEXT(AL1076,"0.#"),1)&lt;&gt;"."),TRUE,FALSE)</formula>
    </cfRule>
    <cfRule type="expression" dxfId="1904" priority="2012">
      <formula>IF(AND(AL1076&lt;0, RIGHT(TEXT(AL1076,"0.#"),1)="."),TRUE,FALSE)</formula>
    </cfRule>
  </conditionalFormatting>
  <conditionalFormatting sqref="Y1076:Y1077">
    <cfRule type="expression" dxfId="1903" priority="2007">
      <formula>IF(RIGHT(TEXT(Y1076,"0.#"),1)=".",FALSE,TRUE)</formula>
    </cfRule>
    <cfRule type="expression" dxfId="1902" priority="2008">
      <formula>IF(RIGHT(TEXT(Y1076,"0.#"),1)=".",TRUE,FALSE)</formula>
    </cfRule>
  </conditionalFormatting>
  <conditionalFormatting sqref="AM41">
    <cfRule type="expression" dxfId="1901" priority="1989">
      <formula>IF(RIGHT(TEXT(AM41,"0.#"),1)=".",FALSE,TRUE)</formula>
    </cfRule>
    <cfRule type="expression" dxfId="1900" priority="1990">
      <formula>IF(RIGHT(TEXT(AM41,"0.#"),1)=".",TRUE,FALSE)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E104">
    <cfRule type="expression" dxfId="705" priority="5">
      <formula>IF(RIGHT(TEXT(AE104,"0.#"),1)=".",FALSE,TRUE)</formula>
    </cfRule>
    <cfRule type="expression" dxfId="704" priority="6">
      <formula>IF(RIGHT(TEXT(AE104,"0.#"),1)=".",TRUE,FALSE)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742</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恩給関係</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8"/>
      <c r="Z2" s="826"/>
      <c r="AA2" s="827"/>
      <c r="AB2" s="1022" t="s">
        <v>11</v>
      </c>
      <c r="AC2" s="1023"/>
      <c r="AD2" s="1024"/>
      <c r="AE2" s="1028" t="s">
        <v>389</v>
      </c>
      <c r="AF2" s="1028"/>
      <c r="AG2" s="1028"/>
      <c r="AH2" s="1028"/>
      <c r="AI2" s="1028" t="s">
        <v>411</v>
      </c>
      <c r="AJ2" s="1028"/>
      <c r="AK2" s="1028"/>
      <c r="AL2" s="557"/>
      <c r="AM2" s="1028" t="s">
        <v>508</v>
      </c>
      <c r="AN2" s="1028"/>
      <c r="AO2" s="1028"/>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9"/>
      <c r="Z3" s="1020"/>
      <c r="AA3" s="1021"/>
      <c r="AB3" s="1025"/>
      <c r="AC3" s="1026"/>
      <c r="AD3" s="1027"/>
      <c r="AE3" s="913"/>
      <c r="AF3" s="913"/>
      <c r="AG3" s="913"/>
      <c r="AH3" s="913"/>
      <c r="AI3" s="913"/>
      <c r="AJ3" s="913"/>
      <c r="AK3" s="913"/>
      <c r="AL3" s="408"/>
      <c r="AM3" s="913"/>
      <c r="AN3" s="913"/>
      <c r="AO3" s="913"/>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5"/>
      <c r="I4" s="995"/>
      <c r="J4" s="995"/>
      <c r="K4" s="995"/>
      <c r="L4" s="995"/>
      <c r="M4" s="995"/>
      <c r="N4" s="995"/>
      <c r="O4" s="996"/>
      <c r="P4" s="108"/>
      <c r="Q4" s="1003"/>
      <c r="R4" s="1003"/>
      <c r="S4" s="1003"/>
      <c r="T4" s="1003"/>
      <c r="U4" s="1003"/>
      <c r="V4" s="1003"/>
      <c r="W4" s="1003"/>
      <c r="X4" s="1004"/>
      <c r="Y4" s="1013" t="s">
        <v>12</v>
      </c>
      <c r="Z4" s="1014"/>
      <c r="AA4" s="1015"/>
      <c r="AB4" s="461"/>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97"/>
      <c r="H5" s="998"/>
      <c r="I5" s="998"/>
      <c r="J5" s="998"/>
      <c r="K5" s="998"/>
      <c r="L5" s="998"/>
      <c r="M5" s="998"/>
      <c r="N5" s="998"/>
      <c r="O5" s="999"/>
      <c r="P5" s="1005"/>
      <c r="Q5" s="1005"/>
      <c r="R5" s="1005"/>
      <c r="S5" s="1005"/>
      <c r="T5" s="1005"/>
      <c r="U5" s="1005"/>
      <c r="V5" s="1005"/>
      <c r="W5" s="1005"/>
      <c r="X5" s="1006"/>
      <c r="Y5" s="447" t="s">
        <v>54</v>
      </c>
      <c r="Z5" s="1010"/>
      <c r="AA5" s="1011"/>
      <c r="AB5" s="523"/>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8"/>
      <c r="Z9" s="826"/>
      <c r="AA9" s="827"/>
      <c r="AB9" s="1022" t="s">
        <v>11</v>
      </c>
      <c r="AC9" s="1023"/>
      <c r="AD9" s="1024"/>
      <c r="AE9" s="1028" t="s">
        <v>389</v>
      </c>
      <c r="AF9" s="1028"/>
      <c r="AG9" s="1028"/>
      <c r="AH9" s="1028"/>
      <c r="AI9" s="1028" t="s">
        <v>411</v>
      </c>
      <c r="AJ9" s="1028"/>
      <c r="AK9" s="1028"/>
      <c r="AL9" s="557"/>
      <c r="AM9" s="1028" t="s">
        <v>508</v>
      </c>
      <c r="AN9" s="1028"/>
      <c r="AO9" s="1028"/>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9"/>
      <c r="Z10" s="1020"/>
      <c r="AA10" s="1021"/>
      <c r="AB10" s="1025"/>
      <c r="AC10" s="1026"/>
      <c r="AD10" s="1027"/>
      <c r="AE10" s="913"/>
      <c r="AF10" s="913"/>
      <c r="AG10" s="913"/>
      <c r="AH10" s="913"/>
      <c r="AI10" s="913"/>
      <c r="AJ10" s="913"/>
      <c r="AK10" s="913"/>
      <c r="AL10" s="408"/>
      <c r="AM10" s="913"/>
      <c r="AN10" s="913"/>
      <c r="AO10" s="913"/>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5"/>
      <c r="I11" s="995"/>
      <c r="J11" s="995"/>
      <c r="K11" s="995"/>
      <c r="L11" s="995"/>
      <c r="M11" s="995"/>
      <c r="N11" s="995"/>
      <c r="O11" s="996"/>
      <c r="P11" s="108"/>
      <c r="Q11" s="1003"/>
      <c r="R11" s="1003"/>
      <c r="S11" s="1003"/>
      <c r="T11" s="1003"/>
      <c r="U11" s="1003"/>
      <c r="V11" s="1003"/>
      <c r="W11" s="1003"/>
      <c r="X11" s="1004"/>
      <c r="Y11" s="1013" t="s">
        <v>12</v>
      </c>
      <c r="Z11" s="1014"/>
      <c r="AA11" s="1015"/>
      <c r="AB11" s="461"/>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97"/>
      <c r="H12" s="998"/>
      <c r="I12" s="998"/>
      <c r="J12" s="998"/>
      <c r="K12" s="998"/>
      <c r="L12" s="998"/>
      <c r="M12" s="998"/>
      <c r="N12" s="998"/>
      <c r="O12" s="999"/>
      <c r="P12" s="1005"/>
      <c r="Q12" s="1005"/>
      <c r="R12" s="1005"/>
      <c r="S12" s="1005"/>
      <c r="T12" s="1005"/>
      <c r="U12" s="1005"/>
      <c r="V12" s="1005"/>
      <c r="W12" s="1005"/>
      <c r="X12" s="1006"/>
      <c r="Y12" s="447" t="s">
        <v>54</v>
      </c>
      <c r="Z12" s="1010"/>
      <c r="AA12" s="1011"/>
      <c r="AB12" s="523"/>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8"/>
      <c r="Z16" s="826"/>
      <c r="AA16" s="827"/>
      <c r="AB16" s="1022" t="s">
        <v>11</v>
      </c>
      <c r="AC16" s="1023"/>
      <c r="AD16" s="1024"/>
      <c r="AE16" s="1028" t="s">
        <v>389</v>
      </c>
      <c r="AF16" s="1028"/>
      <c r="AG16" s="1028"/>
      <c r="AH16" s="1028"/>
      <c r="AI16" s="1028" t="s">
        <v>411</v>
      </c>
      <c r="AJ16" s="1028"/>
      <c r="AK16" s="1028"/>
      <c r="AL16" s="557"/>
      <c r="AM16" s="1028" t="s">
        <v>508</v>
      </c>
      <c r="AN16" s="1028"/>
      <c r="AO16" s="1028"/>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9"/>
      <c r="Z17" s="1020"/>
      <c r="AA17" s="1021"/>
      <c r="AB17" s="1025"/>
      <c r="AC17" s="1026"/>
      <c r="AD17" s="1027"/>
      <c r="AE17" s="913"/>
      <c r="AF17" s="913"/>
      <c r="AG17" s="913"/>
      <c r="AH17" s="913"/>
      <c r="AI17" s="913"/>
      <c r="AJ17" s="913"/>
      <c r="AK17" s="913"/>
      <c r="AL17" s="408"/>
      <c r="AM17" s="913"/>
      <c r="AN17" s="913"/>
      <c r="AO17" s="913"/>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5"/>
      <c r="I18" s="995"/>
      <c r="J18" s="995"/>
      <c r="K18" s="995"/>
      <c r="L18" s="995"/>
      <c r="M18" s="995"/>
      <c r="N18" s="995"/>
      <c r="O18" s="996"/>
      <c r="P18" s="108"/>
      <c r="Q18" s="1003"/>
      <c r="R18" s="1003"/>
      <c r="S18" s="1003"/>
      <c r="T18" s="1003"/>
      <c r="U18" s="1003"/>
      <c r="V18" s="1003"/>
      <c r="W18" s="1003"/>
      <c r="X18" s="1004"/>
      <c r="Y18" s="1013" t="s">
        <v>12</v>
      </c>
      <c r="Z18" s="1014"/>
      <c r="AA18" s="1015"/>
      <c r="AB18" s="461"/>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97"/>
      <c r="H19" s="998"/>
      <c r="I19" s="998"/>
      <c r="J19" s="998"/>
      <c r="K19" s="998"/>
      <c r="L19" s="998"/>
      <c r="M19" s="998"/>
      <c r="N19" s="998"/>
      <c r="O19" s="999"/>
      <c r="P19" s="1005"/>
      <c r="Q19" s="1005"/>
      <c r="R19" s="1005"/>
      <c r="S19" s="1005"/>
      <c r="T19" s="1005"/>
      <c r="U19" s="1005"/>
      <c r="V19" s="1005"/>
      <c r="W19" s="1005"/>
      <c r="X19" s="1006"/>
      <c r="Y19" s="447" t="s">
        <v>54</v>
      </c>
      <c r="Z19" s="1010"/>
      <c r="AA19" s="1011"/>
      <c r="AB19" s="523"/>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8"/>
      <c r="Z23" s="826"/>
      <c r="AA23" s="827"/>
      <c r="AB23" s="1022" t="s">
        <v>11</v>
      </c>
      <c r="AC23" s="1023"/>
      <c r="AD23" s="1024"/>
      <c r="AE23" s="1028" t="s">
        <v>389</v>
      </c>
      <c r="AF23" s="1028"/>
      <c r="AG23" s="1028"/>
      <c r="AH23" s="1028"/>
      <c r="AI23" s="1028" t="s">
        <v>411</v>
      </c>
      <c r="AJ23" s="1028"/>
      <c r="AK23" s="1028"/>
      <c r="AL23" s="557"/>
      <c r="AM23" s="1028" t="s">
        <v>508</v>
      </c>
      <c r="AN23" s="1028"/>
      <c r="AO23" s="1028"/>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9"/>
      <c r="Z24" s="1020"/>
      <c r="AA24" s="1021"/>
      <c r="AB24" s="1025"/>
      <c r="AC24" s="1026"/>
      <c r="AD24" s="1027"/>
      <c r="AE24" s="913"/>
      <c r="AF24" s="913"/>
      <c r="AG24" s="913"/>
      <c r="AH24" s="913"/>
      <c r="AI24" s="913"/>
      <c r="AJ24" s="913"/>
      <c r="AK24" s="913"/>
      <c r="AL24" s="408"/>
      <c r="AM24" s="913"/>
      <c r="AN24" s="913"/>
      <c r="AO24" s="913"/>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5"/>
      <c r="I25" s="995"/>
      <c r="J25" s="995"/>
      <c r="K25" s="995"/>
      <c r="L25" s="995"/>
      <c r="M25" s="995"/>
      <c r="N25" s="995"/>
      <c r="O25" s="996"/>
      <c r="P25" s="108"/>
      <c r="Q25" s="1003"/>
      <c r="R25" s="1003"/>
      <c r="S25" s="1003"/>
      <c r="T25" s="1003"/>
      <c r="U25" s="1003"/>
      <c r="V25" s="1003"/>
      <c r="W25" s="1003"/>
      <c r="X25" s="1004"/>
      <c r="Y25" s="1013" t="s">
        <v>12</v>
      </c>
      <c r="Z25" s="1014"/>
      <c r="AA25" s="1015"/>
      <c r="AB25" s="461"/>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97"/>
      <c r="H26" s="998"/>
      <c r="I26" s="998"/>
      <c r="J26" s="998"/>
      <c r="K26" s="998"/>
      <c r="L26" s="998"/>
      <c r="M26" s="998"/>
      <c r="N26" s="998"/>
      <c r="O26" s="999"/>
      <c r="P26" s="1005"/>
      <c r="Q26" s="1005"/>
      <c r="R26" s="1005"/>
      <c r="S26" s="1005"/>
      <c r="T26" s="1005"/>
      <c r="U26" s="1005"/>
      <c r="V26" s="1005"/>
      <c r="W26" s="1005"/>
      <c r="X26" s="1006"/>
      <c r="Y26" s="447" t="s">
        <v>54</v>
      </c>
      <c r="Z26" s="1010"/>
      <c r="AA26" s="1011"/>
      <c r="AB26" s="523"/>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8"/>
      <c r="Z30" s="826"/>
      <c r="AA30" s="827"/>
      <c r="AB30" s="1022" t="s">
        <v>11</v>
      </c>
      <c r="AC30" s="1023"/>
      <c r="AD30" s="1024"/>
      <c r="AE30" s="1028" t="s">
        <v>389</v>
      </c>
      <c r="AF30" s="1028"/>
      <c r="AG30" s="1028"/>
      <c r="AH30" s="1028"/>
      <c r="AI30" s="1028" t="s">
        <v>411</v>
      </c>
      <c r="AJ30" s="1028"/>
      <c r="AK30" s="1028"/>
      <c r="AL30" s="557"/>
      <c r="AM30" s="1028" t="s">
        <v>508</v>
      </c>
      <c r="AN30" s="1028"/>
      <c r="AO30" s="1028"/>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9"/>
      <c r="Z31" s="1020"/>
      <c r="AA31" s="1021"/>
      <c r="AB31" s="1025"/>
      <c r="AC31" s="1026"/>
      <c r="AD31" s="1027"/>
      <c r="AE31" s="913"/>
      <c r="AF31" s="913"/>
      <c r="AG31" s="913"/>
      <c r="AH31" s="913"/>
      <c r="AI31" s="913"/>
      <c r="AJ31" s="913"/>
      <c r="AK31" s="913"/>
      <c r="AL31" s="408"/>
      <c r="AM31" s="913"/>
      <c r="AN31" s="913"/>
      <c r="AO31" s="913"/>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5"/>
      <c r="I32" s="995"/>
      <c r="J32" s="995"/>
      <c r="K32" s="995"/>
      <c r="L32" s="995"/>
      <c r="M32" s="995"/>
      <c r="N32" s="995"/>
      <c r="O32" s="996"/>
      <c r="P32" s="108"/>
      <c r="Q32" s="1003"/>
      <c r="R32" s="1003"/>
      <c r="S32" s="1003"/>
      <c r="T32" s="1003"/>
      <c r="U32" s="1003"/>
      <c r="V32" s="1003"/>
      <c r="W32" s="1003"/>
      <c r="X32" s="1004"/>
      <c r="Y32" s="1013" t="s">
        <v>12</v>
      </c>
      <c r="Z32" s="1014"/>
      <c r="AA32" s="1015"/>
      <c r="AB32" s="461"/>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97"/>
      <c r="H33" s="998"/>
      <c r="I33" s="998"/>
      <c r="J33" s="998"/>
      <c r="K33" s="998"/>
      <c r="L33" s="998"/>
      <c r="M33" s="998"/>
      <c r="N33" s="998"/>
      <c r="O33" s="999"/>
      <c r="P33" s="1005"/>
      <c r="Q33" s="1005"/>
      <c r="R33" s="1005"/>
      <c r="S33" s="1005"/>
      <c r="T33" s="1005"/>
      <c r="U33" s="1005"/>
      <c r="V33" s="1005"/>
      <c r="W33" s="1005"/>
      <c r="X33" s="1006"/>
      <c r="Y33" s="447" t="s">
        <v>54</v>
      </c>
      <c r="Z33" s="1010"/>
      <c r="AA33" s="1011"/>
      <c r="AB33" s="523"/>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8"/>
      <c r="Z37" s="826"/>
      <c r="AA37" s="827"/>
      <c r="AB37" s="1022" t="s">
        <v>11</v>
      </c>
      <c r="AC37" s="1023"/>
      <c r="AD37" s="1024"/>
      <c r="AE37" s="1028" t="s">
        <v>389</v>
      </c>
      <c r="AF37" s="1028"/>
      <c r="AG37" s="1028"/>
      <c r="AH37" s="1028"/>
      <c r="AI37" s="1028" t="s">
        <v>411</v>
      </c>
      <c r="AJ37" s="1028"/>
      <c r="AK37" s="1028"/>
      <c r="AL37" s="557"/>
      <c r="AM37" s="1028" t="s">
        <v>508</v>
      </c>
      <c r="AN37" s="1028"/>
      <c r="AO37" s="1028"/>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9"/>
      <c r="Z38" s="1020"/>
      <c r="AA38" s="1021"/>
      <c r="AB38" s="1025"/>
      <c r="AC38" s="1026"/>
      <c r="AD38" s="1027"/>
      <c r="AE38" s="913"/>
      <c r="AF38" s="913"/>
      <c r="AG38" s="913"/>
      <c r="AH38" s="913"/>
      <c r="AI38" s="913"/>
      <c r="AJ38" s="913"/>
      <c r="AK38" s="913"/>
      <c r="AL38" s="408"/>
      <c r="AM38" s="913"/>
      <c r="AN38" s="913"/>
      <c r="AO38" s="913"/>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5"/>
      <c r="I39" s="995"/>
      <c r="J39" s="995"/>
      <c r="K39" s="995"/>
      <c r="L39" s="995"/>
      <c r="M39" s="995"/>
      <c r="N39" s="995"/>
      <c r="O39" s="996"/>
      <c r="P39" s="108"/>
      <c r="Q39" s="1003"/>
      <c r="R39" s="1003"/>
      <c r="S39" s="1003"/>
      <c r="T39" s="1003"/>
      <c r="U39" s="1003"/>
      <c r="V39" s="1003"/>
      <c r="W39" s="1003"/>
      <c r="X39" s="1004"/>
      <c r="Y39" s="1013" t="s">
        <v>12</v>
      </c>
      <c r="Z39" s="1014"/>
      <c r="AA39" s="1015"/>
      <c r="AB39" s="461"/>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97"/>
      <c r="H40" s="998"/>
      <c r="I40" s="998"/>
      <c r="J40" s="998"/>
      <c r="K40" s="998"/>
      <c r="L40" s="998"/>
      <c r="M40" s="998"/>
      <c r="N40" s="998"/>
      <c r="O40" s="999"/>
      <c r="P40" s="1005"/>
      <c r="Q40" s="1005"/>
      <c r="R40" s="1005"/>
      <c r="S40" s="1005"/>
      <c r="T40" s="1005"/>
      <c r="U40" s="1005"/>
      <c r="V40" s="1005"/>
      <c r="W40" s="1005"/>
      <c r="X40" s="1006"/>
      <c r="Y40" s="447" t="s">
        <v>54</v>
      </c>
      <c r="Z40" s="1010"/>
      <c r="AA40" s="1011"/>
      <c r="AB40" s="523"/>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8"/>
      <c r="Z44" s="826"/>
      <c r="AA44" s="827"/>
      <c r="AB44" s="1022" t="s">
        <v>11</v>
      </c>
      <c r="AC44" s="1023"/>
      <c r="AD44" s="1024"/>
      <c r="AE44" s="1028" t="s">
        <v>389</v>
      </c>
      <c r="AF44" s="1028"/>
      <c r="AG44" s="1028"/>
      <c r="AH44" s="1028"/>
      <c r="AI44" s="1028" t="s">
        <v>411</v>
      </c>
      <c r="AJ44" s="1028"/>
      <c r="AK44" s="1028"/>
      <c r="AL44" s="557"/>
      <c r="AM44" s="1028" t="s">
        <v>508</v>
      </c>
      <c r="AN44" s="1028"/>
      <c r="AO44" s="1028"/>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9"/>
      <c r="Z45" s="1020"/>
      <c r="AA45" s="1021"/>
      <c r="AB45" s="1025"/>
      <c r="AC45" s="1026"/>
      <c r="AD45" s="1027"/>
      <c r="AE45" s="913"/>
      <c r="AF45" s="913"/>
      <c r="AG45" s="913"/>
      <c r="AH45" s="913"/>
      <c r="AI45" s="913"/>
      <c r="AJ45" s="913"/>
      <c r="AK45" s="913"/>
      <c r="AL45" s="408"/>
      <c r="AM45" s="913"/>
      <c r="AN45" s="913"/>
      <c r="AO45" s="913"/>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5"/>
      <c r="I46" s="995"/>
      <c r="J46" s="995"/>
      <c r="K46" s="995"/>
      <c r="L46" s="995"/>
      <c r="M46" s="995"/>
      <c r="N46" s="995"/>
      <c r="O46" s="996"/>
      <c r="P46" s="108"/>
      <c r="Q46" s="1003"/>
      <c r="R46" s="1003"/>
      <c r="S46" s="1003"/>
      <c r="T46" s="1003"/>
      <c r="U46" s="1003"/>
      <c r="V46" s="1003"/>
      <c r="W46" s="1003"/>
      <c r="X46" s="1004"/>
      <c r="Y46" s="1013" t="s">
        <v>12</v>
      </c>
      <c r="Z46" s="1014"/>
      <c r="AA46" s="1015"/>
      <c r="AB46" s="461"/>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97"/>
      <c r="H47" s="998"/>
      <c r="I47" s="998"/>
      <c r="J47" s="998"/>
      <c r="K47" s="998"/>
      <c r="L47" s="998"/>
      <c r="M47" s="998"/>
      <c r="N47" s="998"/>
      <c r="O47" s="999"/>
      <c r="P47" s="1005"/>
      <c r="Q47" s="1005"/>
      <c r="R47" s="1005"/>
      <c r="S47" s="1005"/>
      <c r="T47" s="1005"/>
      <c r="U47" s="1005"/>
      <c r="V47" s="1005"/>
      <c r="W47" s="1005"/>
      <c r="X47" s="1006"/>
      <c r="Y47" s="447" t="s">
        <v>54</v>
      </c>
      <c r="Z47" s="1010"/>
      <c r="AA47" s="1011"/>
      <c r="AB47" s="523"/>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8"/>
      <c r="Z51" s="826"/>
      <c r="AA51" s="827"/>
      <c r="AB51" s="557" t="s">
        <v>11</v>
      </c>
      <c r="AC51" s="1023"/>
      <c r="AD51" s="1024"/>
      <c r="AE51" s="1028" t="s">
        <v>389</v>
      </c>
      <c r="AF51" s="1028"/>
      <c r="AG51" s="1028"/>
      <c r="AH51" s="1028"/>
      <c r="AI51" s="1028" t="s">
        <v>411</v>
      </c>
      <c r="AJ51" s="1028"/>
      <c r="AK51" s="1028"/>
      <c r="AL51" s="557"/>
      <c r="AM51" s="1028" t="s">
        <v>508</v>
      </c>
      <c r="AN51" s="1028"/>
      <c r="AO51" s="1028"/>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9"/>
      <c r="Z52" s="1020"/>
      <c r="AA52" s="1021"/>
      <c r="AB52" s="1025"/>
      <c r="AC52" s="1026"/>
      <c r="AD52" s="1027"/>
      <c r="AE52" s="913"/>
      <c r="AF52" s="913"/>
      <c r="AG52" s="913"/>
      <c r="AH52" s="913"/>
      <c r="AI52" s="913"/>
      <c r="AJ52" s="913"/>
      <c r="AK52" s="913"/>
      <c r="AL52" s="408"/>
      <c r="AM52" s="913"/>
      <c r="AN52" s="913"/>
      <c r="AO52" s="913"/>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5"/>
      <c r="I53" s="995"/>
      <c r="J53" s="995"/>
      <c r="K53" s="995"/>
      <c r="L53" s="995"/>
      <c r="M53" s="995"/>
      <c r="N53" s="995"/>
      <c r="O53" s="996"/>
      <c r="P53" s="108"/>
      <c r="Q53" s="1003"/>
      <c r="R53" s="1003"/>
      <c r="S53" s="1003"/>
      <c r="T53" s="1003"/>
      <c r="U53" s="1003"/>
      <c r="V53" s="1003"/>
      <c r="W53" s="1003"/>
      <c r="X53" s="1004"/>
      <c r="Y53" s="1013" t="s">
        <v>12</v>
      </c>
      <c r="Z53" s="1014"/>
      <c r="AA53" s="1015"/>
      <c r="AB53" s="461"/>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97"/>
      <c r="H54" s="998"/>
      <c r="I54" s="998"/>
      <c r="J54" s="998"/>
      <c r="K54" s="998"/>
      <c r="L54" s="998"/>
      <c r="M54" s="998"/>
      <c r="N54" s="998"/>
      <c r="O54" s="999"/>
      <c r="P54" s="1005"/>
      <c r="Q54" s="1005"/>
      <c r="R54" s="1005"/>
      <c r="S54" s="1005"/>
      <c r="T54" s="1005"/>
      <c r="U54" s="1005"/>
      <c r="V54" s="1005"/>
      <c r="W54" s="1005"/>
      <c r="X54" s="1006"/>
      <c r="Y54" s="447" t="s">
        <v>54</v>
      </c>
      <c r="Z54" s="1010"/>
      <c r="AA54" s="1011"/>
      <c r="AB54" s="523"/>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8"/>
      <c r="Z58" s="826"/>
      <c r="AA58" s="827"/>
      <c r="AB58" s="1022" t="s">
        <v>11</v>
      </c>
      <c r="AC58" s="1023"/>
      <c r="AD58" s="1024"/>
      <c r="AE58" s="1028" t="s">
        <v>389</v>
      </c>
      <c r="AF58" s="1028"/>
      <c r="AG58" s="1028"/>
      <c r="AH58" s="1028"/>
      <c r="AI58" s="1028" t="s">
        <v>411</v>
      </c>
      <c r="AJ58" s="1028"/>
      <c r="AK58" s="1028"/>
      <c r="AL58" s="557"/>
      <c r="AM58" s="1028" t="s">
        <v>508</v>
      </c>
      <c r="AN58" s="1028"/>
      <c r="AO58" s="1028"/>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9"/>
      <c r="Z59" s="1020"/>
      <c r="AA59" s="1021"/>
      <c r="AB59" s="1025"/>
      <c r="AC59" s="1026"/>
      <c r="AD59" s="1027"/>
      <c r="AE59" s="913"/>
      <c r="AF59" s="913"/>
      <c r="AG59" s="913"/>
      <c r="AH59" s="913"/>
      <c r="AI59" s="913"/>
      <c r="AJ59" s="913"/>
      <c r="AK59" s="913"/>
      <c r="AL59" s="408"/>
      <c r="AM59" s="913"/>
      <c r="AN59" s="913"/>
      <c r="AO59" s="913"/>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5"/>
      <c r="I60" s="995"/>
      <c r="J60" s="995"/>
      <c r="K60" s="995"/>
      <c r="L60" s="995"/>
      <c r="M60" s="995"/>
      <c r="N60" s="995"/>
      <c r="O60" s="996"/>
      <c r="P60" s="108"/>
      <c r="Q60" s="1003"/>
      <c r="R60" s="1003"/>
      <c r="S60" s="1003"/>
      <c r="T60" s="1003"/>
      <c r="U60" s="1003"/>
      <c r="V60" s="1003"/>
      <c r="W60" s="1003"/>
      <c r="X60" s="1004"/>
      <c r="Y60" s="1013" t="s">
        <v>12</v>
      </c>
      <c r="Z60" s="1014"/>
      <c r="AA60" s="1015"/>
      <c r="AB60" s="461"/>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97"/>
      <c r="H61" s="998"/>
      <c r="I61" s="998"/>
      <c r="J61" s="998"/>
      <c r="K61" s="998"/>
      <c r="L61" s="998"/>
      <c r="M61" s="998"/>
      <c r="N61" s="998"/>
      <c r="O61" s="999"/>
      <c r="P61" s="1005"/>
      <c r="Q61" s="1005"/>
      <c r="R61" s="1005"/>
      <c r="S61" s="1005"/>
      <c r="T61" s="1005"/>
      <c r="U61" s="1005"/>
      <c r="V61" s="1005"/>
      <c r="W61" s="1005"/>
      <c r="X61" s="1006"/>
      <c r="Y61" s="447" t="s">
        <v>54</v>
      </c>
      <c r="Z61" s="1010"/>
      <c r="AA61" s="1011"/>
      <c r="AB61" s="523"/>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8"/>
      <c r="Z65" s="826"/>
      <c r="AA65" s="827"/>
      <c r="AB65" s="1022" t="s">
        <v>11</v>
      </c>
      <c r="AC65" s="1023"/>
      <c r="AD65" s="1024"/>
      <c r="AE65" s="1028" t="s">
        <v>389</v>
      </c>
      <c r="AF65" s="1028"/>
      <c r="AG65" s="1028"/>
      <c r="AH65" s="1028"/>
      <c r="AI65" s="1028" t="s">
        <v>411</v>
      </c>
      <c r="AJ65" s="1028"/>
      <c r="AK65" s="1028"/>
      <c r="AL65" s="557"/>
      <c r="AM65" s="1028" t="s">
        <v>508</v>
      </c>
      <c r="AN65" s="1028"/>
      <c r="AO65" s="1028"/>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9"/>
      <c r="Z66" s="1020"/>
      <c r="AA66" s="1021"/>
      <c r="AB66" s="1025"/>
      <c r="AC66" s="1026"/>
      <c r="AD66" s="1027"/>
      <c r="AE66" s="913"/>
      <c r="AF66" s="913"/>
      <c r="AG66" s="913"/>
      <c r="AH66" s="913"/>
      <c r="AI66" s="913"/>
      <c r="AJ66" s="913"/>
      <c r="AK66" s="913"/>
      <c r="AL66" s="408"/>
      <c r="AM66" s="913"/>
      <c r="AN66" s="913"/>
      <c r="AO66" s="913"/>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5"/>
      <c r="I67" s="995"/>
      <c r="J67" s="995"/>
      <c r="K67" s="995"/>
      <c r="L67" s="995"/>
      <c r="M67" s="995"/>
      <c r="N67" s="995"/>
      <c r="O67" s="996"/>
      <c r="P67" s="108"/>
      <c r="Q67" s="1003"/>
      <c r="R67" s="1003"/>
      <c r="S67" s="1003"/>
      <c r="T67" s="1003"/>
      <c r="U67" s="1003"/>
      <c r="V67" s="1003"/>
      <c r="W67" s="1003"/>
      <c r="X67" s="1004"/>
      <c r="Y67" s="1013" t="s">
        <v>12</v>
      </c>
      <c r="Z67" s="1014"/>
      <c r="AA67" s="1015"/>
      <c r="AB67" s="461"/>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97"/>
      <c r="H68" s="998"/>
      <c r="I68" s="998"/>
      <c r="J68" s="998"/>
      <c r="K68" s="998"/>
      <c r="L68" s="998"/>
      <c r="M68" s="998"/>
      <c r="N68" s="998"/>
      <c r="O68" s="999"/>
      <c r="P68" s="1005"/>
      <c r="Q68" s="1005"/>
      <c r="R68" s="1005"/>
      <c r="S68" s="1005"/>
      <c r="T68" s="1005"/>
      <c r="U68" s="1005"/>
      <c r="V68" s="1005"/>
      <c r="W68" s="1005"/>
      <c r="X68" s="1006"/>
      <c r="Y68" s="447" t="s">
        <v>54</v>
      </c>
      <c r="Z68" s="1010"/>
      <c r="AA68" s="1011"/>
      <c r="AB68" s="523"/>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0"/>
      <c r="H69" s="1001"/>
      <c r="I69" s="1001"/>
      <c r="J69" s="1001"/>
      <c r="K69" s="1001"/>
      <c r="L69" s="1001"/>
      <c r="M69" s="1001"/>
      <c r="N69" s="1001"/>
      <c r="O69" s="1002"/>
      <c r="P69" s="1007"/>
      <c r="Q69" s="1007"/>
      <c r="R69" s="1007"/>
      <c r="S69" s="1007"/>
      <c r="T69" s="1007"/>
      <c r="U69" s="1007"/>
      <c r="V69" s="1007"/>
      <c r="W69" s="1007"/>
      <c r="X69" s="1008"/>
      <c r="Y69" s="447" t="s">
        <v>13</v>
      </c>
      <c r="Z69" s="1010"/>
      <c r="AA69" s="1011"/>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3"/>
      <c r="Z4" s="384"/>
      <c r="AA4" s="384"/>
      <c r="AB4" s="802"/>
      <c r="AC4" s="670"/>
      <c r="AD4" s="671"/>
      <c r="AE4" s="671"/>
      <c r="AF4" s="671"/>
      <c r="AG4" s="672"/>
      <c r="AH4" s="664"/>
      <c r="AI4" s="665"/>
      <c r="AJ4" s="665"/>
      <c r="AK4" s="665"/>
      <c r="AL4" s="665"/>
      <c r="AM4" s="665"/>
      <c r="AN4" s="665"/>
      <c r="AO4" s="665"/>
      <c r="AP4" s="665"/>
      <c r="AQ4" s="665"/>
      <c r="AR4" s="665"/>
      <c r="AS4" s="665"/>
      <c r="AT4" s="666"/>
      <c r="AU4" s="383"/>
      <c r="AV4" s="384"/>
      <c r="AW4" s="384"/>
      <c r="AX4" s="385"/>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3"/>
      <c r="Z17" s="384"/>
      <c r="AA17" s="384"/>
      <c r="AB17" s="802"/>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3"/>
      <c r="Z30" s="384"/>
      <c r="AA30" s="384"/>
      <c r="AB30" s="802"/>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3"/>
      <c r="Z43" s="384"/>
      <c r="AA43" s="384"/>
      <c r="AB43" s="802"/>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3"/>
      <c r="Z57" s="384"/>
      <c r="AA57" s="384"/>
      <c r="AB57" s="802"/>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3"/>
      <c r="Z70" s="384"/>
      <c r="AA70" s="384"/>
      <c r="AB70" s="802"/>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3"/>
      <c r="Z83" s="384"/>
      <c r="AA83" s="384"/>
      <c r="AB83" s="802"/>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3"/>
      <c r="Z96" s="384"/>
      <c r="AA96" s="384"/>
      <c r="AB96" s="802"/>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802"/>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802"/>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802"/>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802"/>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802"/>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802"/>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802"/>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802"/>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802"/>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802"/>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802"/>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802"/>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新國 祐一朗(niikuni-yuuichirou)</dc:creator>
  <cp:lastModifiedBy>新國 祐一朗(niikuni-yuuichirou)</cp:lastModifiedBy>
  <cp:lastPrinted>2021-05-28T03:31:08Z</cp:lastPrinted>
  <dcterms:created xsi:type="dcterms:W3CDTF">2012-03-13T00:50:25Z</dcterms:created>
  <dcterms:modified xsi:type="dcterms:W3CDTF">2021-07-05T07:00:47Z</dcterms:modified>
</cp:coreProperties>
</file>