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AKVHP\Desktop\新しいフォルダー\"/>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行政事業レビューシート!$A$1:$AY$1112</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17"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271"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厚生労働省ネットワークシステム</author>
    <author>小城 亮(kojou-akira.z55)</author>
  </authors>
  <commentList>
    <comment ref="G10" authorId="0" shapeId="0">
      <text>
        <r>
          <rPr>
            <b/>
            <sz val="9"/>
            <color indexed="81"/>
            <rFont val="MS P ゴシック"/>
            <family val="3"/>
            <charset val="128"/>
          </rPr>
          <t xml:space="preserve">内容を充実させてください
</t>
        </r>
      </text>
    </comment>
    <comment ref="AM85" authorId="0" shapeId="0">
      <text>
        <r>
          <rPr>
            <b/>
            <sz val="9"/>
            <color indexed="81"/>
            <rFont val="MS P ゴシック"/>
            <family val="3"/>
            <charset val="128"/>
          </rPr>
          <t>令和2年度の実績、目標値、達成度を追記してください。</t>
        </r>
      </text>
    </comment>
    <comment ref="AM87" authorId="1" shapeId="0">
      <text>
        <r>
          <rPr>
            <sz val="9"/>
            <color indexed="81"/>
            <rFont val="MS P ゴシック"/>
            <family val="3"/>
            <charset val="128"/>
          </rPr>
          <t>評基係：令和３年３月末に動画が完成したため、令和２年度中に掲載することができなかったため、実績なし</t>
        </r>
      </text>
    </comment>
    <comment ref="AM101" authorId="1" shapeId="0">
      <text>
        <r>
          <rPr>
            <b/>
            <sz val="9"/>
            <color indexed="81"/>
            <rFont val="MS P ゴシック"/>
            <family val="3"/>
            <charset val="128"/>
          </rPr>
          <t>評基係：令和３年３月末にデジタルパンフレットが完成したため、令和２年度中に掲載することができなかったため、実績なし</t>
        </r>
      </text>
    </comment>
    <comment ref="G726" authorId="0" shapeId="0">
      <text>
        <r>
          <rPr>
            <b/>
            <sz val="9"/>
            <color indexed="81"/>
            <rFont val="MS P ゴシック"/>
            <family val="3"/>
            <charset val="128"/>
          </rPr>
          <t xml:space="preserve">記載してください
</t>
        </r>
      </text>
    </comment>
    <comment ref="G727" authorId="0" shapeId="0">
      <text>
        <r>
          <rPr>
            <b/>
            <sz val="9"/>
            <color indexed="81"/>
            <rFont val="MS P ゴシック"/>
            <family val="3"/>
            <charset val="128"/>
          </rPr>
          <t>記載してください</t>
        </r>
      </text>
    </comment>
  </commentList>
</comments>
</file>

<file path=xl/sharedStrings.xml><?xml version="1.0" encoding="utf-8"?>
<sst xmlns="http://schemas.openxmlformats.org/spreadsheetml/2006/main" count="3122" uniqueCount="773">
  <si>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</si>
  <si>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</si>
  <si>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</si>
  <si>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</si>
  <si>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</si>
  <si>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</si>
  <si>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</si>
  <si>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</si>
  <si>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</si>
  <si>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</si>
  <si>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</si>
  <si>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</si>
  <si>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</si>
  <si>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</si>
  <si>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</si>
  <si>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</si>
  <si>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</si>
  <si>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</si>
  <si>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</si>
  <si>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</si>
  <si>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</si>
  <si>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</si>
  <si>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</si>
  <si>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</si>
  <si>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</si>
  <si>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</si>
  <si>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</si>
  <si>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</si>
  <si>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</si>
  <si>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</si>
  <si>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</si>
  <si>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</si>
  <si>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</si>
  <si>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</si>
  <si>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</si>
  <si>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</si>
  <si>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</si>
  <si>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</si>
  <si>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</si>
  <si>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</si>
  <si>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</si>
  <si>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</si>
  <si>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</si>
  <si>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</si>
  <si>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</si>
  <si>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</si>
  <si>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</si>
  <si>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</si>
  <si>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</si>
  <si>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</si>
  <si>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</si>
  <si>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</si>
  <si>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</si>
  <si>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</si>
  <si>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</si>
  <si>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</si>
  <si>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</si>
  <si>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</si>
  <si>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</si>
  <si>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</si>
  <si>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</si>
  <si>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</si>
  <si>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</si>
  <si>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</si>
  <si>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</si>
  <si>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</si>
  <si>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</si>
  <si>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</si>
  <si>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</si>
  <si>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</si>
  <si>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</si>
  <si>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</si>
  <si>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</si>
  <si>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</si>
  <si>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</si>
  <si>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</si>
  <si>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</si>
  <si>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</si>
  <si>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</si>
  <si>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</si>
  <si>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</si>
  <si>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</si>
  <si>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</si>
  <si>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</si>
  <si>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</si>
  <si>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</si>
  <si>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</si>
  <si>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</si>
  <si>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</si>
  <si>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</si>
  <si>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</si>
  <si>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</si>
  <si>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</si>
  <si>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</si>
  <si>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</si>
  <si>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</si>
  <si>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</si>
  <si>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</si>
  <si>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</si>
  <si>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</si>
  <si>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</si>
  <si>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</si>
  <si>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</si>
  <si>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</si>
  <si>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</si>
  <si>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</si>
  <si>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</si>
  <si>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</si>
  <si>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</si>
  <si>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</si>
  <si>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</si>
  <si>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</si>
  <si>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</si>
  <si>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</si>
  <si>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</si>
  <si>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</si>
  <si>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</si>
  <si>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</si>
  <si>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</si>
  <si>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</si>
  <si>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</si>
  <si>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</si>
  <si>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</si>
  <si>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</si>
  <si>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</si>
  <si>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</si>
  <si>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</si>
  <si>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</si>
  <si>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</si>
  <si>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</si>
  <si>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</si>
  <si>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</si>
  <si>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</si>
  <si>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</si>
  <si>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</si>
  <si>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</si>
  <si>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</si>
  <si>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</si>
  <si>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</si>
  <si>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</si>
  <si>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</si>
  <si>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</si>
  <si>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</si>
  <si>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</si>
  <si>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</si>
  <si>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</si>
  <si>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</si>
  <si>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</si>
  <si>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</si>
  <si>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</si>
  <si>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</si>
  <si>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</si>
  <si>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</si>
  <si>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</si>
  <si>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</si>
  <si>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</si>
  <si>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</si>
  <si>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</si>
  <si>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</si>
  <si>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</si>
  <si>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</si>
  <si>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</si>
  <si>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</si>
  <si>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</si>
  <si>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</si>
  <si>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</si>
  <si>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</si>
  <si>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</si>
  <si>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</si>
  <si>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</si>
  <si>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</si>
  <si>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</si>
  <si>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</si>
  <si>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</si>
  <si>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</si>
  <si>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</si>
  <si>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</si>
  <si>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</si>
  <si>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</si>
  <si>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</si>
  <si>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</si>
  <si>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</si>
  <si>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</si>
  <si>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</si>
  <si>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</si>
  <si>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</si>
  <si>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</si>
  <si>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</si>
  <si>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</si>
  <si>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</si>
  <si>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</si>
  <si>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</si>
  <si>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</si>
  <si>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</si>
  <si>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</si>
  <si>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</si>
  <si>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</si>
  <si>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</si>
  <si>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</si>
  <si>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</si>
  <si>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</si>
  <si>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</si>
  <si>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</si>
  <si>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</si>
  <si>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</si>
  <si>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</si>
  <si>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</si>
  <si>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</si>
  <si>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</si>
  <si>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</si>
  <si>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</si>
  <si>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</si>
  <si>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</si>
  <si>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</si>
  <si>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</si>
  <si>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</si>
  <si>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</si>
  <si>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</si>
  <si>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</si>
  <si>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</si>
  <si>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</si>
  <si>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</si>
  <si>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</si>
  <si>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</si>
  <si>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</si>
  <si>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</si>
  <si>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</si>
  <si>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</si>
  <si>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</si>
  <si>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</si>
  <si>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</si>
  <si>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</si>
  <si>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</si>
  <si>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</si>
  <si>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</si>
  <si>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</si>
  <si>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</si>
  <si>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</si>
  <si>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</si>
  <si>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</si>
  <si>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</si>
  <si>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</si>
  <si>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</si>
  <si>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</si>
  <si>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</si>
  <si>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</si>
  <si>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</si>
  <si>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</si>
  <si>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</si>
  <si>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</si>
  <si>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</si>
  <si>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</si>
  <si>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</si>
  <si>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</si>
  <si>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</si>
  <si>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</si>
  <si>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</si>
  <si>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</si>
  <si>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</si>
  <si>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</si>
  <si>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</si>
  <si>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</si>
  <si>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</si>
  <si>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</si>
  <si>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</si>
  <si>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</si>
  <si>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</si>
  <si>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</si>
  <si>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</si>
  <si>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</si>
  <si>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</si>
  <si>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</si>
  <si>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</si>
  <si>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</si>
  <si>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</si>
  <si>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</si>
  <si>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</si>
  <si>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</si>
  <si>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</si>
  <si>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</si>
  <si>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</si>
  <si>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</si>
  <si>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</si>
  <si>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</si>
  <si>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</si>
  <si>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</si>
  <si>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</si>
  <si>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</si>
  <si>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</si>
  <si>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</si>
  <si>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</si>
  <si>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</si>
  <si>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</si>
  <si>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</si>
  <si>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</si>
  <si>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</si>
  <si>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</si>
  <si>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</si>
  <si>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</si>
  <si>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</si>
  <si>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</si>
  <si>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</si>
  <si>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</si>
  <si>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</si>
  <si>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</si>
  <si>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</si>
  <si>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</si>
  <si>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</si>
  <si>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</si>
  <si>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</si>
  <si>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</si>
  <si>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</si>
  <si>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</si>
  <si>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</si>
  <si>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</si>
  <si>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</si>
  <si>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</si>
  <si>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</si>
  <si>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</si>
  <si>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</si>
  <si>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</si>
  <si>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</si>
  <si>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</si>
  <si>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</si>
  <si>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</si>
  <si>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</si>
  <si>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</si>
  <si>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</si>
  <si>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</si>
  <si>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</si>
  <si>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</si>
  <si>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</si>
  <si>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</si>
  <si>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</si>
  <si>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</si>
  <si>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</si>
  <si>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</si>
  <si>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</si>
  <si>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</si>
  <si>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</si>
  <si>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</si>
  <si>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</si>
  <si>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</si>
  <si>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</si>
  <si>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</si>
  <si>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</si>
  <si>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</si>
  <si>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</si>
  <si>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</si>
  <si>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</si>
  <si>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</si>
  <si>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</si>
  <si>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</si>
  <si>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</si>
  <si>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</si>
  <si>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</si>
  <si>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</si>
  <si>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</si>
  <si>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</si>
  <si>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</si>
  <si>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</si>
  <si>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</si>
  <si>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</si>
  <si>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</si>
  <si>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</si>
  <si>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</si>
  <si>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</si>
  <si>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</si>
  <si>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</si>
  <si>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</si>
  <si>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</si>
  <si>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</si>
  <si>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</si>
  <si>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</si>
  <si>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</si>
  <si>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</si>
  <si>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</si>
  <si>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</si>
  <si>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</si>
  <si>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</si>
  <si>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</si>
  <si>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</si>
  <si>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</si>
  <si>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</si>
  <si>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</si>
  <si>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</si>
  <si>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</si>
  <si>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</si>
  <si>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</si>
  <si>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</si>
  <si>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</si>
  <si>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</si>
  <si>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</si>
  <si>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</si>
  <si>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</si>
  <si>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</si>
  <si>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</si>
  <si>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</si>
  <si>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</si>
  <si>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</si>
  <si>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</si>
  <si>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</si>
  <si>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</si>
  <si>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</si>
  <si>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</si>
  <si>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</si>
  <si>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</si>
  <si>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</si>
  <si>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</si>
  <si>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</si>
  <si>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</si>
  <si>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</si>
  <si>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</si>
  <si>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</si>
  <si>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</si>
  <si>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</si>
  <si>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</si>
  <si>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</si>
  <si>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</si>
  <si>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</si>
  <si>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</si>
  <si>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</si>
  <si>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</si>
  <si>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</si>
  <si>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</si>
  <si>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</si>
  <si>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</si>
  <si>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</si>
  <si>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</si>
  <si>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</si>
  <si>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</si>
  <si>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</si>
  <si>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</si>
  <si>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</si>
  <si>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</si>
  <si>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</si>
  <si>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</si>
  <si>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</si>
  <si>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</si>
  <si>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</si>
  <si>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</si>
  <si>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</si>
  <si>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</si>
  <si>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</si>
  <si>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</si>
  <si>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</si>
  <si>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</si>
  <si>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</si>
  <si>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</si>
  <si>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</si>
  <si>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</si>
  <si>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</si>
  <si>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</si>
  <si>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</si>
  <si>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</si>
  <si>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</si>
  <si>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</si>
  <si>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</si>
  <si>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</si>
  <si>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</si>
  <si>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</si>
  <si>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</si>
  <si>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</si>
  <si>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</si>
  <si>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</si>
  <si>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</si>
  <si>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</si>
  <si>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</si>
  <si>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</si>
  <si>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</si>
  <si>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</si>
  <si>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</si>
  <si>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</si>
  <si>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</si>
  <si>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</si>
  <si>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</si>
  <si>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</si>
  <si>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</si>
  <si>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</si>
  <si>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</si>
  <si>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</si>
  <si>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</si>
  <si>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</si>
  <si>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</si>
  <si>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</si>
  <si>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</si>
  <si>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</si>
  <si>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</si>
  <si>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</si>
  <si>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</si>
  <si>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</si>
  <si>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</si>
  <si>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</si>
  <si>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</si>
  <si>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</si>
  <si>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</si>
  <si>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</si>
  <si>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</si>
  <si>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</si>
  <si>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</si>
  <si>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</si>
  <si>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</si>
  <si>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</si>
  <si>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</si>
  <si>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</si>
  <si>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</si>
  <si>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</si>
  <si>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</si>
  <si>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</si>
  <si>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</si>
  <si>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</si>
  <si>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</si>
  <si>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</si>
  <si>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</si>
  <si>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</si>
  <si>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</si>
  <si>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</si>
  <si>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</si>
  <si>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</si>
  <si>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</si>
  <si>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</si>
  <si>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</si>
  <si>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</si>
  <si>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</si>
  <si>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</si>
  <si>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</si>
  <si>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</si>
  <si>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</si>
  <si>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</si>
  <si>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</si>
  <si>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</si>
  <si>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</si>
  <si>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</si>
  <si>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</si>
  <si>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</si>
  <si>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</si>
  <si>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</si>
  <si>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</si>
  <si>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</si>
  <si>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</si>
  <si>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</si>
  <si>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</si>
  <si>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</si>
  <si>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</si>
  <si>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</si>
  <si>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</si>
  <si>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</si>
  <si>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</si>
  <si>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</si>
  <si>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</si>
  <si>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</si>
  <si>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</si>
  <si>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</si>
  <si>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</si>
  <si>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</si>
  <si>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</si>
  <si>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</si>
  <si>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</si>
  <si>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</si>
  <si>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</si>
  <si>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</si>
  <si>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</si>
  <si>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</si>
  <si>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</si>
  <si>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</si>
  <si>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</si>
  <si>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</si>
  <si>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</si>
  <si>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</si>
  <si>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</si>
  <si>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</si>
  <si>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</si>
  <si>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</si>
  <si>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</si>
  <si>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</si>
  <si>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</si>
  <si>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</si>
  <si>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</si>
  <si>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</si>
  <si>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</si>
  <si>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</si>
  <si>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</si>
  <si>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</si>
  <si>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</si>
  <si>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</si>
  <si>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</si>
  <si>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</si>
  <si>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</si>
  <si>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</si>
  <si>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</si>
  <si>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</si>
  <si>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</si>
  <si>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</si>
  <si>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</si>
  <si>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</si>
  <si>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</si>
  <si>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</si>
  <si>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</si>
  <si>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</si>
  <si>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</si>
  <si>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</si>
  <si>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</si>
  <si>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</si>
  <si>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</si>
  <si>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</si>
  <si>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</si>
  <si>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</si>
  <si>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</si>
  <si>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</si>
  <si>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</si>
  <si>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</si>
  <si>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</si>
  <si>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</si>
  <si>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</si>
  <si>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</si>
  <si>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</si>
  <si>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</si>
  <si>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</si>
  <si>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</si>
  <si>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</si>
  <si>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</si>
  <si>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</si>
  <si>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</si>
  <si>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</si>
  <si>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</si>
  <si>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</si>
  <si>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</si>
  <si>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</si>
  <si>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</si>
  <si>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</si>
  <si>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</si>
  <si>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</si>
  <si>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</si>
  <si>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</si>
  <si>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</si>
  <si>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</si>
  <si>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</si>
  <si>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</si>
  <si>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</si>
  <si>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</si>
  <si>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</si>
  <si>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</si>
  <si>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</si>
  <si>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</si>
  <si>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</si>
  <si>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</si>
  <si>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</si>
  <si>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</si>
  <si>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</si>
  <si>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</si>
  <si>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</si>
  <si>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</si>
  <si>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</si>
  <si>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</si>
  <si>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</si>
  <si>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</si>
  <si>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</si>
  <si>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</si>
  <si>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</si>
  <si>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</si>
  <si>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</si>
  <si>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</si>
  <si>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</si>
  <si>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</si>
  <si>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</si>
  <si>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</si>
  <si>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</si>
  <si>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</si>
  <si>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</si>
  <si>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</si>
  <si>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</si>
  <si>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</si>
  <si>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</si>
  <si>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</si>
  <si>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</si>
  <si>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</si>
  <si>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</si>
  <si>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</si>
  <si>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</si>
  <si>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</si>
  <si>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</si>
  <si>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</si>
  <si>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</si>
  <si>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</si>
  <si>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</si>
  <si>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</si>
  <si>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</si>
  <si>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</si>
  <si>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</si>
  <si>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</si>
  <si>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</si>
  <si>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</si>
  <si>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</si>
  <si>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</si>
  <si>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</si>
  <si>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</si>
  <si>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</si>
  <si>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</si>
  <si>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</si>
  <si>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</si>
  <si>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</si>
  <si>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</si>
  <si>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</si>
  <si>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</si>
  <si>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</si>
  <si>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</si>
  <si>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</si>
  <si>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</si>
  <si>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</si>
  <si>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</si>
  <si>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</si>
  <si>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</si>
  <si>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</si>
  <si>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</si>
  <si>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障害福祉のしごと魅力発信事業</t>
    <phoneticPr fontId="5"/>
  </si>
  <si>
    <t>社会・援護局障害保健福祉部</t>
    <phoneticPr fontId="5"/>
  </si>
  <si>
    <t>障害福祉課</t>
    <rPh sb="0" eb="2">
      <t>ショウガイ</t>
    </rPh>
    <rPh sb="2" eb="5">
      <t>フクシカ</t>
    </rPh>
    <phoneticPr fontId="5"/>
  </si>
  <si>
    <t>竹内　尚也</t>
    <rPh sb="0" eb="2">
      <t>タケウチ</t>
    </rPh>
    <rPh sb="3" eb="5">
      <t>ナオヤ</t>
    </rPh>
    <phoneticPr fontId="5"/>
  </si>
  <si>
    <t>令和2年度</t>
    <rPh sb="0" eb="2">
      <t>レイワ</t>
    </rPh>
    <rPh sb="3" eb="5">
      <t>ネンド</t>
    </rPh>
    <phoneticPr fontId="5"/>
  </si>
  <si>
    <t>○</t>
  </si>
  <si>
    <t>-</t>
  </si>
  <si>
    <t>-</t>
    <phoneticPr fontId="5"/>
  </si>
  <si>
    <t>障害福祉の仕事の魅力を伝え、障害福祉に対するイメージ改善を行い、障害福祉分野への多様な人材の参入促進を図る。</t>
    <rPh sb="26" eb="28">
      <t>カイゼン</t>
    </rPh>
    <rPh sb="29" eb="30">
      <t>オコナ</t>
    </rPh>
    <phoneticPr fontId="5"/>
  </si>
  <si>
    <t>保健福祉調査委託費</t>
    <phoneticPr fontId="5"/>
  </si>
  <si>
    <t>本事業は、障害福祉の仕事に対するイメージ改善を行い、多様な人材の参入促進を図ることを目的としているが、イメージ改善の成果について定量的な成果目標を設定することは難しい。</t>
    <phoneticPr fontId="5"/>
  </si>
  <si>
    <t>動画・パンフレット等の活用により、障害福祉の仕事に対するイメージ改善を行う。</t>
    <phoneticPr fontId="5"/>
  </si>
  <si>
    <t>作成した動画を掲載し、自治体等へ活用を周知する。</t>
    <phoneticPr fontId="5"/>
  </si>
  <si>
    <t>厚生労働省で掲載している動画の再生（視聴）回数</t>
    <phoneticPr fontId="5"/>
  </si>
  <si>
    <t>デジタルパンフレット掲載ページのアクセス数</t>
    <phoneticPr fontId="5"/>
  </si>
  <si>
    <t>単位当たりコスト ＝ Ｘ ／ Ｙ
Ｘ：「執行額（円）」
Ｙ：「デジタルパンフレット掲載ページのアクセス数」</t>
    <phoneticPr fontId="5"/>
  </si>
  <si>
    <t>Ⅸ-1　必要な保健福祉サービスが的確に提供される体制を整備し、障害者の地域における生活を総合的に支援すること</t>
    <phoneticPr fontId="5"/>
  </si>
  <si>
    <t>Ⅸ-1-1　障害者の地域における生活を総合的に支援するため、障害者の生活の場、働く場や地域における支援体制を整備すること</t>
    <phoneticPr fontId="5"/>
  </si>
  <si>
    <t>回</t>
    <rPh sb="0" eb="1">
      <t>カイ</t>
    </rPh>
    <phoneticPr fontId="5"/>
  </si>
  <si>
    <t>本事業は、自治体・関係団体等の要望も踏まえて実施する事業であるため、国民や社会のニーズを的確に反映している。</t>
    <phoneticPr fontId="5"/>
  </si>
  <si>
    <t>地方自治体との役割分担を行った上で、本事業は国において実施すべき内容である。</t>
    <phoneticPr fontId="5"/>
  </si>
  <si>
    <t>自治体・関係団体等の要望も踏まえ、障害福祉人材の確保は非常に重要と考えているため、政策体系の中で優先度の高い事業である。</t>
    <phoneticPr fontId="5"/>
  </si>
  <si>
    <t>無</t>
  </si>
  <si>
    <t>‐</t>
  </si>
  <si>
    <t>適正な予算執行及びコスト削減に努めている。</t>
    <phoneticPr fontId="5"/>
  </si>
  <si>
    <t>動画・パンフレット作成等の広報に必要な経費に限定されている。</t>
    <rPh sb="0" eb="2">
      <t>ドウガ</t>
    </rPh>
    <rPh sb="9" eb="11">
      <t>サクセイ</t>
    </rPh>
    <rPh sb="11" eb="12">
      <t>トウ</t>
    </rPh>
    <rPh sb="13" eb="15">
      <t>コウホウ</t>
    </rPh>
    <phoneticPr fontId="5"/>
  </si>
  <si>
    <t>事業の実施に当たっては、一般競争契約（総合評価）により委託先を決めており、コスト及び成果物の質を考慮すると、最適な実施方法であると考える。</t>
    <rPh sb="16" eb="18">
      <t>ケイヤク</t>
    </rPh>
    <phoneticPr fontId="5"/>
  </si>
  <si>
    <t>事業の実施に当たっては、一般競争契約（総合評価）により委託先を決めており、コスト及び成果物の質を考慮すると、最適な実施方法であると考える。</t>
    <phoneticPr fontId="5"/>
  </si>
  <si>
    <t>障害福祉の仕事の魅力を伝えられる実績になる見込み。</t>
    <rPh sb="21" eb="23">
      <t>ミコミ</t>
    </rPh>
    <phoneticPr fontId="5"/>
  </si>
  <si>
    <t>地方自治体等において活用する予定である。</t>
    <rPh sb="0" eb="2">
      <t>チホウ</t>
    </rPh>
    <rPh sb="2" eb="5">
      <t>ジチタイ</t>
    </rPh>
    <rPh sb="5" eb="6">
      <t>トウ</t>
    </rPh>
    <rPh sb="10" eb="12">
      <t>カツヨウ</t>
    </rPh>
    <rPh sb="14" eb="16">
      <t>ヨテイ</t>
    </rPh>
    <phoneticPr fontId="5"/>
  </si>
  <si>
    <t>厚労</t>
  </si>
  <si>
    <t>　円/回</t>
    <rPh sb="1" eb="2">
      <t>エン</t>
    </rPh>
    <rPh sb="3" eb="4">
      <t>カイ</t>
    </rPh>
    <phoneticPr fontId="5"/>
  </si>
  <si>
    <t>×</t>
  </si>
  <si>
    <t>人件費</t>
    <rPh sb="0" eb="3">
      <t>ジンケンヒ</t>
    </rPh>
    <phoneticPr fontId="5"/>
  </si>
  <si>
    <t>業務費</t>
    <rPh sb="0" eb="3">
      <t>ギョウムヒ</t>
    </rPh>
    <phoneticPr fontId="5"/>
  </si>
  <si>
    <t>制作費</t>
    <rPh sb="0" eb="3">
      <t>セイサクヒ</t>
    </rPh>
    <phoneticPr fontId="5"/>
  </si>
  <si>
    <t>全体管理費</t>
    <rPh sb="0" eb="2">
      <t>ゼンタイ</t>
    </rPh>
    <rPh sb="2" eb="4">
      <t>カンリ</t>
    </rPh>
    <rPh sb="4" eb="5">
      <t>ヒ</t>
    </rPh>
    <phoneticPr fontId="5"/>
  </si>
  <si>
    <t>調整値引</t>
    <rPh sb="0" eb="2">
      <t>チョウセイ</t>
    </rPh>
    <rPh sb="2" eb="4">
      <t>ネビ</t>
    </rPh>
    <phoneticPr fontId="5"/>
  </si>
  <si>
    <t>制作担当者の人件費（９名）</t>
    <rPh sb="0" eb="2">
      <t>セイサク</t>
    </rPh>
    <rPh sb="2" eb="5">
      <t>タントウシャ</t>
    </rPh>
    <rPh sb="6" eb="9">
      <t>ジンケンヒ</t>
    </rPh>
    <rPh sb="11" eb="12">
      <t>メイ</t>
    </rPh>
    <phoneticPr fontId="5"/>
  </si>
  <si>
    <t>撮影機材や交通費等</t>
    <rPh sb="0" eb="2">
      <t>サツエイ</t>
    </rPh>
    <rPh sb="2" eb="4">
      <t>キザイ</t>
    </rPh>
    <rPh sb="5" eb="8">
      <t>コウツウヒ</t>
    </rPh>
    <rPh sb="8" eb="9">
      <t>トウ</t>
    </rPh>
    <phoneticPr fontId="5"/>
  </si>
  <si>
    <t>素材の購入費</t>
    <rPh sb="0" eb="2">
      <t>ソザイ</t>
    </rPh>
    <rPh sb="3" eb="6">
      <t>コウニュウヒ</t>
    </rPh>
    <phoneticPr fontId="5"/>
  </si>
  <si>
    <t>業務全体の管理費</t>
    <rPh sb="0" eb="2">
      <t>ギョウム</t>
    </rPh>
    <rPh sb="2" eb="4">
      <t>ゼンタイ</t>
    </rPh>
    <rPh sb="5" eb="8">
      <t>カンリヒ</t>
    </rPh>
    <phoneticPr fontId="5"/>
  </si>
  <si>
    <t>調整値引き</t>
    <rPh sb="0" eb="2">
      <t>チョウセイ</t>
    </rPh>
    <rPh sb="2" eb="4">
      <t>ネビ</t>
    </rPh>
    <phoneticPr fontId="5"/>
  </si>
  <si>
    <t>消費税</t>
    <rPh sb="0" eb="3">
      <t>ショウヒゼイ</t>
    </rPh>
    <phoneticPr fontId="5"/>
  </si>
  <si>
    <t>パンフレットの印刷費や送付費</t>
    <rPh sb="7" eb="10">
      <t>インサツヒ</t>
    </rPh>
    <rPh sb="11" eb="13">
      <t>ソウフ</t>
    </rPh>
    <rPh sb="13" eb="14">
      <t>ヒ</t>
    </rPh>
    <phoneticPr fontId="5"/>
  </si>
  <si>
    <t>株式会社エーフォース</t>
    <rPh sb="0" eb="4">
      <t>カブシキガイシャ</t>
    </rPh>
    <phoneticPr fontId="5"/>
  </si>
  <si>
    <t xml:space="preserve">特定非営利活動法人日本セルプセンター
</t>
    <phoneticPr fontId="5"/>
  </si>
  <si>
    <t>15,000,000 / 600</t>
    <phoneticPr fontId="5"/>
  </si>
  <si>
    <t>入札に当たって、落札者の応札額が想定よりも少額になったため。</t>
    <rPh sb="0" eb="2">
      <t>ニュウサツ</t>
    </rPh>
    <rPh sb="3" eb="4">
      <t>ア</t>
    </rPh>
    <rPh sb="8" eb="11">
      <t>ラクサツシャ</t>
    </rPh>
    <rPh sb="12" eb="15">
      <t>オウサツガク</t>
    </rPh>
    <rPh sb="16" eb="18">
      <t>ソウテイ</t>
    </rPh>
    <rPh sb="21" eb="23">
      <t>ショウガク</t>
    </rPh>
    <phoneticPr fontId="5"/>
  </si>
  <si>
    <t>有</t>
  </si>
  <si>
    <t>委託先の選定方法については、一般競争契約（総合評価）で行っており競争性が確保されている。
随意契約については、契約金額が少額であったため。</t>
    <rPh sb="18" eb="20">
      <t>ケイヤク</t>
    </rPh>
    <rPh sb="45" eb="47">
      <t>ズイイ</t>
    </rPh>
    <rPh sb="47" eb="49">
      <t>ケイヤク</t>
    </rPh>
    <rPh sb="55" eb="58">
      <t>ケイヤクキン</t>
    </rPh>
    <rPh sb="58" eb="59">
      <t>ガク</t>
    </rPh>
    <rPh sb="60" eb="62">
      <t>ショウガク</t>
    </rPh>
    <phoneticPr fontId="5"/>
  </si>
  <si>
    <t>パンフレット（電子媒体）と動画の作成業務</t>
    <rPh sb="7" eb="9">
      <t>デンシ</t>
    </rPh>
    <rPh sb="9" eb="11">
      <t>バイタイ</t>
    </rPh>
    <rPh sb="13" eb="15">
      <t>ドウガ</t>
    </rPh>
    <rPh sb="16" eb="18">
      <t>サクセイ</t>
    </rPh>
    <rPh sb="18" eb="20">
      <t>ギョウム</t>
    </rPh>
    <phoneticPr fontId="5"/>
  </si>
  <si>
    <t>パンフレット（紙媒体）の印刷と発送業務</t>
    <rPh sb="7" eb="8">
      <t>カミ</t>
    </rPh>
    <rPh sb="12" eb="14">
      <t>インサツ</t>
    </rPh>
    <rPh sb="15" eb="17">
      <t>ハッソウ</t>
    </rPh>
    <rPh sb="17" eb="19">
      <t>ギョウム</t>
    </rPh>
    <phoneticPr fontId="5"/>
  </si>
  <si>
    <t>A.株式会社エーフォース</t>
    <rPh sb="2" eb="6">
      <t>カブシキガイシャ</t>
    </rPh>
    <phoneticPr fontId="5"/>
  </si>
  <si>
    <t>B.特定非営利活動法人日本セルプセンター</t>
    <rPh sb="2" eb="11">
      <t>トクテイヒエイリカツドウホウジン</t>
    </rPh>
    <rPh sb="11" eb="13">
      <t>ニホン</t>
    </rPh>
    <phoneticPr fontId="5"/>
  </si>
  <si>
    <t>-</t>
    <phoneticPr fontId="5"/>
  </si>
  <si>
    <t>本事業では、障害福祉分野の施設・事業所における人手不足対策の一環として、障害福祉分野へ多様な人材の参入を促進するため、障害福祉分野の仕事の魅力を伝えるデジタルパンフレット及び動画の作成を民間業社に委託し、作成したデジタルパンフレット及び動画を厚生労働省のホームページやユーチューブチャンネルに掲載し広報を行っていくとともに、WEB広告等を通じて広く国民への周知を図る。</t>
    <rPh sb="174" eb="176">
      <t>コクミン</t>
    </rPh>
    <phoneticPr fontId="5"/>
  </si>
  <si>
    <t>今後は、作成したデジタルパンフレット及び動画をWEB広告等により広報を行っていくことになるが、引き続き業者選定にあたっては一般競争契約により業社選定を行い、コスト削減を踏まえ、適切な予算要求を実施していくこととする。</t>
    <rPh sb="0" eb="2">
      <t>コンゴ</t>
    </rPh>
    <rPh sb="4" eb="6">
      <t>サクセイ</t>
    </rPh>
    <rPh sb="26" eb="28">
      <t>コウコク</t>
    </rPh>
    <rPh sb="28" eb="29">
      <t>トウ</t>
    </rPh>
    <rPh sb="32" eb="34">
      <t>コウホウ</t>
    </rPh>
    <rPh sb="35" eb="36">
      <t>オコナ</t>
    </rPh>
    <rPh sb="47" eb="48">
      <t>ヒ</t>
    </rPh>
    <rPh sb="49" eb="50">
      <t>ツヅ</t>
    </rPh>
    <rPh sb="51" eb="53">
      <t>ギョウシャ</t>
    </rPh>
    <rPh sb="53" eb="55">
      <t>センテイ</t>
    </rPh>
    <rPh sb="61" eb="63">
      <t>イッパン</t>
    </rPh>
    <rPh sb="63" eb="65">
      <t>キョウソウ</t>
    </rPh>
    <rPh sb="65" eb="67">
      <t>ケイヤク</t>
    </rPh>
    <rPh sb="70" eb="72">
      <t>ギョウシャ</t>
    </rPh>
    <rPh sb="72" eb="74">
      <t>センテイ</t>
    </rPh>
    <rPh sb="75" eb="76">
      <t>オコナ</t>
    </rPh>
    <phoneticPr fontId="5"/>
  </si>
  <si>
    <t>障害福祉分野の担い手不足解消のため、障害福祉分野の仕事の魅力を伝えることは重要であり、その広報を行うためのデジタルパンフレット及び動画を作成することを令和２年度の事業目的としており、業者選定に当たっては一般競争契約によりコスト削減を図りながら適切に予算を執行することができた。</t>
    <rPh sb="0" eb="2">
      <t>ショウガイ</t>
    </rPh>
    <rPh sb="2" eb="4">
      <t>フクシ</t>
    </rPh>
    <rPh sb="4" eb="6">
      <t>ブンヤ</t>
    </rPh>
    <rPh sb="7" eb="8">
      <t>ニナ</t>
    </rPh>
    <rPh sb="9" eb="10">
      <t>テ</t>
    </rPh>
    <rPh sb="10" eb="12">
      <t>ブソク</t>
    </rPh>
    <rPh sb="12" eb="14">
      <t>カイショウ</t>
    </rPh>
    <rPh sb="18" eb="20">
      <t>ショウガイ</t>
    </rPh>
    <rPh sb="20" eb="22">
      <t>フクシ</t>
    </rPh>
    <rPh sb="22" eb="24">
      <t>ブンヤ</t>
    </rPh>
    <rPh sb="25" eb="27">
      <t>シゴト</t>
    </rPh>
    <rPh sb="28" eb="30">
      <t>ミリョク</t>
    </rPh>
    <rPh sb="31" eb="32">
      <t>ツタ</t>
    </rPh>
    <rPh sb="37" eb="39">
      <t>ジュウヨウ</t>
    </rPh>
    <rPh sb="45" eb="47">
      <t>コウホウ</t>
    </rPh>
    <rPh sb="48" eb="49">
      <t>オコナ</t>
    </rPh>
    <rPh sb="63" eb="64">
      <t>オヨ</t>
    </rPh>
    <rPh sb="65" eb="67">
      <t>ドウガ</t>
    </rPh>
    <rPh sb="68" eb="70">
      <t>サクセイ</t>
    </rPh>
    <rPh sb="75" eb="77">
      <t>レイワ</t>
    </rPh>
    <rPh sb="78" eb="80">
      <t>ネンド</t>
    </rPh>
    <rPh sb="81" eb="83">
      <t>ジギョウ</t>
    </rPh>
    <rPh sb="83" eb="85">
      <t>モクテキ</t>
    </rPh>
    <rPh sb="91" eb="93">
      <t>ギョウシャ</t>
    </rPh>
    <rPh sb="93" eb="95">
      <t>センテイ</t>
    </rPh>
    <rPh sb="96" eb="97">
      <t>ア</t>
    </rPh>
    <rPh sb="101" eb="103">
      <t>イッパン</t>
    </rPh>
    <rPh sb="103" eb="105">
      <t>キョウソウ</t>
    </rPh>
    <rPh sb="105" eb="107">
      <t>ケイヤク</t>
    </rPh>
    <rPh sb="113" eb="115">
      <t>サクゲン</t>
    </rPh>
    <rPh sb="116" eb="117">
      <t>ハカ</t>
    </rPh>
    <rPh sb="121" eb="123">
      <t>テキセツ</t>
    </rPh>
    <rPh sb="124" eb="126">
      <t>ヨサン</t>
    </rPh>
    <rPh sb="127" eb="129">
      <t>シッコウ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</si>
</sst>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b/>
      <sz val="9"/>
      <color indexed="81"/>
      <name val="MS P ゴシック"/>
      <family val="3"/>
      <charset val="128"/>
    </font>
    <font>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68037</xdr:colOff>
      <xdr:row>760</xdr:row>
      <xdr:rowOff>190500</xdr:rowOff>
    </xdr:from>
    <xdr:to>
      <xdr:col>26</xdr:col>
      <xdr:colOff>27215</xdr:colOff>
      <xdr:row>763</xdr:row>
      <xdr:rowOff>312965</xdr:rowOff>
    </xdr:to>
    <xdr:sp macro="" textlink="">
      <xdr:nvSpPr>
        <xdr:cNvPr id="11" name="正方形/長方形 10"/>
        <xdr:cNvSpPr/>
      </xdr:nvSpPr>
      <xdr:spPr>
        <a:xfrm>
          <a:off x="1700894" y="50183143"/>
          <a:ext cx="3633107" cy="118382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2000">
              <a:latin typeface="+mn-ea"/>
              <a:ea typeface="+mn-ea"/>
            </a:rPr>
            <a:t>A.</a:t>
          </a:r>
          <a:r>
            <a:rPr kumimoji="1" lang="ja-JP" altLang="en-US" sz="2000">
              <a:latin typeface="+mn-ea"/>
              <a:ea typeface="+mn-ea"/>
            </a:rPr>
            <a:t>株式会社エーフォース</a:t>
          </a:r>
          <a:endParaRPr kumimoji="1" lang="en-US" altLang="ja-JP" sz="2000">
            <a:latin typeface="+mn-ea"/>
            <a:ea typeface="+mn-ea"/>
          </a:endParaRPr>
        </a:p>
        <a:p>
          <a:pPr algn="ctr"/>
          <a:r>
            <a:rPr kumimoji="1" lang="ja-JP" altLang="en-US" sz="2000">
              <a:latin typeface="+mn-ea"/>
              <a:ea typeface="+mn-ea"/>
            </a:rPr>
            <a:t>２．４百万円</a:t>
          </a:r>
        </a:p>
      </xdr:txBody>
    </xdr:sp>
    <xdr:clientData/>
  </xdr:twoCellAnchor>
  <xdr:twoCellAnchor>
    <xdr:from>
      <xdr:col>14</xdr:col>
      <xdr:colOff>1</xdr:colOff>
      <xdr:row>749</xdr:row>
      <xdr:rowOff>81642</xdr:rowOff>
    </xdr:from>
    <xdr:to>
      <xdr:col>46</xdr:col>
      <xdr:colOff>95250</xdr:colOff>
      <xdr:row>752</xdr:row>
      <xdr:rowOff>204107</xdr:rowOff>
    </xdr:to>
    <xdr:sp macro="" textlink="">
      <xdr:nvSpPr>
        <xdr:cNvPr id="22" name="正方形/長方形 21"/>
        <xdr:cNvSpPr/>
      </xdr:nvSpPr>
      <xdr:spPr>
        <a:xfrm>
          <a:off x="2857501" y="46182642"/>
          <a:ext cx="6626678" cy="1183822"/>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smtClean="0">
              <a:ln>
                <a:noFill/>
              </a:ln>
              <a:solidFill>
                <a:sysClr val="windowText" lastClr="000000"/>
              </a:solidFill>
              <a:effectLst/>
              <a:uLnTx/>
              <a:uFillTx/>
              <a:latin typeface="+mn-ea"/>
              <a:ea typeface="+mn-ea"/>
              <a:cs typeface="+mn-cs"/>
            </a:rPr>
            <a:t>厚生労働省</a:t>
          </a:r>
          <a:endParaRPr kumimoji="1" lang="en-US" altLang="ja-JP" sz="2000" b="0" i="0" u="none" strike="noStrike" kern="0" cap="none" spc="0" normalizeH="0" baseline="0" noProof="0" smtClean="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smtClean="0">
              <a:ln>
                <a:noFill/>
              </a:ln>
              <a:solidFill>
                <a:sysClr val="windowText" lastClr="000000"/>
              </a:solidFill>
              <a:effectLst/>
              <a:uLnTx/>
              <a:uFillTx/>
              <a:latin typeface="+mn-ea"/>
              <a:ea typeface="+mn-ea"/>
              <a:cs typeface="+mn-cs"/>
            </a:rPr>
            <a:t>２</a:t>
          </a:r>
          <a:r>
            <a:rPr kumimoji="1" lang="en-US" altLang="ja-JP" sz="20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2000" b="0" i="0" u="none" strike="noStrike" kern="0" cap="none" spc="0" normalizeH="0" baseline="0" noProof="0" smtClean="0">
              <a:ln>
                <a:noFill/>
              </a:ln>
              <a:solidFill>
                <a:sysClr val="windowText" lastClr="000000"/>
              </a:solidFill>
              <a:effectLst/>
              <a:uLnTx/>
              <a:uFillTx/>
              <a:latin typeface="+mn-ea"/>
              <a:ea typeface="+mn-ea"/>
              <a:cs typeface="+mn-cs"/>
            </a:rPr>
            <a:t>８百万円</a:t>
          </a:r>
        </a:p>
      </xdr:txBody>
    </xdr:sp>
    <xdr:clientData/>
  </xdr:twoCellAnchor>
  <xdr:twoCellAnchor>
    <xdr:from>
      <xdr:col>31</xdr:col>
      <xdr:colOff>149679</xdr:colOff>
      <xdr:row>760</xdr:row>
      <xdr:rowOff>149679</xdr:rowOff>
    </xdr:from>
    <xdr:to>
      <xdr:col>49</xdr:col>
      <xdr:colOff>108857</xdr:colOff>
      <xdr:row>763</xdr:row>
      <xdr:rowOff>272144</xdr:rowOff>
    </xdr:to>
    <xdr:sp macro="" textlink="">
      <xdr:nvSpPr>
        <xdr:cNvPr id="23" name="正方形/長方形 22"/>
        <xdr:cNvSpPr/>
      </xdr:nvSpPr>
      <xdr:spPr>
        <a:xfrm>
          <a:off x="6477000" y="50142322"/>
          <a:ext cx="3633107" cy="1183822"/>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smtClean="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1" lang="ja-JP" altLang="en-US" sz="2000" b="0" i="0" u="none" strike="noStrike" kern="0" cap="none" spc="0" normalizeH="0" baseline="0" noProof="0" smtClean="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特定非営利活動法人</a:t>
          </a:r>
          <a:endParaRPr kumimoji="1" lang="en-US" altLang="ja-JP" sz="2000" b="0" i="0" u="none" strike="noStrike" kern="0" cap="none" spc="0" normalizeH="0" baseline="0" noProof="0" smtClean="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smtClean="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日本セルプセンター</a:t>
          </a:r>
          <a:endParaRPr kumimoji="1" lang="en-US" altLang="ja-JP" sz="2000" b="0" i="0" u="none" strike="noStrike" kern="0" cap="none" spc="0" normalizeH="0" baseline="0" noProof="0" smtClean="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smtClean="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０．４百万円</a:t>
          </a:r>
        </a:p>
      </xdr:txBody>
    </xdr:sp>
    <xdr:clientData/>
  </xdr:twoCellAnchor>
  <xdr:twoCellAnchor>
    <xdr:from>
      <xdr:col>17</xdr:col>
      <xdr:colOff>54428</xdr:colOff>
      <xdr:row>758</xdr:row>
      <xdr:rowOff>1</xdr:rowOff>
    </xdr:from>
    <xdr:to>
      <xdr:col>17</xdr:col>
      <xdr:colOff>54428</xdr:colOff>
      <xdr:row>758</xdr:row>
      <xdr:rowOff>347383</xdr:rowOff>
    </xdr:to>
    <xdr:cxnSp macro="">
      <xdr:nvCxnSpPr>
        <xdr:cNvPr id="29" name="直線矢印コネクタ 28"/>
        <xdr:cNvCxnSpPr/>
      </xdr:nvCxnSpPr>
      <xdr:spPr>
        <a:xfrm>
          <a:off x="3524249" y="49285072"/>
          <a:ext cx="0" cy="34738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149680</xdr:colOff>
      <xdr:row>758</xdr:row>
      <xdr:rowOff>13608</xdr:rowOff>
    </xdr:from>
    <xdr:to>
      <xdr:col>45</xdr:col>
      <xdr:colOff>149680</xdr:colOff>
      <xdr:row>759</xdr:row>
      <xdr:rowOff>7204</xdr:rowOff>
    </xdr:to>
    <xdr:cxnSp macro="">
      <xdr:nvCxnSpPr>
        <xdr:cNvPr id="30" name="直線矢印コネクタ 29"/>
        <xdr:cNvCxnSpPr/>
      </xdr:nvCxnSpPr>
      <xdr:spPr>
        <a:xfrm>
          <a:off x="9334501" y="49298679"/>
          <a:ext cx="0" cy="34738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95250</xdr:colOff>
      <xdr:row>759</xdr:row>
      <xdr:rowOff>54428</xdr:rowOff>
    </xdr:from>
    <xdr:to>
      <xdr:col>26</xdr:col>
      <xdr:colOff>98866</xdr:colOff>
      <xdr:row>760</xdr:row>
      <xdr:rowOff>35305</xdr:rowOff>
    </xdr:to>
    <xdr:sp macro="" textlink="">
      <xdr:nvSpPr>
        <xdr:cNvPr id="31" name="テキスト ボックス 30"/>
        <xdr:cNvSpPr txBox="1"/>
      </xdr:nvSpPr>
      <xdr:spPr>
        <a:xfrm>
          <a:off x="1728107" y="49693285"/>
          <a:ext cx="3677545" cy="334663"/>
        </a:xfrm>
        <a:prstGeom prst="rect">
          <a:avLst/>
        </a:prstGeom>
        <a:solidFill>
          <a:schemeClr val="bg1"/>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委託　</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一般競争契約（総合評価）</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31</xdr:col>
      <xdr:colOff>54431</xdr:colOff>
      <xdr:row>759</xdr:row>
      <xdr:rowOff>27214</xdr:rowOff>
    </xdr:from>
    <xdr:to>
      <xdr:col>49</xdr:col>
      <xdr:colOff>58047</xdr:colOff>
      <xdr:row>760</xdr:row>
      <xdr:rowOff>8091</xdr:rowOff>
    </xdr:to>
    <xdr:sp macro="" textlink="">
      <xdr:nvSpPr>
        <xdr:cNvPr id="32" name="テキスト ボックス 31"/>
        <xdr:cNvSpPr txBox="1"/>
      </xdr:nvSpPr>
      <xdr:spPr>
        <a:xfrm>
          <a:off x="6381752" y="49666071"/>
          <a:ext cx="3677545" cy="334663"/>
        </a:xfrm>
        <a:prstGeom prst="rect">
          <a:avLst/>
        </a:prstGeom>
        <a:solidFill>
          <a:schemeClr val="bg1"/>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委託　</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随意契約（少額）</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13</xdr:col>
      <xdr:colOff>136071</xdr:colOff>
      <xdr:row>752</xdr:row>
      <xdr:rowOff>340179</xdr:rowOff>
    </xdr:from>
    <xdr:to>
      <xdr:col>15</xdr:col>
      <xdr:colOff>54429</xdr:colOff>
      <xdr:row>757</xdr:row>
      <xdr:rowOff>136071</xdr:rowOff>
    </xdr:to>
    <xdr:sp macro="" textlink="">
      <xdr:nvSpPr>
        <xdr:cNvPr id="33" name="左大かっこ 32"/>
        <xdr:cNvSpPr/>
      </xdr:nvSpPr>
      <xdr:spPr>
        <a:xfrm>
          <a:off x="2789464" y="47502536"/>
          <a:ext cx="326572" cy="1564821"/>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44</xdr:col>
      <xdr:colOff>163287</xdr:colOff>
      <xdr:row>752</xdr:row>
      <xdr:rowOff>299356</xdr:rowOff>
    </xdr:from>
    <xdr:to>
      <xdr:col>46</xdr:col>
      <xdr:colOff>81644</xdr:colOff>
      <xdr:row>757</xdr:row>
      <xdr:rowOff>95249</xdr:rowOff>
    </xdr:to>
    <xdr:sp macro="" textlink="">
      <xdr:nvSpPr>
        <xdr:cNvPr id="36" name="左大かっこ 35"/>
        <xdr:cNvSpPr/>
      </xdr:nvSpPr>
      <xdr:spPr>
        <a:xfrm rot="10800000">
          <a:off x="9144001" y="47216785"/>
          <a:ext cx="326572" cy="1564821"/>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204106</xdr:colOff>
      <xdr:row>753</xdr:row>
      <xdr:rowOff>136071</xdr:rowOff>
    </xdr:from>
    <xdr:to>
      <xdr:col>44</xdr:col>
      <xdr:colOff>122463</xdr:colOff>
      <xdr:row>756</xdr:row>
      <xdr:rowOff>272142</xdr:rowOff>
    </xdr:to>
    <xdr:sp macro="" textlink="">
      <xdr:nvSpPr>
        <xdr:cNvPr id="37" name="テキスト ボックス 36"/>
        <xdr:cNvSpPr txBox="1"/>
      </xdr:nvSpPr>
      <xdr:spPr>
        <a:xfrm>
          <a:off x="3061606" y="47652214"/>
          <a:ext cx="6041571" cy="11974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パンフレット（電子媒体）と動画の作成をエーフォースに委託</a:t>
          </a:r>
          <a:endParaRPr kumimoji="1" lang="en-US" altLang="ja-JP" sz="1600"/>
        </a:p>
        <a:p>
          <a:r>
            <a:rPr kumimoji="1" lang="ja-JP" altLang="en-US" sz="1600"/>
            <a:t>パンフレット（紙媒体）の印刷と発送を日本セルプセンターに委託</a:t>
          </a:r>
          <a:endParaRPr kumimoji="1" lang="en-US" altLang="ja-JP" sz="1600"/>
        </a:p>
        <a:p>
          <a:endParaRPr kumimoji="1" lang="ja-JP" altLang="en-US" sz="1100"/>
        </a:p>
      </xdr:txBody>
    </xdr:sp>
    <xdr:clientData/>
  </xdr:twoCellAnchor>
  <xdr:twoCellAnchor>
    <xdr:from>
      <xdr:col>7</xdr:col>
      <xdr:colOff>40822</xdr:colOff>
      <xdr:row>764</xdr:row>
      <xdr:rowOff>149678</xdr:rowOff>
    </xdr:from>
    <xdr:to>
      <xdr:col>8</xdr:col>
      <xdr:colOff>163287</xdr:colOff>
      <xdr:row>766</xdr:row>
      <xdr:rowOff>76178</xdr:rowOff>
    </xdr:to>
    <xdr:sp macro="" textlink="">
      <xdr:nvSpPr>
        <xdr:cNvPr id="39" name="左大かっこ 38"/>
        <xdr:cNvSpPr/>
      </xdr:nvSpPr>
      <xdr:spPr>
        <a:xfrm>
          <a:off x="1469572" y="51557464"/>
          <a:ext cx="326572" cy="1260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54428</xdr:colOff>
      <xdr:row>764</xdr:row>
      <xdr:rowOff>114321</xdr:rowOff>
    </xdr:from>
    <xdr:to>
      <xdr:col>27</xdr:col>
      <xdr:colOff>176893</xdr:colOff>
      <xdr:row>766</xdr:row>
      <xdr:rowOff>40821</xdr:rowOff>
    </xdr:to>
    <xdr:sp macro="" textlink="">
      <xdr:nvSpPr>
        <xdr:cNvPr id="40" name="左大かっこ 39"/>
        <xdr:cNvSpPr/>
      </xdr:nvSpPr>
      <xdr:spPr>
        <a:xfrm rot="10800000">
          <a:off x="5361214" y="51522107"/>
          <a:ext cx="326572" cy="1260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149680</xdr:colOff>
      <xdr:row>764</xdr:row>
      <xdr:rowOff>408214</xdr:rowOff>
    </xdr:from>
    <xdr:to>
      <xdr:col>27</xdr:col>
      <xdr:colOff>68036</xdr:colOff>
      <xdr:row>765</xdr:row>
      <xdr:rowOff>503464</xdr:rowOff>
    </xdr:to>
    <xdr:sp macro="" textlink="">
      <xdr:nvSpPr>
        <xdr:cNvPr id="42" name="テキスト ボックス 41"/>
        <xdr:cNvSpPr txBox="1"/>
      </xdr:nvSpPr>
      <xdr:spPr>
        <a:xfrm>
          <a:off x="1578430" y="51816000"/>
          <a:ext cx="4000499" cy="76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パンフレット（電子媒体）と動画の作成業務</a:t>
          </a:r>
          <a:endParaRPr kumimoji="1" lang="ja-JP" altLang="en-US" sz="1100"/>
        </a:p>
      </xdr:txBody>
    </xdr:sp>
    <xdr:clientData/>
  </xdr:twoCellAnchor>
  <xdr:twoCellAnchor>
    <xdr:from>
      <xdr:col>30</xdr:col>
      <xdr:colOff>0</xdr:colOff>
      <xdr:row>764</xdr:row>
      <xdr:rowOff>0</xdr:rowOff>
    </xdr:from>
    <xdr:to>
      <xdr:col>31</xdr:col>
      <xdr:colOff>122465</xdr:colOff>
      <xdr:row>765</xdr:row>
      <xdr:rowOff>593250</xdr:rowOff>
    </xdr:to>
    <xdr:sp macro="" textlink="">
      <xdr:nvSpPr>
        <xdr:cNvPr id="44" name="左大かっこ 43"/>
        <xdr:cNvSpPr/>
      </xdr:nvSpPr>
      <xdr:spPr>
        <a:xfrm>
          <a:off x="6123214" y="51407786"/>
          <a:ext cx="326572" cy="1260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49</xdr:col>
      <xdr:colOff>0</xdr:colOff>
      <xdr:row>764</xdr:row>
      <xdr:rowOff>0</xdr:rowOff>
    </xdr:from>
    <xdr:to>
      <xdr:col>49</xdr:col>
      <xdr:colOff>326572</xdr:colOff>
      <xdr:row>765</xdr:row>
      <xdr:rowOff>593250</xdr:rowOff>
    </xdr:to>
    <xdr:sp macro="" textlink="">
      <xdr:nvSpPr>
        <xdr:cNvPr id="46" name="左大かっこ 45"/>
        <xdr:cNvSpPr/>
      </xdr:nvSpPr>
      <xdr:spPr>
        <a:xfrm rot="10800000">
          <a:off x="10001250" y="51407786"/>
          <a:ext cx="326572" cy="1260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81643</xdr:colOff>
      <xdr:row>764</xdr:row>
      <xdr:rowOff>299357</xdr:rowOff>
    </xdr:from>
    <xdr:to>
      <xdr:col>49</xdr:col>
      <xdr:colOff>204106</xdr:colOff>
      <xdr:row>765</xdr:row>
      <xdr:rowOff>394607</xdr:rowOff>
    </xdr:to>
    <xdr:sp macro="" textlink="">
      <xdr:nvSpPr>
        <xdr:cNvPr id="47" name="テキスト ボックス 46"/>
        <xdr:cNvSpPr txBox="1"/>
      </xdr:nvSpPr>
      <xdr:spPr>
        <a:xfrm>
          <a:off x="6204857" y="51707143"/>
          <a:ext cx="4000499" cy="76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パンフレット（紙媒体）の印刷と発送業務</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election activeCell="BI704" sqref="BI704"/>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407</v>
      </c>
      <c r="AJ2" s="940" t="s">
        <v>744</v>
      </c>
      <c r="AK2" s="940"/>
      <c r="AL2" s="940"/>
      <c r="AM2" s="940"/>
      <c r="AN2" s="98" t="s">
        <v>407</v>
      </c>
      <c r="AO2" s="940">
        <v>20</v>
      </c>
      <c r="AP2" s="940"/>
      <c r="AQ2" s="940"/>
      <c r="AR2" s="99" t="s">
        <v>712</v>
      </c>
      <c r="AS2" s="946">
        <v>805</v>
      </c>
      <c r="AT2" s="946"/>
      <c r="AU2" s="946"/>
      <c r="AV2" s="98" t="str">
        <f>IF(AW2="","","-")</f>
        <v/>
      </c>
      <c r="AW2" s="906"/>
      <c r="AX2" s="906"/>
    </row>
    <row r="3" spans="1:50" ht="21" customHeight="1" thickBot="1">
      <c r="A3" s="862" t="s">
        <v>705</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713</v>
      </c>
      <c r="AK3" s="864"/>
      <c r="AL3" s="864"/>
      <c r="AM3" s="864"/>
      <c r="AN3" s="864"/>
      <c r="AO3" s="864"/>
      <c r="AP3" s="864"/>
      <c r="AQ3" s="864"/>
      <c r="AR3" s="864"/>
      <c r="AS3" s="864"/>
      <c r="AT3" s="864"/>
      <c r="AU3" s="864"/>
      <c r="AV3" s="864"/>
      <c r="AW3" s="864"/>
      <c r="AX3" s="24" t="s">
        <v>65</v>
      </c>
    </row>
    <row r="4" spans="1:50" ht="24.75" customHeight="1">
      <c r="A4" s="702" t="s">
        <v>25</v>
      </c>
      <c r="B4" s="703"/>
      <c r="C4" s="703"/>
      <c r="D4" s="703"/>
      <c r="E4" s="703"/>
      <c r="F4" s="703"/>
      <c r="G4" s="680" t="s">
        <v>714</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715</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c r="A5" s="690" t="s">
        <v>67</v>
      </c>
      <c r="B5" s="691"/>
      <c r="C5" s="691"/>
      <c r="D5" s="691"/>
      <c r="E5" s="691"/>
      <c r="F5" s="692"/>
      <c r="G5" s="834" t="s">
        <v>718</v>
      </c>
      <c r="H5" s="835"/>
      <c r="I5" s="835"/>
      <c r="J5" s="835"/>
      <c r="K5" s="835"/>
      <c r="L5" s="835"/>
      <c r="M5" s="836" t="s">
        <v>66</v>
      </c>
      <c r="N5" s="837"/>
      <c r="O5" s="837"/>
      <c r="P5" s="837"/>
      <c r="Q5" s="837"/>
      <c r="R5" s="838"/>
      <c r="S5" s="839" t="s">
        <v>70</v>
      </c>
      <c r="T5" s="835"/>
      <c r="U5" s="835"/>
      <c r="V5" s="835"/>
      <c r="W5" s="835"/>
      <c r="X5" s="840"/>
      <c r="Y5" s="696" t="s">
        <v>3</v>
      </c>
      <c r="Z5" s="542"/>
      <c r="AA5" s="542"/>
      <c r="AB5" s="542"/>
      <c r="AC5" s="542"/>
      <c r="AD5" s="543"/>
      <c r="AE5" s="697" t="s">
        <v>716</v>
      </c>
      <c r="AF5" s="697"/>
      <c r="AG5" s="697"/>
      <c r="AH5" s="697"/>
      <c r="AI5" s="697"/>
      <c r="AJ5" s="697"/>
      <c r="AK5" s="697"/>
      <c r="AL5" s="697"/>
      <c r="AM5" s="697"/>
      <c r="AN5" s="697"/>
      <c r="AO5" s="697"/>
      <c r="AP5" s="698"/>
      <c r="AQ5" s="699" t="s">
        <v>717</v>
      </c>
      <c r="AR5" s="700"/>
      <c r="AS5" s="700"/>
      <c r="AT5" s="700"/>
      <c r="AU5" s="700"/>
      <c r="AV5" s="700"/>
      <c r="AW5" s="700"/>
      <c r="AX5" s="701"/>
    </row>
    <row r="6" spans="1:50" ht="39" customHeight="1">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c r="A7" s="494" t="s">
        <v>22</v>
      </c>
      <c r="B7" s="495"/>
      <c r="C7" s="495"/>
      <c r="D7" s="495"/>
      <c r="E7" s="495"/>
      <c r="F7" s="496"/>
      <c r="G7" s="497" t="s">
        <v>721</v>
      </c>
      <c r="H7" s="498"/>
      <c r="I7" s="498"/>
      <c r="J7" s="498"/>
      <c r="K7" s="498"/>
      <c r="L7" s="498"/>
      <c r="M7" s="498"/>
      <c r="N7" s="498"/>
      <c r="O7" s="498"/>
      <c r="P7" s="498"/>
      <c r="Q7" s="498"/>
      <c r="R7" s="498"/>
      <c r="S7" s="498"/>
      <c r="T7" s="498"/>
      <c r="U7" s="498"/>
      <c r="V7" s="498"/>
      <c r="W7" s="498"/>
      <c r="X7" s="499"/>
      <c r="Y7" s="918" t="s">
        <v>390</v>
      </c>
      <c r="Z7" s="439"/>
      <c r="AA7" s="439"/>
      <c r="AB7" s="439"/>
      <c r="AC7" s="439"/>
      <c r="AD7" s="919"/>
      <c r="AE7" s="907" t="s">
        <v>721</v>
      </c>
      <c r="AF7" s="908"/>
      <c r="AG7" s="908"/>
      <c r="AH7" s="908"/>
      <c r="AI7" s="908"/>
      <c r="AJ7" s="908"/>
      <c r="AK7" s="908"/>
      <c r="AL7" s="908"/>
      <c r="AM7" s="908"/>
      <c r="AN7" s="908"/>
      <c r="AO7" s="908"/>
      <c r="AP7" s="908"/>
      <c r="AQ7" s="908"/>
      <c r="AR7" s="908"/>
      <c r="AS7" s="908"/>
      <c r="AT7" s="908"/>
      <c r="AU7" s="908"/>
      <c r="AV7" s="908"/>
      <c r="AW7" s="908"/>
      <c r="AX7" s="909"/>
    </row>
    <row r="8" spans="1:50" ht="53.25" customHeight="1">
      <c r="A8" s="494" t="s">
        <v>256</v>
      </c>
      <c r="B8" s="495"/>
      <c r="C8" s="495"/>
      <c r="D8" s="495"/>
      <c r="E8" s="495"/>
      <c r="F8" s="496"/>
      <c r="G8" s="941" t="str">
        <f>入力規則等!A27</f>
        <v>障害者施策</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社会保障</v>
      </c>
      <c r="AF8" s="718"/>
      <c r="AG8" s="718"/>
      <c r="AH8" s="718"/>
      <c r="AI8" s="718"/>
      <c r="AJ8" s="718"/>
      <c r="AK8" s="718"/>
      <c r="AL8" s="718"/>
      <c r="AM8" s="718"/>
      <c r="AN8" s="718"/>
      <c r="AO8" s="718"/>
      <c r="AP8" s="718"/>
      <c r="AQ8" s="718"/>
      <c r="AR8" s="718"/>
      <c r="AS8" s="718"/>
      <c r="AT8" s="718"/>
      <c r="AU8" s="718"/>
      <c r="AV8" s="718"/>
      <c r="AW8" s="718"/>
      <c r="AX8" s="719"/>
    </row>
    <row r="9" spans="1:50" ht="58.5" customHeight="1">
      <c r="A9" s="844" t="s">
        <v>23</v>
      </c>
      <c r="B9" s="845"/>
      <c r="C9" s="845"/>
      <c r="D9" s="845"/>
      <c r="E9" s="845"/>
      <c r="F9" s="845"/>
      <c r="G9" s="846" t="s">
        <v>722</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c r="A10" s="658" t="s">
        <v>30</v>
      </c>
      <c r="B10" s="659"/>
      <c r="C10" s="659"/>
      <c r="D10" s="659"/>
      <c r="E10" s="659"/>
      <c r="F10" s="659"/>
      <c r="G10" s="752" t="s">
        <v>770</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c r="A11" s="658" t="s">
        <v>5</v>
      </c>
      <c r="B11" s="659"/>
      <c r="C11" s="659"/>
      <c r="D11" s="659"/>
      <c r="E11" s="659"/>
      <c r="F11" s="660"/>
      <c r="G11" s="693" t="str">
        <f>入力規則等!P10</f>
        <v>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c r="A12" s="959" t="s">
        <v>24</v>
      </c>
      <c r="B12" s="960"/>
      <c r="C12" s="960"/>
      <c r="D12" s="960"/>
      <c r="E12" s="960"/>
      <c r="F12" s="961"/>
      <c r="G12" s="758"/>
      <c r="H12" s="759"/>
      <c r="I12" s="759"/>
      <c r="J12" s="759"/>
      <c r="K12" s="759"/>
      <c r="L12" s="759"/>
      <c r="M12" s="759"/>
      <c r="N12" s="759"/>
      <c r="O12" s="759"/>
      <c r="P12" s="446" t="s">
        <v>391</v>
      </c>
      <c r="Q12" s="441"/>
      <c r="R12" s="441"/>
      <c r="S12" s="441"/>
      <c r="T12" s="441"/>
      <c r="U12" s="441"/>
      <c r="V12" s="442"/>
      <c r="W12" s="446" t="s">
        <v>413</v>
      </c>
      <c r="X12" s="441"/>
      <c r="Y12" s="441"/>
      <c r="Z12" s="441"/>
      <c r="AA12" s="441"/>
      <c r="AB12" s="441"/>
      <c r="AC12" s="442"/>
      <c r="AD12" s="446" t="s">
        <v>702</v>
      </c>
      <c r="AE12" s="441"/>
      <c r="AF12" s="441"/>
      <c r="AG12" s="441"/>
      <c r="AH12" s="441"/>
      <c r="AI12" s="441"/>
      <c r="AJ12" s="442"/>
      <c r="AK12" s="446" t="s">
        <v>706</v>
      </c>
      <c r="AL12" s="441"/>
      <c r="AM12" s="441"/>
      <c r="AN12" s="441"/>
      <c r="AO12" s="441"/>
      <c r="AP12" s="441"/>
      <c r="AQ12" s="442"/>
      <c r="AR12" s="446" t="s">
        <v>707</v>
      </c>
      <c r="AS12" s="441"/>
      <c r="AT12" s="441"/>
      <c r="AU12" s="441"/>
      <c r="AV12" s="441"/>
      <c r="AW12" s="441"/>
      <c r="AX12" s="720"/>
    </row>
    <row r="13" spans="1:50" ht="21" customHeight="1">
      <c r="A13" s="612"/>
      <c r="B13" s="613"/>
      <c r="C13" s="613"/>
      <c r="D13" s="613"/>
      <c r="E13" s="613"/>
      <c r="F13" s="614"/>
      <c r="G13" s="721" t="s">
        <v>6</v>
      </c>
      <c r="H13" s="722"/>
      <c r="I13" s="762" t="s">
        <v>7</v>
      </c>
      <c r="J13" s="763"/>
      <c r="K13" s="763"/>
      <c r="L13" s="763"/>
      <c r="M13" s="763"/>
      <c r="N13" s="763"/>
      <c r="O13" s="764"/>
      <c r="P13" s="655" t="s">
        <v>720</v>
      </c>
      <c r="Q13" s="656"/>
      <c r="R13" s="656"/>
      <c r="S13" s="656"/>
      <c r="T13" s="656"/>
      <c r="U13" s="656"/>
      <c r="V13" s="657"/>
      <c r="W13" s="655" t="s">
        <v>720</v>
      </c>
      <c r="X13" s="656"/>
      <c r="Y13" s="656"/>
      <c r="Z13" s="656"/>
      <c r="AA13" s="656"/>
      <c r="AB13" s="656"/>
      <c r="AC13" s="657"/>
      <c r="AD13" s="655">
        <v>15</v>
      </c>
      <c r="AE13" s="656"/>
      <c r="AF13" s="656"/>
      <c r="AG13" s="656"/>
      <c r="AH13" s="656"/>
      <c r="AI13" s="656"/>
      <c r="AJ13" s="657"/>
      <c r="AK13" s="655">
        <v>15</v>
      </c>
      <c r="AL13" s="656"/>
      <c r="AM13" s="656"/>
      <c r="AN13" s="656"/>
      <c r="AO13" s="656"/>
      <c r="AP13" s="656"/>
      <c r="AQ13" s="657"/>
      <c r="AR13" s="915">
        <v>15</v>
      </c>
      <c r="AS13" s="916"/>
      <c r="AT13" s="916"/>
      <c r="AU13" s="916"/>
      <c r="AV13" s="916"/>
      <c r="AW13" s="916"/>
      <c r="AX13" s="917"/>
    </row>
    <row r="14" spans="1:50" ht="21" customHeight="1">
      <c r="A14" s="612"/>
      <c r="B14" s="613"/>
      <c r="C14" s="613"/>
      <c r="D14" s="613"/>
      <c r="E14" s="613"/>
      <c r="F14" s="614"/>
      <c r="G14" s="723"/>
      <c r="H14" s="724"/>
      <c r="I14" s="709" t="s">
        <v>8</v>
      </c>
      <c r="J14" s="760"/>
      <c r="K14" s="760"/>
      <c r="L14" s="760"/>
      <c r="M14" s="760"/>
      <c r="N14" s="760"/>
      <c r="O14" s="761"/>
      <c r="P14" s="655" t="s">
        <v>720</v>
      </c>
      <c r="Q14" s="656"/>
      <c r="R14" s="656"/>
      <c r="S14" s="656"/>
      <c r="T14" s="656"/>
      <c r="U14" s="656"/>
      <c r="V14" s="657"/>
      <c r="W14" s="655" t="s">
        <v>720</v>
      </c>
      <c r="X14" s="656"/>
      <c r="Y14" s="656"/>
      <c r="Z14" s="656"/>
      <c r="AA14" s="656"/>
      <c r="AB14" s="656"/>
      <c r="AC14" s="657"/>
      <c r="AD14" s="655" t="s">
        <v>720</v>
      </c>
      <c r="AE14" s="656"/>
      <c r="AF14" s="656"/>
      <c r="AG14" s="656"/>
      <c r="AH14" s="656"/>
      <c r="AI14" s="656"/>
      <c r="AJ14" s="657"/>
      <c r="AK14" s="655" t="s">
        <v>720</v>
      </c>
      <c r="AL14" s="656"/>
      <c r="AM14" s="656"/>
      <c r="AN14" s="656"/>
      <c r="AO14" s="656"/>
      <c r="AP14" s="656"/>
      <c r="AQ14" s="657"/>
      <c r="AR14" s="784"/>
      <c r="AS14" s="784"/>
      <c r="AT14" s="784"/>
      <c r="AU14" s="784"/>
      <c r="AV14" s="784"/>
      <c r="AW14" s="784"/>
      <c r="AX14" s="785"/>
    </row>
    <row r="15" spans="1:50" ht="21" customHeight="1">
      <c r="A15" s="612"/>
      <c r="B15" s="613"/>
      <c r="C15" s="613"/>
      <c r="D15" s="613"/>
      <c r="E15" s="613"/>
      <c r="F15" s="614"/>
      <c r="G15" s="723"/>
      <c r="H15" s="724"/>
      <c r="I15" s="709" t="s">
        <v>51</v>
      </c>
      <c r="J15" s="710"/>
      <c r="K15" s="710"/>
      <c r="L15" s="710"/>
      <c r="M15" s="710"/>
      <c r="N15" s="710"/>
      <c r="O15" s="711"/>
      <c r="P15" s="655" t="s">
        <v>720</v>
      </c>
      <c r="Q15" s="656"/>
      <c r="R15" s="656"/>
      <c r="S15" s="656"/>
      <c r="T15" s="656"/>
      <c r="U15" s="656"/>
      <c r="V15" s="657"/>
      <c r="W15" s="655" t="s">
        <v>720</v>
      </c>
      <c r="X15" s="656"/>
      <c r="Y15" s="656"/>
      <c r="Z15" s="656"/>
      <c r="AA15" s="656"/>
      <c r="AB15" s="656"/>
      <c r="AC15" s="657"/>
      <c r="AD15" s="655" t="s">
        <v>720</v>
      </c>
      <c r="AE15" s="656"/>
      <c r="AF15" s="656"/>
      <c r="AG15" s="656"/>
      <c r="AH15" s="656"/>
      <c r="AI15" s="656"/>
      <c r="AJ15" s="657"/>
      <c r="AK15" s="655" t="s">
        <v>720</v>
      </c>
      <c r="AL15" s="656"/>
      <c r="AM15" s="656"/>
      <c r="AN15" s="656"/>
      <c r="AO15" s="656"/>
      <c r="AP15" s="656"/>
      <c r="AQ15" s="657"/>
      <c r="AR15" s="655" t="s">
        <v>721</v>
      </c>
      <c r="AS15" s="656"/>
      <c r="AT15" s="656"/>
      <c r="AU15" s="656"/>
      <c r="AV15" s="656"/>
      <c r="AW15" s="656"/>
      <c r="AX15" s="799"/>
    </row>
    <row r="16" spans="1:50" ht="21" customHeight="1">
      <c r="A16" s="612"/>
      <c r="B16" s="613"/>
      <c r="C16" s="613"/>
      <c r="D16" s="613"/>
      <c r="E16" s="613"/>
      <c r="F16" s="614"/>
      <c r="G16" s="723"/>
      <c r="H16" s="724"/>
      <c r="I16" s="709" t="s">
        <v>52</v>
      </c>
      <c r="J16" s="710"/>
      <c r="K16" s="710"/>
      <c r="L16" s="710"/>
      <c r="M16" s="710"/>
      <c r="N16" s="710"/>
      <c r="O16" s="711"/>
      <c r="P16" s="655" t="s">
        <v>720</v>
      </c>
      <c r="Q16" s="656"/>
      <c r="R16" s="656"/>
      <c r="S16" s="656"/>
      <c r="T16" s="656"/>
      <c r="U16" s="656"/>
      <c r="V16" s="657"/>
      <c r="W16" s="655" t="s">
        <v>720</v>
      </c>
      <c r="X16" s="656"/>
      <c r="Y16" s="656"/>
      <c r="Z16" s="656"/>
      <c r="AA16" s="656"/>
      <c r="AB16" s="656"/>
      <c r="AC16" s="657"/>
      <c r="AD16" s="655" t="s">
        <v>720</v>
      </c>
      <c r="AE16" s="656"/>
      <c r="AF16" s="656"/>
      <c r="AG16" s="656"/>
      <c r="AH16" s="656"/>
      <c r="AI16" s="656"/>
      <c r="AJ16" s="657"/>
      <c r="AK16" s="655" t="s">
        <v>720</v>
      </c>
      <c r="AL16" s="656"/>
      <c r="AM16" s="656"/>
      <c r="AN16" s="656"/>
      <c r="AO16" s="656"/>
      <c r="AP16" s="656"/>
      <c r="AQ16" s="657"/>
      <c r="AR16" s="755"/>
      <c r="AS16" s="756"/>
      <c r="AT16" s="756"/>
      <c r="AU16" s="756"/>
      <c r="AV16" s="756"/>
      <c r="AW16" s="756"/>
      <c r="AX16" s="757"/>
    </row>
    <row r="17" spans="1:50" ht="24.75" customHeight="1">
      <c r="A17" s="612"/>
      <c r="B17" s="613"/>
      <c r="C17" s="613"/>
      <c r="D17" s="613"/>
      <c r="E17" s="613"/>
      <c r="F17" s="614"/>
      <c r="G17" s="723"/>
      <c r="H17" s="724"/>
      <c r="I17" s="709" t="s">
        <v>50</v>
      </c>
      <c r="J17" s="760"/>
      <c r="K17" s="760"/>
      <c r="L17" s="760"/>
      <c r="M17" s="760"/>
      <c r="N17" s="760"/>
      <c r="O17" s="761"/>
      <c r="P17" s="655" t="str">
        <f>AE33</f>
        <v>-</v>
      </c>
      <c r="Q17" s="656"/>
      <c r="R17" s="656"/>
      <c r="S17" s="656"/>
      <c r="T17" s="656"/>
      <c r="U17" s="656"/>
      <c r="V17" s="657"/>
      <c r="W17" s="655" t="s">
        <v>720</v>
      </c>
      <c r="X17" s="656"/>
      <c r="Y17" s="656"/>
      <c r="Z17" s="656"/>
      <c r="AA17" s="656"/>
      <c r="AB17" s="656"/>
      <c r="AC17" s="657"/>
      <c r="AD17" s="655" t="s">
        <v>720</v>
      </c>
      <c r="AE17" s="656"/>
      <c r="AF17" s="656"/>
      <c r="AG17" s="656"/>
      <c r="AH17" s="656"/>
      <c r="AI17" s="656"/>
      <c r="AJ17" s="657"/>
      <c r="AK17" s="655" t="s">
        <v>720</v>
      </c>
      <c r="AL17" s="656"/>
      <c r="AM17" s="656"/>
      <c r="AN17" s="656"/>
      <c r="AO17" s="656"/>
      <c r="AP17" s="656"/>
      <c r="AQ17" s="657"/>
      <c r="AR17" s="913"/>
      <c r="AS17" s="913"/>
      <c r="AT17" s="913"/>
      <c r="AU17" s="913"/>
      <c r="AV17" s="913"/>
      <c r="AW17" s="913"/>
      <c r="AX17" s="914"/>
    </row>
    <row r="18" spans="1:50" ht="24.75" customHeight="1">
      <c r="A18" s="612"/>
      <c r="B18" s="613"/>
      <c r="C18" s="613"/>
      <c r="D18" s="613"/>
      <c r="E18" s="613"/>
      <c r="F18" s="614"/>
      <c r="G18" s="725"/>
      <c r="H18" s="726"/>
      <c r="I18" s="714" t="s">
        <v>20</v>
      </c>
      <c r="J18" s="715"/>
      <c r="K18" s="715"/>
      <c r="L18" s="715"/>
      <c r="M18" s="715"/>
      <c r="N18" s="715"/>
      <c r="O18" s="716"/>
      <c r="P18" s="873">
        <f>SUM(P13:V17)</f>
        <v>0</v>
      </c>
      <c r="Q18" s="874"/>
      <c r="R18" s="874"/>
      <c r="S18" s="874"/>
      <c r="T18" s="874"/>
      <c r="U18" s="874"/>
      <c r="V18" s="875"/>
      <c r="W18" s="873">
        <f>SUM(W13:AC17)</f>
        <v>0</v>
      </c>
      <c r="X18" s="874"/>
      <c r="Y18" s="874"/>
      <c r="Z18" s="874"/>
      <c r="AA18" s="874"/>
      <c r="AB18" s="874"/>
      <c r="AC18" s="875"/>
      <c r="AD18" s="873">
        <f>SUM(AD13:AJ17)</f>
        <v>15</v>
      </c>
      <c r="AE18" s="874"/>
      <c r="AF18" s="874"/>
      <c r="AG18" s="874"/>
      <c r="AH18" s="874"/>
      <c r="AI18" s="874"/>
      <c r="AJ18" s="875"/>
      <c r="AK18" s="873">
        <f>SUM(AK13:AQ17)</f>
        <v>15</v>
      </c>
      <c r="AL18" s="874"/>
      <c r="AM18" s="874"/>
      <c r="AN18" s="874"/>
      <c r="AO18" s="874"/>
      <c r="AP18" s="874"/>
      <c r="AQ18" s="875"/>
      <c r="AR18" s="873">
        <f>SUM(AR13:AX17)</f>
        <v>15</v>
      </c>
      <c r="AS18" s="874"/>
      <c r="AT18" s="874"/>
      <c r="AU18" s="874"/>
      <c r="AV18" s="874"/>
      <c r="AW18" s="874"/>
      <c r="AX18" s="876"/>
    </row>
    <row r="19" spans="1:50" ht="24.75" customHeight="1">
      <c r="A19" s="612"/>
      <c r="B19" s="613"/>
      <c r="C19" s="613"/>
      <c r="D19" s="613"/>
      <c r="E19" s="613"/>
      <c r="F19" s="614"/>
      <c r="G19" s="871" t="s">
        <v>9</v>
      </c>
      <c r="H19" s="872"/>
      <c r="I19" s="872"/>
      <c r="J19" s="872"/>
      <c r="K19" s="872"/>
      <c r="L19" s="872"/>
      <c r="M19" s="872"/>
      <c r="N19" s="872"/>
      <c r="O19" s="872"/>
      <c r="P19" s="655"/>
      <c r="Q19" s="656"/>
      <c r="R19" s="656"/>
      <c r="S19" s="656"/>
      <c r="T19" s="656"/>
      <c r="U19" s="656"/>
      <c r="V19" s="657"/>
      <c r="W19" s="655"/>
      <c r="X19" s="656"/>
      <c r="Y19" s="656"/>
      <c r="Z19" s="656"/>
      <c r="AA19" s="656"/>
      <c r="AB19" s="656"/>
      <c r="AC19" s="657"/>
      <c r="AD19" s="655">
        <v>3</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c r="A20" s="612"/>
      <c r="B20" s="613"/>
      <c r="C20" s="613"/>
      <c r="D20" s="613"/>
      <c r="E20" s="613"/>
      <c r="F20" s="614"/>
      <c r="G20" s="871" t="s">
        <v>10</v>
      </c>
      <c r="H20" s="872"/>
      <c r="I20" s="872"/>
      <c r="J20" s="872"/>
      <c r="K20" s="872"/>
      <c r="L20" s="872"/>
      <c r="M20" s="872"/>
      <c r="N20" s="872"/>
      <c r="O20" s="872"/>
      <c r="P20" s="316" t="str">
        <f>IF(P18=0, "-", SUM(P19)/P18)</f>
        <v>-</v>
      </c>
      <c r="Q20" s="316"/>
      <c r="R20" s="316"/>
      <c r="S20" s="316"/>
      <c r="T20" s="316"/>
      <c r="U20" s="316"/>
      <c r="V20" s="316"/>
      <c r="W20" s="316" t="str">
        <f t="shared" ref="W20" si="0">IF(W18=0, "-", SUM(W19)/W18)</f>
        <v>-</v>
      </c>
      <c r="X20" s="316"/>
      <c r="Y20" s="316"/>
      <c r="Z20" s="316"/>
      <c r="AA20" s="316"/>
      <c r="AB20" s="316"/>
      <c r="AC20" s="316"/>
      <c r="AD20" s="316">
        <f t="shared" ref="AD20" si="1">IF(AD18=0, "-", SUM(AD19)/AD18)</f>
        <v>0.2</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c r="A21" s="844"/>
      <c r="B21" s="845"/>
      <c r="C21" s="845"/>
      <c r="D21" s="845"/>
      <c r="E21" s="845"/>
      <c r="F21" s="962"/>
      <c r="G21" s="314" t="s">
        <v>354</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f t="shared" ref="AD21" si="3">IF(AD19=0, "-", SUM(AD19)/SUM(AD13,AD14))</f>
        <v>0.2</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c r="A22" s="968" t="s">
        <v>710</v>
      </c>
      <c r="B22" s="969"/>
      <c r="C22" s="969"/>
      <c r="D22" s="969"/>
      <c r="E22" s="969"/>
      <c r="F22" s="970"/>
      <c r="G22" s="964" t="s">
        <v>333</v>
      </c>
      <c r="H22" s="222"/>
      <c r="I22" s="222"/>
      <c r="J22" s="222"/>
      <c r="K22" s="222"/>
      <c r="L22" s="222"/>
      <c r="M22" s="222"/>
      <c r="N22" s="222"/>
      <c r="O22" s="223"/>
      <c r="P22" s="929" t="s">
        <v>708</v>
      </c>
      <c r="Q22" s="222"/>
      <c r="R22" s="222"/>
      <c r="S22" s="222"/>
      <c r="T22" s="222"/>
      <c r="U22" s="222"/>
      <c r="V22" s="223"/>
      <c r="W22" s="929" t="s">
        <v>709</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c r="A23" s="971"/>
      <c r="B23" s="972"/>
      <c r="C23" s="972"/>
      <c r="D23" s="972"/>
      <c r="E23" s="972"/>
      <c r="F23" s="973"/>
      <c r="G23" s="965" t="s">
        <v>723</v>
      </c>
      <c r="H23" s="966"/>
      <c r="I23" s="966"/>
      <c r="J23" s="966"/>
      <c r="K23" s="966"/>
      <c r="L23" s="966"/>
      <c r="M23" s="966"/>
      <c r="N23" s="966"/>
      <c r="O23" s="967"/>
      <c r="P23" s="915">
        <v>15</v>
      </c>
      <c r="Q23" s="916"/>
      <c r="R23" s="916"/>
      <c r="S23" s="916"/>
      <c r="T23" s="916"/>
      <c r="U23" s="916"/>
      <c r="V23" s="930"/>
      <c r="W23" s="915">
        <v>15</v>
      </c>
      <c r="X23" s="916"/>
      <c r="Y23" s="916"/>
      <c r="Z23" s="916"/>
      <c r="AA23" s="916"/>
      <c r="AB23" s="916"/>
      <c r="AC23" s="930"/>
      <c r="AD23" s="978" t="s">
        <v>721</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hidden="1" customHeight="1">
      <c r="A24" s="971"/>
      <c r="B24" s="972"/>
      <c r="C24" s="972"/>
      <c r="D24" s="972"/>
      <c r="E24" s="972"/>
      <c r="F24" s="973"/>
      <c r="G24" s="931"/>
      <c r="H24" s="932"/>
      <c r="I24" s="932"/>
      <c r="J24" s="932"/>
      <c r="K24" s="932"/>
      <c r="L24" s="932"/>
      <c r="M24" s="932"/>
      <c r="N24" s="932"/>
      <c r="O24" s="933"/>
      <c r="P24" s="655"/>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c r="A25" s="971"/>
      <c r="B25" s="972"/>
      <c r="C25" s="972"/>
      <c r="D25" s="972"/>
      <c r="E25" s="972"/>
      <c r="F25" s="973"/>
      <c r="G25" s="931"/>
      <c r="H25" s="932"/>
      <c r="I25" s="932"/>
      <c r="J25" s="932"/>
      <c r="K25" s="932"/>
      <c r="L25" s="932"/>
      <c r="M25" s="932"/>
      <c r="N25" s="932"/>
      <c r="O25" s="933"/>
      <c r="P25" s="655"/>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c r="A28" s="971"/>
      <c r="B28" s="972"/>
      <c r="C28" s="972"/>
      <c r="D28" s="972"/>
      <c r="E28" s="972"/>
      <c r="F28" s="973"/>
      <c r="G28" s="934" t="s">
        <v>337</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c r="A29" s="974"/>
      <c r="B29" s="975"/>
      <c r="C29" s="975"/>
      <c r="D29" s="975"/>
      <c r="E29" s="975"/>
      <c r="F29" s="976"/>
      <c r="G29" s="937" t="s">
        <v>334</v>
      </c>
      <c r="H29" s="938"/>
      <c r="I29" s="938"/>
      <c r="J29" s="938"/>
      <c r="K29" s="938"/>
      <c r="L29" s="938"/>
      <c r="M29" s="938"/>
      <c r="N29" s="938"/>
      <c r="O29" s="939"/>
      <c r="P29" s="655">
        <f>AK13</f>
        <v>15</v>
      </c>
      <c r="Q29" s="656"/>
      <c r="R29" s="656"/>
      <c r="S29" s="656"/>
      <c r="T29" s="656"/>
      <c r="U29" s="656"/>
      <c r="V29" s="657"/>
      <c r="W29" s="947">
        <f>AR13</f>
        <v>15</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391</v>
      </c>
      <c r="AF30" s="854"/>
      <c r="AG30" s="854"/>
      <c r="AH30" s="855"/>
      <c r="AI30" s="910" t="s">
        <v>413</v>
      </c>
      <c r="AJ30" s="910"/>
      <c r="AK30" s="910"/>
      <c r="AL30" s="853"/>
      <c r="AM30" s="910" t="s">
        <v>510</v>
      </c>
      <c r="AN30" s="910"/>
      <c r="AO30" s="910"/>
      <c r="AP30" s="853"/>
      <c r="AQ30" s="765" t="s">
        <v>232</v>
      </c>
      <c r="AR30" s="766"/>
      <c r="AS30" s="766"/>
      <c r="AT30" s="767"/>
      <c r="AU30" s="772" t="s">
        <v>134</v>
      </c>
      <c r="AV30" s="772"/>
      <c r="AW30" s="772"/>
      <c r="AX30" s="912"/>
    </row>
    <row r="31" spans="1:50" ht="18.75" customHeight="1">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c r="AR31" s="201"/>
      <c r="AS31" s="136" t="s">
        <v>233</v>
      </c>
      <c r="AT31" s="137"/>
      <c r="AU31" s="200"/>
      <c r="AV31" s="200"/>
      <c r="AW31" s="392" t="s">
        <v>179</v>
      </c>
      <c r="AX31" s="393"/>
    </row>
    <row r="32" spans="1:50" ht="23.25" customHeight="1">
      <c r="A32" s="397"/>
      <c r="B32" s="395"/>
      <c r="C32" s="395"/>
      <c r="D32" s="395"/>
      <c r="E32" s="395"/>
      <c r="F32" s="396"/>
      <c r="G32" s="563" t="s">
        <v>721</v>
      </c>
      <c r="H32" s="564"/>
      <c r="I32" s="564"/>
      <c r="J32" s="564"/>
      <c r="K32" s="564"/>
      <c r="L32" s="564"/>
      <c r="M32" s="564"/>
      <c r="N32" s="564"/>
      <c r="O32" s="565"/>
      <c r="P32" s="108" t="s">
        <v>721</v>
      </c>
      <c r="Q32" s="108"/>
      <c r="R32" s="108"/>
      <c r="S32" s="108"/>
      <c r="T32" s="108"/>
      <c r="U32" s="108"/>
      <c r="V32" s="108"/>
      <c r="W32" s="108"/>
      <c r="X32" s="109"/>
      <c r="Y32" s="470" t="s">
        <v>12</v>
      </c>
      <c r="Z32" s="530"/>
      <c r="AA32" s="531"/>
      <c r="AB32" s="460" t="s">
        <v>721</v>
      </c>
      <c r="AC32" s="460"/>
      <c r="AD32" s="460"/>
      <c r="AE32" s="218" t="s">
        <v>721</v>
      </c>
      <c r="AF32" s="219"/>
      <c r="AG32" s="219"/>
      <c r="AH32" s="219"/>
      <c r="AI32" s="218" t="s">
        <v>720</v>
      </c>
      <c r="AJ32" s="219"/>
      <c r="AK32" s="219"/>
      <c r="AL32" s="219"/>
      <c r="AM32" s="218" t="s">
        <v>720</v>
      </c>
      <c r="AN32" s="219"/>
      <c r="AO32" s="219"/>
      <c r="AP32" s="219"/>
      <c r="AQ32" s="336" t="s">
        <v>720</v>
      </c>
      <c r="AR32" s="208"/>
      <c r="AS32" s="208"/>
      <c r="AT32" s="337"/>
      <c r="AU32" s="219" t="s">
        <v>720</v>
      </c>
      <c r="AV32" s="219"/>
      <c r="AW32" s="219"/>
      <c r="AX32" s="221"/>
    </row>
    <row r="33" spans="1:51" ht="23.25" customHeight="1">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721</v>
      </c>
      <c r="AC33" s="522"/>
      <c r="AD33" s="522"/>
      <c r="AE33" s="218" t="s">
        <v>720</v>
      </c>
      <c r="AF33" s="219"/>
      <c r="AG33" s="219"/>
      <c r="AH33" s="219"/>
      <c r="AI33" s="218" t="s">
        <v>720</v>
      </c>
      <c r="AJ33" s="219"/>
      <c r="AK33" s="219"/>
      <c r="AL33" s="219"/>
      <c r="AM33" s="218" t="s">
        <v>720</v>
      </c>
      <c r="AN33" s="219"/>
      <c r="AO33" s="219"/>
      <c r="AP33" s="219"/>
      <c r="AQ33" s="336" t="s">
        <v>720</v>
      </c>
      <c r="AR33" s="208"/>
      <c r="AS33" s="208"/>
      <c r="AT33" s="337"/>
      <c r="AU33" s="219" t="s">
        <v>720</v>
      </c>
      <c r="AV33" s="219"/>
      <c r="AW33" s="219"/>
      <c r="AX33" s="221"/>
    </row>
    <row r="34" spans="1:51" ht="23.25" customHeight="1">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720</v>
      </c>
      <c r="AF34" s="219"/>
      <c r="AG34" s="219"/>
      <c r="AH34" s="219"/>
      <c r="AI34" s="218" t="s">
        <v>720</v>
      </c>
      <c r="AJ34" s="219"/>
      <c r="AK34" s="219"/>
      <c r="AL34" s="219"/>
      <c r="AM34" s="218" t="s">
        <v>720</v>
      </c>
      <c r="AN34" s="219"/>
      <c r="AO34" s="219"/>
      <c r="AP34" s="219"/>
      <c r="AQ34" s="336" t="s">
        <v>720</v>
      </c>
      <c r="AR34" s="208"/>
      <c r="AS34" s="208"/>
      <c r="AT34" s="337"/>
      <c r="AU34" s="219" t="s">
        <v>720</v>
      </c>
      <c r="AV34" s="219"/>
      <c r="AW34" s="219"/>
      <c r="AX34" s="221"/>
    </row>
    <row r="35" spans="1:51" ht="23.25" customHeight="1">
      <c r="A35" s="228" t="s">
        <v>381</v>
      </c>
      <c r="B35" s="229"/>
      <c r="C35" s="229"/>
      <c r="D35" s="229"/>
      <c r="E35" s="229"/>
      <c r="F35" s="230"/>
      <c r="G35" s="234" t="s">
        <v>769</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391</v>
      </c>
      <c r="AF37" s="247"/>
      <c r="AG37" s="247"/>
      <c r="AH37" s="247"/>
      <c r="AI37" s="247" t="s">
        <v>413</v>
      </c>
      <c r="AJ37" s="247"/>
      <c r="AK37" s="247"/>
      <c r="AL37" s="247"/>
      <c r="AM37" s="247" t="s">
        <v>510</v>
      </c>
      <c r="AN37" s="247"/>
      <c r="AO37" s="247"/>
      <c r="AP37" s="247"/>
      <c r="AQ37" s="154" t="s">
        <v>232</v>
      </c>
      <c r="AR37" s="155"/>
      <c r="AS37" s="155"/>
      <c r="AT37" s="156"/>
      <c r="AU37" s="411" t="s">
        <v>134</v>
      </c>
      <c r="AV37" s="411"/>
      <c r="AW37" s="411"/>
      <c r="AX37" s="905"/>
      <c r="AY37">
        <f>COUNTA($G$39)</f>
        <v>0</v>
      </c>
    </row>
    <row r="38" spans="1:51" ht="18.75" hidden="1" customHeight="1">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391</v>
      </c>
      <c r="AF44" s="247"/>
      <c r="AG44" s="247"/>
      <c r="AH44" s="247"/>
      <c r="AI44" s="247" t="s">
        <v>413</v>
      </c>
      <c r="AJ44" s="247"/>
      <c r="AK44" s="247"/>
      <c r="AL44" s="247"/>
      <c r="AM44" s="247" t="s">
        <v>510</v>
      </c>
      <c r="AN44" s="247"/>
      <c r="AO44" s="247"/>
      <c r="AP44" s="247"/>
      <c r="AQ44" s="154" t="s">
        <v>232</v>
      </c>
      <c r="AR44" s="155"/>
      <c r="AS44" s="155"/>
      <c r="AT44" s="156"/>
      <c r="AU44" s="411" t="s">
        <v>134</v>
      </c>
      <c r="AV44" s="411"/>
      <c r="AW44" s="411"/>
      <c r="AX44" s="905"/>
      <c r="AY44">
        <f>COUNTA($G$46)</f>
        <v>0</v>
      </c>
    </row>
    <row r="45" spans="1:51" ht="18.75" hidden="1" customHeight="1">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391</v>
      </c>
      <c r="AF51" s="247"/>
      <c r="AG51" s="247"/>
      <c r="AH51" s="247"/>
      <c r="AI51" s="247" t="s">
        <v>413</v>
      </c>
      <c r="AJ51" s="247"/>
      <c r="AK51" s="247"/>
      <c r="AL51" s="247"/>
      <c r="AM51" s="247" t="s">
        <v>510</v>
      </c>
      <c r="AN51" s="247"/>
      <c r="AO51" s="247"/>
      <c r="AP51" s="247"/>
      <c r="AQ51" s="154" t="s">
        <v>232</v>
      </c>
      <c r="AR51" s="155"/>
      <c r="AS51" s="155"/>
      <c r="AT51" s="156"/>
      <c r="AU51" s="920" t="s">
        <v>134</v>
      </c>
      <c r="AV51" s="920"/>
      <c r="AW51" s="920"/>
      <c r="AX51" s="921"/>
      <c r="AY51">
        <f>COUNTA($G$53)</f>
        <v>0</v>
      </c>
    </row>
    <row r="52" spans="1:51" ht="18.75" hidden="1" customHeight="1">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391</v>
      </c>
      <c r="AF58" s="247"/>
      <c r="AG58" s="247"/>
      <c r="AH58" s="247"/>
      <c r="AI58" s="247" t="s">
        <v>413</v>
      </c>
      <c r="AJ58" s="247"/>
      <c r="AK58" s="247"/>
      <c r="AL58" s="247"/>
      <c r="AM58" s="247" t="s">
        <v>510</v>
      </c>
      <c r="AN58" s="247"/>
      <c r="AO58" s="247"/>
      <c r="AP58" s="247"/>
      <c r="AQ58" s="154" t="s">
        <v>232</v>
      </c>
      <c r="AR58" s="155"/>
      <c r="AS58" s="155"/>
      <c r="AT58" s="156"/>
      <c r="AU58" s="920" t="s">
        <v>134</v>
      </c>
      <c r="AV58" s="920"/>
      <c r="AW58" s="920"/>
      <c r="AX58" s="921"/>
      <c r="AY58">
        <f>COUNTA($G$60)</f>
        <v>0</v>
      </c>
    </row>
    <row r="59" spans="1:51" ht="18.75" hidden="1" customHeight="1">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c r="A78" s="329" t="s">
        <v>384</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customHeight="1">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c r="AS79" s="273"/>
      <c r="AT79" s="274"/>
      <c r="AU79" s="274"/>
      <c r="AV79" s="274"/>
      <c r="AW79" s="274"/>
      <c r="AX79" s="963"/>
      <c r="AY79">
        <f>COUNTIF($AR$79,"☑")</f>
        <v>0</v>
      </c>
    </row>
    <row r="80" spans="1:51" ht="18.75" customHeight="1">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703</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1</v>
      </c>
    </row>
    <row r="81" spans="1:60" ht="22.5" customHeight="1">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1</v>
      </c>
    </row>
    <row r="82" spans="1:60" ht="22.5" customHeight="1">
      <c r="A82" s="860"/>
      <c r="B82" s="526"/>
      <c r="C82" s="424"/>
      <c r="D82" s="424"/>
      <c r="E82" s="424"/>
      <c r="F82" s="425"/>
      <c r="G82" s="674" t="s">
        <v>724</v>
      </c>
      <c r="H82" s="674"/>
      <c r="I82" s="674"/>
      <c r="J82" s="674"/>
      <c r="K82" s="674"/>
      <c r="L82" s="674"/>
      <c r="M82" s="674"/>
      <c r="N82" s="674"/>
      <c r="O82" s="674"/>
      <c r="P82" s="674"/>
      <c r="Q82" s="674"/>
      <c r="R82" s="674"/>
      <c r="S82" s="674"/>
      <c r="T82" s="674"/>
      <c r="U82" s="674"/>
      <c r="V82" s="674"/>
      <c r="W82" s="674"/>
      <c r="X82" s="674"/>
      <c r="Y82" s="674"/>
      <c r="Z82" s="674"/>
      <c r="AA82" s="675"/>
      <c r="AB82" s="879" t="s">
        <v>725</v>
      </c>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1</v>
      </c>
    </row>
    <row r="83" spans="1:60" ht="22.5" customHeight="1">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1</v>
      </c>
    </row>
    <row r="84" spans="1:60" ht="19.5" customHeight="1">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1</v>
      </c>
    </row>
    <row r="85" spans="1:60" ht="18.75" customHeight="1">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391</v>
      </c>
      <c r="AF85" s="247"/>
      <c r="AG85" s="247"/>
      <c r="AH85" s="247"/>
      <c r="AI85" s="247" t="s">
        <v>413</v>
      </c>
      <c r="AJ85" s="247"/>
      <c r="AK85" s="247"/>
      <c r="AL85" s="247"/>
      <c r="AM85" s="247" t="s">
        <v>510</v>
      </c>
      <c r="AN85" s="247"/>
      <c r="AO85" s="247"/>
      <c r="AP85" s="247"/>
      <c r="AQ85" s="158" t="s">
        <v>232</v>
      </c>
      <c r="AR85" s="133"/>
      <c r="AS85" s="133"/>
      <c r="AT85" s="134"/>
      <c r="AU85" s="532" t="s">
        <v>134</v>
      </c>
      <c r="AV85" s="532"/>
      <c r="AW85" s="532"/>
      <c r="AX85" s="533"/>
      <c r="AY85">
        <f t="shared" si="10"/>
        <v>1</v>
      </c>
      <c r="AZ85" s="10"/>
      <c r="BA85" s="10"/>
      <c r="BB85" s="10"/>
      <c r="BC85" s="10"/>
    </row>
    <row r="86" spans="1:60" ht="18.75" customHeight="1">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t="s">
        <v>721</v>
      </c>
      <c r="AR86" s="200"/>
      <c r="AS86" s="136" t="s">
        <v>233</v>
      </c>
      <c r="AT86" s="137"/>
      <c r="AU86" s="200" t="s">
        <v>721</v>
      </c>
      <c r="AV86" s="200"/>
      <c r="AW86" s="392" t="s">
        <v>179</v>
      </c>
      <c r="AX86" s="393"/>
      <c r="AY86">
        <f t="shared" si="10"/>
        <v>1</v>
      </c>
      <c r="AZ86" s="10"/>
      <c r="BA86" s="10"/>
      <c r="BB86" s="10"/>
      <c r="BC86" s="10"/>
      <c r="BD86" s="10"/>
      <c r="BE86" s="10"/>
      <c r="BF86" s="10"/>
      <c r="BG86" s="10"/>
      <c r="BH86" s="10"/>
    </row>
    <row r="87" spans="1:60" ht="23.25" customHeight="1">
      <c r="A87" s="860"/>
      <c r="B87" s="424"/>
      <c r="C87" s="424"/>
      <c r="D87" s="424"/>
      <c r="E87" s="424"/>
      <c r="F87" s="425"/>
      <c r="G87" s="107" t="s">
        <v>726</v>
      </c>
      <c r="H87" s="108"/>
      <c r="I87" s="108"/>
      <c r="J87" s="108"/>
      <c r="K87" s="108"/>
      <c r="L87" s="108"/>
      <c r="M87" s="108"/>
      <c r="N87" s="108"/>
      <c r="O87" s="109"/>
      <c r="P87" s="108" t="s">
        <v>727</v>
      </c>
      <c r="Q87" s="513"/>
      <c r="R87" s="513"/>
      <c r="S87" s="513"/>
      <c r="T87" s="513"/>
      <c r="U87" s="513"/>
      <c r="V87" s="513"/>
      <c r="W87" s="513"/>
      <c r="X87" s="514"/>
      <c r="Y87" s="560" t="s">
        <v>62</v>
      </c>
      <c r="Z87" s="561"/>
      <c r="AA87" s="562"/>
      <c r="AB87" s="460" t="s">
        <v>732</v>
      </c>
      <c r="AC87" s="460"/>
      <c r="AD87" s="460"/>
      <c r="AE87" s="218" t="s">
        <v>721</v>
      </c>
      <c r="AF87" s="219"/>
      <c r="AG87" s="219"/>
      <c r="AH87" s="219"/>
      <c r="AI87" s="218" t="s">
        <v>721</v>
      </c>
      <c r="AJ87" s="219"/>
      <c r="AK87" s="219"/>
      <c r="AL87" s="219"/>
      <c r="AM87" s="218" t="s">
        <v>721</v>
      </c>
      <c r="AN87" s="219"/>
      <c r="AO87" s="219"/>
      <c r="AP87" s="219"/>
      <c r="AQ87" s="336" t="s">
        <v>721</v>
      </c>
      <c r="AR87" s="208"/>
      <c r="AS87" s="208"/>
      <c r="AT87" s="337"/>
      <c r="AU87" s="219" t="s">
        <v>721</v>
      </c>
      <c r="AV87" s="219"/>
      <c r="AW87" s="219"/>
      <c r="AX87" s="221"/>
      <c r="AY87">
        <f t="shared" si="10"/>
        <v>1</v>
      </c>
    </row>
    <row r="88" spans="1:60" ht="23.25" customHeight="1">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t="s">
        <v>732</v>
      </c>
      <c r="AC88" s="522"/>
      <c r="AD88" s="522"/>
      <c r="AE88" s="218" t="s">
        <v>721</v>
      </c>
      <c r="AF88" s="219"/>
      <c r="AG88" s="219"/>
      <c r="AH88" s="219"/>
      <c r="AI88" s="218" t="s">
        <v>721</v>
      </c>
      <c r="AJ88" s="219"/>
      <c r="AK88" s="219"/>
      <c r="AL88" s="219"/>
      <c r="AM88" s="218">
        <v>100</v>
      </c>
      <c r="AN88" s="219"/>
      <c r="AO88" s="219"/>
      <c r="AP88" s="219"/>
      <c r="AQ88" s="336" t="s">
        <v>721</v>
      </c>
      <c r="AR88" s="208"/>
      <c r="AS88" s="208"/>
      <c r="AT88" s="337"/>
      <c r="AU88" s="219" t="s">
        <v>721</v>
      </c>
      <c r="AV88" s="219"/>
      <c r="AW88" s="219"/>
      <c r="AX88" s="221"/>
      <c r="AY88">
        <f t="shared" si="10"/>
        <v>1</v>
      </c>
      <c r="AZ88" s="10"/>
      <c r="BA88" s="10"/>
      <c r="BB88" s="10"/>
      <c r="BC88" s="10"/>
    </row>
    <row r="89" spans="1:60" ht="23.25" customHeight="1" thickBot="1">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t="s">
        <v>721</v>
      </c>
      <c r="AF89" s="226"/>
      <c r="AG89" s="226"/>
      <c r="AH89" s="226"/>
      <c r="AI89" s="225" t="s">
        <v>721</v>
      </c>
      <c r="AJ89" s="226"/>
      <c r="AK89" s="226"/>
      <c r="AL89" s="226"/>
      <c r="AM89" s="225" t="s">
        <v>721</v>
      </c>
      <c r="AN89" s="226"/>
      <c r="AO89" s="226"/>
      <c r="AP89" s="226"/>
      <c r="AQ89" s="336" t="s">
        <v>721</v>
      </c>
      <c r="AR89" s="208"/>
      <c r="AS89" s="208"/>
      <c r="AT89" s="337"/>
      <c r="AU89" s="219" t="s">
        <v>721</v>
      </c>
      <c r="AV89" s="219"/>
      <c r="AW89" s="219"/>
      <c r="AX89" s="221"/>
      <c r="AY89">
        <f t="shared" si="10"/>
        <v>1</v>
      </c>
      <c r="AZ89" s="10"/>
      <c r="BA89" s="10"/>
      <c r="BB89" s="10"/>
      <c r="BC89" s="10"/>
      <c r="BD89" s="10"/>
      <c r="BE89" s="10"/>
      <c r="BF89" s="10"/>
      <c r="BG89" s="10"/>
      <c r="BH89" s="10"/>
    </row>
    <row r="90" spans="1:60" ht="18.75" hidden="1" customHeight="1">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391</v>
      </c>
      <c r="AF90" s="247"/>
      <c r="AG90" s="247"/>
      <c r="AH90" s="247"/>
      <c r="AI90" s="247" t="s">
        <v>413</v>
      </c>
      <c r="AJ90" s="247"/>
      <c r="AK90" s="247"/>
      <c r="AL90" s="247"/>
      <c r="AM90" s="247" t="s">
        <v>510</v>
      </c>
      <c r="AN90" s="247"/>
      <c r="AO90" s="247"/>
      <c r="AP90" s="247"/>
      <c r="AQ90" s="158" t="s">
        <v>232</v>
      </c>
      <c r="AR90" s="133"/>
      <c r="AS90" s="133"/>
      <c r="AT90" s="134"/>
      <c r="AU90" s="532" t="s">
        <v>134</v>
      </c>
      <c r="AV90" s="532"/>
      <c r="AW90" s="532"/>
      <c r="AX90" s="533"/>
      <c r="AY90">
        <f>COUNTA($G$92)</f>
        <v>0</v>
      </c>
    </row>
    <row r="91" spans="1:60" ht="18.75" hidden="1" customHeight="1">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391</v>
      </c>
      <c r="AF95" s="247"/>
      <c r="AG95" s="247"/>
      <c r="AH95" s="247"/>
      <c r="AI95" s="247" t="s">
        <v>413</v>
      </c>
      <c r="AJ95" s="247"/>
      <c r="AK95" s="247"/>
      <c r="AL95" s="247"/>
      <c r="AM95" s="247" t="s">
        <v>510</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391</v>
      </c>
      <c r="AF100" s="539"/>
      <c r="AG100" s="539"/>
      <c r="AH100" s="540"/>
      <c r="AI100" s="538" t="s">
        <v>413</v>
      </c>
      <c r="AJ100" s="539"/>
      <c r="AK100" s="539"/>
      <c r="AL100" s="540"/>
      <c r="AM100" s="538" t="s">
        <v>510</v>
      </c>
      <c r="AN100" s="539"/>
      <c r="AO100" s="539"/>
      <c r="AP100" s="540"/>
      <c r="AQ100" s="317" t="s">
        <v>418</v>
      </c>
      <c r="AR100" s="318"/>
      <c r="AS100" s="318"/>
      <c r="AT100" s="319"/>
      <c r="AU100" s="317" t="s">
        <v>544</v>
      </c>
      <c r="AV100" s="318"/>
      <c r="AW100" s="318"/>
      <c r="AX100" s="320"/>
    </row>
    <row r="101" spans="1:60" ht="23.25" customHeight="1">
      <c r="A101" s="418"/>
      <c r="B101" s="419"/>
      <c r="C101" s="419"/>
      <c r="D101" s="419"/>
      <c r="E101" s="419"/>
      <c r="F101" s="420"/>
      <c r="G101" s="108" t="s">
        <v>728</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732</v>
      </c>
      <c r="AC101" s="460"/>
      <c r="AD101" s="460"/>
      <c r="AE101" s="282" t="s">
        <v>721</v>
      </c>
      <c r="AF101" s="282"/>
      <c r="AG101" s="282"/>
      <c r="AH101" s="282"/>
      <c r="AI101" s="282" t="s">
        <v>721</v>
      </c>
      <c r="AJ101" s="282"/>
      <c r="AK101" s="282"/>
      <c r="AL101" s="282"/>
      <c r="AM101" s="282" t="s">
        <v>721</v>
      </c>
      <c r="AN101" s="282"/>
      <c r="AO101" s="282"/>
      <c r="AP101" s="282"/>
      <c r="AQ101" s="282"/>
      <c r="AR101" s="282"/>
      <c r="AS101" s="282"/>
      <c r="AT101" s="282"/>
      <c r="AU101" s="218"/>
      <c r="AV101" s="219"/>
      <c r="AW101" s="219"/>
      <c r="AX101" s="221"/>
    </row>
    <row r="102" spans="1:60" ht="23.25" customHeight="1">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732</v>
      </c>
      <c r="AC102" s="460"/>
      <c r="AD102" s="460"/>
      <c r="AE102" s="282" t="s">
        <v>721</v>
      </c>
      <c r="AF102" s="282"/>
      <c r="AG102" s="282"/>
      <c r="AH102" s="282"/>
      <c r="AI102" s="282" t="s">
        <v>721</v>
      </c>
      <c r="AJ102" s="282"/>
      <c r="AK102" s="282"/>
      <c r="AL102" s="282"/>
      <c r="AM102" s="282">
        <v>100</v>
      </c>
      <c r="AN102" s="282"/>
      <c r="AO102" s="282"/>
      <c r="AP102" s="282"/>
      <c r="AQ102" s="282">
        <v>600</v>
      </c>
      <c r="AR102" s="282"/>
      <c r="AS102" s="282"/>
      <c r="AT102" s="282"/>
      <c r="AU102" s="225"/>
      <c r="AV102" s="226"/>
      <c r="AW102" s="226"/>
      <c r="AX102" s="321"/>
    </row>
    <row r="103" spans="1:60" ht="31.5" hidden="1" customHeight="1">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544</v>
      </c>
      <c r="AV103" s="280"/>
      <c r="AW103" s="280"/>
      <c r="AX103" s="281"/>
      <c r="AY103">
        <f>COUNTA($G$104)</f>
        <v>0</v>
      </c>
    </row>
    <row r="104" spans="1:60" ht="23.25" hidden="1" customHeight="1">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544</v>
      </c>
      <c r="AV106" s="280"/>
      <c r="AW106" s="280"/>
      <c r="AX106" s="281"/>
      <c r="AY106">
        <f>COUNTA($G$107)</f>
        <v>0</v>
      </c>
    </row>
    <row r="107" spans="1:60" ht="23.25" hidden="1" customHeight="1">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544</v>
      </c>
      <c r="AV109" s="280"/>
      <c r="AW109" s="280"/>
      <c r="AX109" s="281"/>
      <c r="AY109">
        <f>COUNTA($G$110)</f>
        <v>0</v>
      </c>
    </row>
    <row r="110" spans="1:60" ht="23.25" hidden="1" customHeight="1">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544</v>
      </c>
      <c r="AV112" s="280"/>
      <c r="AW112" s="280"/>
      <c r="AX112" s="281"/>
      <c r="AY112">
        <f>COUNTA($G$113)</f>
        <v>0</v>
      </c>
    </row>
    <row r="113" spans="1:51" ht="23.25" hidden="1" customHeight="1">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391</v>
      </c>
      <c r="AF115" s="247"/>
      <c r="AG115" s="247"/>
      <c r="AH115" s="247"/>
      <c r="AI115" s="247" t="s">
        <v>413</v>
      </c>
      <c r="AJ115" s="247"/>
      <c r="AK115" s="247"/>
      <c r="AL115" s="247"/>
      <c r="AM115" s="247" t="s">
        <v>510</v>
      </c>
      <c r="AN115" s="247"/>
      <c r="AO115" s="247"/>
      <c r="AP115" s="247"/>
      <c r="AQ115" s="589" t="s">
        <v>545</v>
      </c>
      <c r="AR115" s="590"/>
      <c r="AS115" s="590"/>
      <c r="AT115" s="590"/>
      <c r="AU115" s="590"/>
      <c r="AV115" s="590"/>
      <c r="AW115" s="590"/>
      <c r="AX115" s="591"/>
    </row>
    <row r="116" spans="1:51" ht="23.25" customHeight="1">
      <c r="A116" s="435"/>
      <c r="B116" s="436"/>
      <c r="C116" s="436"/>
      <c r="D116" s="436"/>
      <c r="E116" s="436"/>
      <c r="F116" s="437"/>
      <c r="G116" s="387" t="s">
        <v>729</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745</v>
      </c>
      <c r="AC116" s="462"/>
      <c r="AD116" s="463"/>
      <c r="AE116" s="282" t="s">
        <v>721</v>
      </c>
      <c r="AF116" s="282"/>
      <c r="AG116" s="282"/>
      <c r="AH116" s="282"/>
      <c r="AI116" s="282" t="s">
        <v>721</v>
      </c>
      <c r="AJ116" s="282"/>
      <c r="AK116" s="282"/>
      <c r="AL116" s="282"/>
      <c r="AM116" s="282" t="s">
        <v>721</v>
      </c>
      <c r="AN116" s="282"/>
      <c r="AO116" s="282"/>
      <c r="AP116" s="282"/>
      <c r="AQ116" s="218">
        <v>25000</v>
      </c>
      <c r="AR116" s="219"/>
      <c r="AS116" s="219"/>
      <c r="AT116" s="219"/>
      <c r="AU116" s="219"/>
      <c r="AV116" s="219"/>
      <c r="AW116" s="219"/>
      <c r="AX116" s="221"/>
    </row>
    <row r="117" spans="1:51" ht="46.5" customHeight="1" thickBot="1">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745</v>
      </c>
      <c r="AC117" s="472"/>
      <c r="AD117" s="473"/>
      <c r="AE117" s="550" t="s">
        <v>721</v>
      </c>
      <c r="AF117" s="550"/>
      <c r="AG117" s="550"/>
      <c r="AH117" s="550"/>
      <c r="AI117" s="550" t="s">
        <v>721</v>
      </c>
      <c r="AJ117" s="550"/>
      <c r="AK117" s="550"/>
      <c r="AL117" s="550"/>
      <c r="AM117" s="550" t="s">
        <v>721</v>
      </c>
      <c r="AN117" s="550"/>
      <c r="AO117" s="550"/>
      <c r="AP117" s="550"/>
      <c r="AQ117" s="550" t="s">
        <v>761</v>
      </c>
      <c r="AR117" s="550"/>
      <c r="AS117" s="550"/>
      <c r="AT117" s="550"/>
      <c r="AU117" s="550"/>
      <c r="AV117" s="550"/>
      <c r="AW117" s="550"/>
      <c r="AX117" s="551"/>
    </row>
    <row r="118" spans="1:51" ht="23.25" hidden="1" customHeight="1">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391</v>
      </c>
      <c r="AF118" s="247"/>
      <c r="AG118" s="247"/>
      <c r="AH118" s="247"/>
      <c r="AI118" s="247" t="s">
        <v>413</v>
      </c>
      <c r="AJ118" s="247"/>
      <c r="AK118" s="247"/>
      <c r="AL118" s="247"/>
      <c r="AM118" s="247" t="s">
        <v>510</v>
      </c>
      <c r="AN118" s="247"/>
      <c r="AO118" s="247"/>
      <c r="AP118" s="247"/>
      <c r="AQ118" s="589" t="s">
        <v>545</v>
      </c>
      <c r="AR118" s="590"/>
      <c r="AS118" s="590"/>
      <c r="AT118" s="590"/>
      <c r="AU118" s="590"/>
      <c r="AV118" s="590"/>
      <c r="AW118" s="590"/>
      <c r="AX118" s="591"/>
      <c r="AY118" s="92">
        <f>IF(SUBSTITUTE(SUBSTITUTE($G$119,"／",""),"　","")="",0,1)</f>
        <v>0</v>
      </c>
    </row>
    <row r="119" spans="1:51" ht="23.25" hidden="1" customHeight="1">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391</v>
      </c>
      <c r="AF121" s="247"/>
      <c r="AG121" s="247"/>
      <c r="AH121" s="247"/>
      <c r="AI121" s="247" t="s">
        <v>413</v>
      </c>
      <c r="AJ121" s="247"/>
      <c r="AK121" s="247"/>
      <c r="AL121" s="247"/>
      <c r="AM121" s="247" t="s">
        <v>510</v>
      </c>
      <c r="AN121" s="247"/>
      <c r="AO121" s="247"/>
      <c r="AP121" s="247"/>
      <c r="AQ121" s="589" t="s">
        <v>545</v>
      </c>
      <c r="AR121" s="590"/>
      <c r="AS121" s="590"/>
      <c r="AT121" s="590"/>
      <c r="AU121" s="590"/>
      <c r="AV121" s="590"/>
      <c r="AW121" s="590"/>
      <c r="AX121" s="591"/>
      <c r="AY121" s="92">
        <f>IF(SUBSTITUTE(SUBSTITUTE($G$122,"／",""),"　","")="",0,1)</f>
        <v>0</v>
      </c>
    </row>
    <row r="122" spans="1:51" ht="23.25" hidden="1" customHeight="1">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361</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391</v>
      </c>
      <c r="AF124" s="247"/>
      <c r="AG124" s="247"/>
      <c r="AH124" s="247"/>
      <c r="AI124" s="247" t="s">
        <v>413</v>
      </c>
      <c r="AJ124" s="247"/>
      <c r="AK124" s="247"/>
      <c r="AL124" s="247"/>
      <c r="AM124" s="247" t="s">
        <v>510</v>
      </c>
      <c r="AN124" s="247"/>
      <c r="AO124" s="247"/>
      <c r="AP124" s="247"/>
      <c r="AQ124" s="589" t="s">
        <v>545</v>
      </c>
      <c r="AR124" s="590"/>
      <c r="AS124" s="590"/>
      <c r="AT124" s="590"/>
      <c r="AU124" s="590"/>
      <c r="AV124" s="590"/>
      <c r="AW124" s="590"/>
      <c r="AX124" s="591"/>
      <c r="AY124" s="92">
        <f>IF(SUBSTITUTE(SUBSTITUTE($G$125,"／",""),"　","")="",0,1)</f>
        <v>0</v>
      </c>
    </row>
    <row r="125" spans="1:51" ht="23.25" hidden="1" customHeight="1">
      <c r="A125" s="435"/>
      <c r="B125" s="436"/>
      <c r="C125" s="436"/>
      <c r="D125" s="436"/>
      <c r="E125" s="436"/>
      <c r="F125" s="437"/>
      <c r="G125" s="387" t="s">
        <v>541</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391</v>
      </c>
      <c r="AF127" s="247"/>
      <c r="AG127" s="247"/>
      <c r="AH127" s="247"/>
      <c r="AI127" s="247" t="s">
        <v>413</v>
      </c>
      <c r="AJ127" s="247"/>
      <c r="AK127" s="247"/>
      <c r="AL127" s="247"/>
      <c r="AM127" s="247" t="s">
        <v>510</v>
      </c>
      <c r="AN127" s="247"/>
      <c r="AO127" s="247"/>
      <c r="AP127" s="247"/>
      <c r="AQ127" s="589" t="s">
        <v>545</v>
      </c>
      <c r="AR127" s="590"/>
      <c r="AS127" s="590"/>
      <c r="AT127" s="590"/>
      <c r="AU127" s="590"/>
      <c r="AV127" s="590"/>
      <c r="AW127" s="590"/>
      <c r="AX127" s="591"/>
      <c r="AY127" s="92">
        <f>IF(SUBSTITUTE(SUBSTITUTE($G$128,"／",""),"　","")="",0,1)</f>
        <v>0</v>
      </c>
    </row>
    <row r="128" spans="1:51" ht="23.25" hidden="1" customHeight="1">
      <c r="A128" s="435"/>
      <c r="B128" s="436"/>
      <c r="C128" s="436"/>
      <c r="D128" s="436"/>
      <c r="E128" s="436"/>
      <c r="F128" s="437"/>
      <c r="G128" s="387" t="s">
        <v>542</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c r="A130" s="189" t="s">
        <v>406</v>
      </c>
      <c r="B130" s="186"/>
      <c r="C130" s="185" t="s">
        <v>236</v>
      </c>
      <c r="D130" s="186"/>
      <c r="E130" s="170" t="s">
        <v>265</v>
      </c>
      <c r="F130" s="171"/>
      <c r="G130" s="172" t="s">
        <v>730</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c r="A131" s="190"/>
      <c r="B131" s="187"/>
      <c r="C131" s="181"/>
      <c r="D131" s="187"/>
      <c r="E131" s="175" t="s">
        <v>264</v>
      </c>
      <c r="F131" s="176"/>
      <c r="G131" s="113" t="s">
        <v>731</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702</v>
      </c>
      <c r="AN132" s="133"/>
      <c r="AO132" s="133"/>
      <c r="AP132" s="134"/>
      <c r="AQ132" s="154" t="s">
        <v>232</v>
      </c>
      <c r="AR132" s="155"/>
      <c r="AS132" s="155"/>
      <c r="AT132" s="156"/>
      <c r="AU132" s="197" t="s">
        <v>248</v>
      </c>
      <c r="AV132" s="197"/>
      <c r="AW132" s="197"/>
      <c r="AX132" s="198"/>
      <c r="AY132">
        <f>COUNTA($G$134)</f>
        <v>1</v>
      </c>
    </row>
    <row r="133" spans="1:51" ht="18.75" customHeight="1">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233</v>
      </c>
      <c r="AT133" s="137"/>
      <c r="AU133" s="201"/>
      <c r="AV133" s="201"/>
      <c r="AW133" s="136" t="s">
        <v>179</v>
      </c>
      <c r="AX133" s="196"/>
      <c r="AY133">
        <f>$AY$132</f>
        <v>1</v>
      </c>
    </row>
    <row r="134" spans="1:51" ht="39.75" customHeight="1">
      <c r="A134" s="190"/>
      <c r="B134" s="187"/>
      <c r="C134" s="181"/>
      <c r="D134" s="187"/>
      <c r="E134" s="181"/>
      <c r="F134" s="182"/>
      <c r="G134" s="107" t="s">
        <v>407</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407</v>
      </c>
      <c r="AC134" s="206"/>
      <c r="AD134" s="206"/>
      <c r="AE134" s="207" t="s">
        <v>407</v>
      </c>
      <c r="AF134" s="208"/>
      <c r="AG134" s="208"/>
      <c r="AH134" s="208"/>
      <c r="AI134" s="207" t="s">
        <v>407</v>
      </c>
      <c r="AJ134" s="208"/>
      <c r="AK134" s="208"/>
      <c r="AL134" s="208"/>
      <c r="AM134" s="207" t="s">
        <v>407</v>
      </c>
      <c r="AN134" s="208"/>
      <c r="AO134" s="208"/>
      <c r="AP134" s="208"/>
      <c r="AQ134" s="207" t="s">
        <v>407</v>
      </c>
      <c r="AR134" s="208"/>
      <c r="AS134" s="208"/>
      <c r="AT134" s="208"/>
      <c r="AU134" s="207" t="s">
        <v>407</v>
      </c>
      <c r="AV134" s="208"/>
      <c r="AW134" s="208"/>
      <c r="AX134" s="209"/>
      <c r="AY134">
        <f t="shared" ref="AY134:AY135" si="13">$AY$132</f>
        <v>1</v>
      </c>
    </row>
    <row r="135" spans="1:51" ht="39.75" customHeight="1">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407</v>
      </c>
      <c r="AC135" s="214"/>
      <c r="AD135" s="214"/>
      <c r="AE135" s="207" t="s">
        <v>407</v>
      </c>
      <c r="AF135" s="208"/>
      <c r="AG135" s="208"/>
      <c r="AH135" s="208"/>
      <c r="AI135" s="207" t="s">
        <v>407</v>
      </c>
      <c r="AJ135" s="208"/>
      <c r="AK135" s="208"/>
      <c r="AL135" s="208"/>
      <c r="AM135" s="207" t="s">
        <v>407</v>
      </c>
      <c r="AN135" s="208"/>
      <c r="AO135" s="208"/>
      <c r="AP135" s="208"/>
      <c r="AQ135" s="207" t="s">
        <v>407</v>
      </c>
      <c r="AR135" s="208"/>
      <c r="AS135" s="208"/>
      <c r="AT135" s="208"/>
      <c r="AU135" s="207" t="s">
        <v>407</v>
      </c>
      <c r="AV135" s="208"/>
      <c r="AW135" s="208"/>
      <c r="AX135" s="209"/>
      <c r="AY135">
        <f t="shared" si="13"/>
        <v>1</v>
      </c>
    </row>
    <row r="136" spans="1:51" ht="18.75" hidden="1" customHeight="1">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702</v>
      </c>
      <c r="AN136" s="133"/>
      <c r="AO136" s="133"/>
      <c r="AP136" s="134"/>
      <c r="AQ136" s="154" t="s">
        <v>232</v>
      </c>
      <c r="AR136" s="155"/>
      <c r="AS136" s="155"/>
      <c r="AT136" s="156"/>
      <c r="AU136" s="197" t="s">
        <v>248</v>
      </c>
      <c r="AV136" s="197"/>
      <c r="AW136" s="197"/>
      <c r="AX136" s="198"/>
      <c r="AY136">
        <f>COUNTA($G$138)</f>
        <v>0</v>
      </c>
    </row>
    <row r="137" spans="1:51" ht="18.75" hidden="1" customHeight="1">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702</v>
      </c>
      <c r="AN140" s="133"/>
      <c r="AO140" s="133"/>
      <c r="AP140" s="134"/>
      <c r="AQ140" s="154" t="s">
        <v>232</v>
      </c>
      <c r="AR140" s="155"/>
      <c r="AS140" s="155"/>
      <c r="AT140" s="156"/>
      <c r="AU140" s="197" t="s">
        <v>248</v>
      </c>
      <c r="AV140" s="197"/>
      <c r="AW140" s="197"/>
      <c r="AX140" s="198"/>
      <c r="AY140">
        <f>COUNTA($G$142)</f>
        <v>0</v>
      </c>
    </row>
    <row r="141" spans="1:51" ht="18.75" hidden="1" customHeight="1">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702</v>
      </c>
      <c r="AN144" s="133"/>
      <c r="AO144" s="133"/>
      <c r="AP144" s="134"/>
      <c r="AQ144" s="154" t="s">
        <v>232</v>
      </c>
      <c r="AR144" s="155"/>
      <c r="AS144" s="155"/>
      <c r="AT144" s="156"/>
      <c r="AU144" s="197" t="s">
        <v>248</v>
      </c>
      <c r="AV144" s="197"/>
      <c r="AW144" s="197"/>
      <c r="AX144" s="198"/>
      <c r="AY144">
        <f>COUNTA($G$146)</f>
        <v>0</v>
      </c>
    </row>
    <row r="145" spans="1:51" ht="18.75" hidden="1" customHeight="1">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702</v>
      </c>
      <c r="AN148" s="133"/>
      <c r="AO148" s="133"/>
      <c r="AP148" s="134"/>
      <c r="AQ148" s="154" t="s">
        <v>232</v>
      </c>
      <c r="AR148" s="155"/>
      <c r="AS148" s="155"/>
      <c r="AT148" s="156"/>
      <c r="AU148" s="197" t="s">
        <v>248</v>
      </c>
      <c r="AV148" s="197"/>
      <c r="AW148" s="197"/>
      <c r="AX148" s="198"/>
      <c r="AY148">
        <f>COUNTA($G$150)</f>
        <v>0</v>
      </c>
    </row>
    <row r="149" spans="1:51" ht="18.75" hidden="1" customHeight="1">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c r="A154" s="190"/>
      <c r="B154" s="187"/>
      <c r="C154" s="181"/>
      <c r="D154" s="187"/>
      <c r="E154" s="181"/>
      <c r="F154" s="182"/>
      <c r="G154" s="107" t="s">
        <v>407</v>
      </c>
      <c r="H154" s="108"/>
      <c r="I154" s="108"/>
      <c r="J154" s="108"/>
      <c r="K154" s="108"/>
      <c r="L154" s="108"/>
      <c r="M154" s="108"/>
      <c r="N154" s="108"/>
      <c r="O154" s="108"/>
      <c r="P154" s="109"/>
      <c r="Q154" s="128" t="s">
        <v>407</v>
      </c>
      <c r="R154" s="108"/>
      <c r="S154" s="108"/>
      <c r="T154" s="108"/>
      <c r="U154" s="108"/>
      <c r="V154" s="108"/>
      <c r="W154" s="108"/>
      <c r="X154" s="108"/>
      <c r="Y154" s="108"/>
      <c r="Z154" s="108"/>
      <c r="AA154" s="290"/>
      <c r="AB154" s="144" t="s">
        <v>407</v>
      </c>
      <c r="AC154" s="145"/>
      <c r="AD154" s="145"/>
      <c r="AE154" s="150" t="s">
        <v>407</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50" t="s">
        <v>407</v>
      </c>
      <c r="AF157" s="150"/>
      <c r="AG157" s="150"/>
      <c r="AH157" s="150"/>
      <c r="AI157" s="150"/>
      <c r="AJ157" s="150"/>
      <c r="AK157" s="150"/>
      <c r="AL157" s="150"/>
      <c r="AM157" s="150"/>
      <c r="AN157" s="150"/>
      <c r="AO157" s="150"/>
      <c r="AP157" s="150"/>
      <c r="AQ157" s="150"/>
      <c r="AR157" s="150"/>
      <c r="AS157" s="150"/>
      <c r="AT157" s="150"/>
      <c r="AU157" s="150"/>
      <c r="AV157" s="150"/>
      <c r="AW157" s="150"/>
      <c r="AX157" s="151"/>
      <c r="AY157">
        <f t="shared" si="18"/>
        <v>1</v>
      </c>
    </row>
    <row r="158" spans="1:51" ht="22.5" customHeight="1">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50"/>
      <c r="AF158" s="150"/>
      <c r="AG158" s="150"/>
      <c r="AH158" s="150"/>
      <c r="AI158" s="150"/>
      <c r="AJ158" s="150"/>
      <c r="AK158" s="150"/>
      <c r="AL158" s="150"/>
      <c r="AM158" s="150"/>
      <c r="AN158" s="150"/>
      <c r="AO158" s="150"/>
      <c r="AP158" s="150"/>
      <c r="AQ158" s="150"/>
      <c r="AR158" s="150"/>
      <c r="AS158" s="150"/>
      <c r="AT158" s="150"/>
      <c r="AU158" s="150"/>
      <c r="AV158" s="150"/>
      <c r="AW158" s="150"/>
      <c r="AX158" s="151"/>
      <c r="AY158">
        <f t="shared" si="18"/>
        <v>1</v>
      </c>
    </row>
    <row r="159" spans="1:51" ht="22.5" hidden="1" customHeight="1">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c r="A188" s="190"/>
      <c r="B188" s="187"/>
      <c r="C188" s="181"/>
      <c r="D188" s="187"/>
      <c r="E188" s="128" t="s">
        <v>721</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702</v>
      </c>
      <c r="AN192" s="133"/>
      <c r="AO192" s="133"/>
      <c r="AP192" s="134"/>
      <c r="AQ192" s="154" t="s">
        <v>232</v>
      </c>
      <c r="AR192" s="155"/>
      <c r="AS192" s="155"/>
      <c r="AT192" s="156"/>
      <c r="AU192" s="197" t="s">
        <v>248</v>
      </c>
      <c r="AV192" s="197"/>
      <c r="AW192" s="197"/>
      <c r="AX192" s="198"/>
      <c r="AY192">
        <f>COUNTA($G$194)</f>
        <v>0</v>
      </c>
    </row>
    <row r="193" spans="1:51" ht="18.75" hidden="1" customHeight="1">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702</v>
      </c>
      <c r="AN196" s="133"/>
      <c r="AO196" s="133"/>
      <c r="AP196" s="134"/>
      <c r="AQ196" s="154" t="s">
        <v>232</v>
      </c>
      <c r="AR196" s="155"/>
      <c r="AS196" s="155"/>
      <c r="AT196" s="156"/>
      <c r="AU196" s="197" t="s">
        <v>248</v>
      </c>
      <c r="AV196" s="197"/>
      <c r="AW196" s="197"/>
      <c r="AX196" s="198"/>
      <c r="AY196">
        <f>COUNTA($G$198)</f>
        <v>0</v>
      </c>
    </row>
    <row r="197" spans="1:51" ht="18.75" hidden="1" customHeight="1">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702</v>
      </c>
      <c r="AN200" s="133"/>
      <c r="AO200" s="133"/>
      <c r="AP200" s="134"/>
      <c r="AQ200" s="154" t="s">
        <v>232</v>
      </c>
      <c r="AR200" s="155"/>
      <c r="AS200" s="155"/>
      <c r="AT200" s="156"/>
      <c r="AU200" s="197" t="s">
        <v>248</v>
      </c>
      <c r="AV200" s="197"/>
      <c r="AW200" s="197"/>
      <c r="AX200" s="198"/>
      <c r="AY200">
        <f>COUNTA($G$202)</f>
        <v>0</v>
      </c>
    </row>
    <row r="201" spans="1:51" ht="18.75" hidden="1" customHeight="1">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702</v>
      </c>
      <c r="AN204" s="133"/>
      <c r="AO204" s="133"/>
      <c r="AP204" s="134"/>
      <c r="AQ204" s="154" t="s">
        <v>232</v>
      </c>
      <c r="AR204" s="155"/>
      <c r="AS204" s="155"/>
      <c r="AT204" s="156"/>
      <c r="AU204" s="197" t="s">
        <v>248</v>
      </c>
      <c r="AV204" s="197"/>
      <c r="AW204" s="197"/>
      <c r="AX204" s="198"/>
      <c r="AY204">
        <f>COUNTA($G$206)</f>
        <v>0</v>
      </c>
    </row>
    <row r="205" spans="1:51" ht="18.75" hidden="1" customHeight="1">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702</v>
      </c>
      <c r="AN208" s="133"/>
      <c r="AO208" s="133"/>
      <c r="AP208" s="134"/>
      <c r="AQ208" s="154" t="s">
        <v>232</v>
      </c>
      <c r="AR208" s="155"/>
      <c r="AS208" s="155"/>
      <c r="AT208" s="156"/>
      <c r="AU208" s="197" t="s">
        <v>248</v>
      </c>
      <c r="AV208" s="197"/>
      <c r="AW208" s="197"/>
      <c r="AX208" s="198"/>
      <c r="AY208">
        <f>COUNTA($G$210)</f>
        <v>0</v>
      </c>
    </row>
    <row r="209" spans="1:51" ht="18.75" hidden="1" customHeight="1">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702</v>
      </c>
      <c r="AN252" s="133"/>
      <c r="AO252" s="133"/>
      <c r="AP252" s="134"/>
      <c r="AQ252" s="154" t="s">
        <v>232</v>
      </c>
      <c r="AR252" s="155"/>
      <c r="AS252" s="155"/>
      <c r="AT252" s="156"/>
      <c r="AU252" s="197" t="s">
        <v>248</v>
      </c>
      <c r="AV252" s="197"/>
      <c r="AW252" s="197"/>
      <c r="AX252" s="198"/>
      <c r="AY252">
        <f>COUNTA($G$254)</f>
        <v>0</v>
      </c>
    </row>
    <row r="253" spans="1:51" ht="18.75" hidden="1" customHeight="1">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702</v>
      </c>
      <c r="AN256" s="133"/>
      <c r="AO256" s="133"/>
      <c r="AP256" s="134"/>
      <c r="AQ256" s="154" t="s">
        <v>232</v>
      </c>
      <c r="AR256" s="155"/>
      <c r="AS256" s="155"/>
      <c r="AT256" s="156"/>
      <c r="AU256" s="197" t="s">
        <v>248</v>
      </c>
      <c r="AV256" s="197"/>
      <c r="AW256" s="197"/>
      <c r="AX256" s="198"/>
      <c r="AY256">
        <f>COUNTA($G$258)</f>
        <v>0</v>
      </c>
    </row>
    <row r="257" spans="1:51" ht="18.75" hidden="1" customHeight="1">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702</v>
      </c>
      <c r="AN260" s="133"/>
      <c r="AO260" s="133"/>
      <c r="AP260" s="134"/>
      <c r="AQ260" s="154" t="s">
        <v>232</v>
      </c>
      <c r="AR260" s="155"/>
      <c r="AS260" s="155"/>
      <c r="AT260" s="156"/>
      <c r="AU260" s="197" t="s">
        <v>248</v>
      </c>
      <c r="AV260" s="197"/>
      <c r="AW260" s="197"/>
      <c r="AX260" s="198"/>
      <c r="AY260">
        <f>COUNTA($G$262)</f>
        <v>0</v>
      </c>
    </row>
    <row r="261" spans="1:51" ht="18.75" hidden="1" customHeight="1">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702</v>
      </c>
      <c r="AN264" s="133"/>
      <c r="AO264" s="133"/>
      <c r="AP264" s="134"/>
      <c r="AQ264" s="158" t="s">
        <v>232</v>
      </c>
      <c r="AR264" s="133"/>
      <c r="AS264" s="133"/>
      <c r="AT264" s="134"/>
      <c r="AU264" s="139" t="s">
        <v>248</v>
      </c>
      <c r="AV264" s="139"/>
      <c r="AW264" s="139"/>
      <c r="AX264" s="140"/>
      <c r="AY264">
        <f>COUNTA($G$266)</f>
        <v>0</v>
      </c>
    </row>
    <row r="265" spans="1:51" ht="18.75" hidden="1" customHeight="1">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702</v>
      </c>
      <c r="AN268" s="133"/>
      <c r="AO268" s="133"/>
      <c r="AP268" s="134"/>
      <c r="AQ268" s="154" t="s">
        <v>232</v>
      </c>
      <c r="AR268" s="155"/>
      <c r="AS268" s="155"/>
      <c r="AT268" s="156"/>
      <c r="AU268" s="197" t="s">
        <v>248</v>
      </c>
      <c r="AV268" s="197"/>
      <c r="AW268" s="197"/>
      <c r="AX268" s="198"/>
      <c r="AY268">
        <f>COUNTA($G$270)</f>
        <v>0</v>
      </c>
    </row>
    <row r="269" spans="1:51" ht="18.75" hidden="1" customHeight="1">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702</v>
      </c>
      <c r="AN312" s="133"/>
      <c r="AO312" s="133"/>
      <c r="AP312" s="134"/>
      <c r="AQ312" s="154" t="s">
        <v>232</v>
      </c>
      <c r="AR312" s="155"/>
      <c r="AS312" s="155"/>
      <c r="AT312" s="156"/>
      <c r="AU312" s="197" t="s">
        <v>248</v>
      </c>
      <c r="AV312" s="197"/>
      <c r="AW312" s="197"/>
      <c r="AX312" s="198"/>
      <c r="AY312">
        <f>COUNTA($G$314)</f>
        <v>0</v>
      </c>
    </row>
    <row r="313" spans="1:51" ht="18.75" hidden="1" customHeight="1">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702</v>
      </c>
      <c r="AN316" s="133"/>
      <c r="AO316" s="133"/>
      <c r="AP316" s="134"/>
      <c r="AQ316" s="154" t="s">
        <v>232</v>
      </c>
      <c r="AR316" s="155"/>
      <c r="AS316" s="155"/>
      <c r="AT316" s="156"/>
      <c r="AU316" s="197" t="s">
        <v>248</v>
      </c>
      <c r="AV316" s="197"/>
      <c r="AW316" s="197"/>
      <c r="AX316" s="198"/>
      <c r="AY316">
        <f>COUNTA($G$318)</f>
        <v>0</v>
      </c>
    </row>
    <row r="317" spans="1:51" ht="18.75" hidden="1" customHeight="1">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702</v>
      </c>
      <c r="AN320" s="133"/>
      <c r="AO320" s="133"/>
      <c r="AP320" s="134"/>
      <c r="AQ320" s="154" t="s">
        <v>232</v>
      </c>
      <c r="AR320" s="155"/>
      <c r="AS320" s="155"/>
      <c r="AT320" s="156"/>
      <c r="AU320" s="197" t="s">
        <v>248</v>
      </c>
      <c r="AV320" s="197"/>
      <c r="AW320" s="197"/>
      <c r="AX320" s="198"/>
      <c r="AY320">
        <f>COUNTA($G$322)</f>
        <v>0</v>
      </c>
    </row>
    <row r="321" spans="1:51" ht="18.75" hidden="1" customHeight="1">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702</v>
      </c>
      <c r="AN324" s="133"/>
      <c r="AO324" s="133"/>
      <c r="AP324" s="134"/>
      <c r="AQ324" s="154" t="s">
        <v>232</v>
      </c>
      <c r="AR324" s="155"/>
      <c r="AS324" s="155"/>
      <c r="AT324" s="156"/>
      <c r="AU324" s="197" t="s">
        <v>248</v>
      </c>
      <c r="AV324" s="197"/>
      <c r="AW324" s="197"/>
      <c r="AX324" s="198"/>
      <c r="AY324">
        <f>COUNTA($G$326)</f>
        <v>0</v>
      </c>
    </row>
    <row r="325" spans="1:51" ht="18.75" hidden="1" customHeight="1">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702</v>
      </c>
      <c r="AN328" s="133"/>
      <c r="AO328" s="133"/>
      <c r="AP328" s="134"/>
      <c r="AQ328" s="154" t="s">
        <v>232</v>
      </c>
      <c r="AR328" s="155"/>
      <c r="AS328" s="155"/>
      <c r="AT328" s="156"/>
      <c r="AU328" s="197" t="s">
        <v>248</v>
      </c>
      <c r="AV328" s="197"/>
      <c r="AW328" s="197"/>
      <c r="AX328" s="198"/>
      <c r="AY328">
        <f>COUNTA($G$330)</f>
        <v>0</v>
      </c>
    </row>
    <row r="329" spans="1:51" ht="18.75" hidden="1" customHeight="1">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702</v>
      </c>
      <c r="AN372" s="133"/>
      <c r="AO372" s="133"/>
      <c r="AP372" s="134"/>
      <c r="AQ372" s="154" t="s">
        <v>232</v>
      </c>
      <c r="AR372" s="155"/>
      <c r="AS372" s="155"/>
      <c r="AT372" s="156"/>
      <c r="AU372" s="197" t="s">
        <v>248</v>
      </c>
      <c r="AV372" s="197"/>
      <c r="AW372" s="197"/>
      <c r="AX372" s="198"/>
      <c r="AY372">
        <f>COUNTA($G$374)</f>
        <v>0</v>
      </c>
    </row>
    <row r="373" spans="1:51" ht="18.75" hidden="1" customHeight="1">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702</v>
      </c>
      <c r="AN376" s="133"/>
      <c r="AO376" s="133"/>
      <c r="AP376" s="134"/>
      <c r="AQ376" s="154" t="s">
        <v>232</v>
      </c>
      <c r="AR376" s="155"/>
      <c r="AS376" s="155"/>
      <c r="AT376" s="156"/>
      <c r="AU376" s="197" t="s">
        <v>248</v>
      </c>
      <c r="AV376" s="197"/>
      <c r="AW376" s="197"/>
      <c r="AX376" s="198"/>
      <c r="AY376">
        <f>COUNTA($G$378)</f>
        <v>0</v>
      </c>
    </row>
    <row r="377" spans="1:51" ht="18.75" hidden="1" customHeight="1">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702</v>
      </c>
      <c r="AN380" s="133"/>
      <c r="AO380" s="133"/>
      <c r="AP380" s="134"/>
      <c r="AQ380" s="154" t="s">
        <v>232</v>
      </c>
      <c r="AR380" s="155"/>
      <c r="AS380" s="155"/>
      <c r="AT380" s="156"/>
      <c r="AU380" s="197" t="s">
        <v>248</v>
      </c>
      <c r="AV380" s="197"/>
      <c r="AW380" s="197"/>
      <c r="AX380" s="198"/>
      <c r="AY380">
        <f>COUNTA($G$382)</f>
        <v>0</v>
      </c>
    </row>
    <row r="381" spans="1:51" ht="18.75" hidden="1" customHeight="1">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702</v>
      </c>
      <c r="AN384" s="133"/>
      <c r="AO384" s="133"/>
      <c r="AP384" s="134"/>
      <c r="AQ384" s="154" t="s">
        <v>232</v>
      </c>
      <c r="AR384" s="155"/>
      <c r="AS384" s="155"/>
      <c r="AT384" s="156"/>
      <c r="AU384" s="197" t="s">
        <v>248</v>
      </c>
      <c r="AV384" s="197"/>
      <c r="AW384" s="197"/>
      <c r="AX384" s="198"/>
      <c r="AY384">
        <f>COUNTA($G$386)</f>
        <v>0</v>
      </c>
    </row>
    <row r="385" spans="1:51" ht="18.75" hidden="1" customHeight="1">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702</v>
      </c>
      <c r="AN388" s="133"/>
      <c r="AO388" s="133"/>
      <c r="AP388" s="134"/>
      <c r="AQ388" s="154" t="s">
        <v>232</v>
      </c>
      <c r="AR388" s="155"/>
      <c r="AS388" s="155"/>
      <c r="AT388" s="156"/>
      <c r="AU388" s="197" t="s">
        <v>248</v>
      </c>
      <c r="AV388" s="197"/>
      <c r="AW388" s="197"/>
      <c r="AX388" s="198"/>
      <c r="AY388">
        <f>COUNTA($G$390)</f>
        <v>0</v>
      </c>
    </row>
    <row r="389" spans="1:51" ht="18.75" hidden="1" customHeight="1">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c r="A430" s="190"/>
      <c r="B430" s="187"/>
      <c r="C430" s="179" t="s">
        <v>674</v>
      </c>
      <c r="D430" s="927"/>
      <c r="E430" s="175" t="s">
        <v>400</v>
      </c>
      <c r="F430" s="893"/>
      <c r="G430" s="894" t="s">
        <v>252</v>
      </c>
      <c r="H430" s="126"/>
      <c r="I430" s="126"/>
      <c r="J430" s="895" t="s">
        <v>721</v>
      </c>
      <c r="K430" s="896"/>
      <c r="L430" s="896"/>
      <c r="M430" s="896"/>
      <c r="N430" s="896"/>
      <c r="O430" s="896"/>
      <c r="P430" s="896"/>
      <c r="Q430" s="896"/>
      <c r="R430" s="896"/>
      <c r="S430" s="896"/>
      <c r="T430" s="897"/>
      <c r="U430" s="587" t="s">
        <v>721</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546</v>
      </c>
      <c r="AJ431" s="334"/>
      <c r="AK431" s="334"/>
      <c r="AL431" s="158"/>
      <c r="AM431" s="334" t="s">
        <v>547</v>
      </c>
      <c r="AN431" s="334"/>
      <c r="AO431" s="334"/>
      <c r="AP431" s="158"/>
      <c r="AQ431" s="158" t="s">
        <v>232</v>
      </c>
      <c r="AR431" s="133"/>
      <c r="AS431" s="133"/>
      <c r="AT431" s="134"/>
      <c r="AU431" s="139" t="s">
        <v>134</v>
      </c>
      <c r="AV431" s="139"/>
      <c r="AW431" s="139"/>
      <c r="AX431" s="140"/>
      <c r="AY431">
        <f>COUNTA($G$433)</f>
        <v>1</v>
      </c>
    </row>
    <row r="432" spans="1:51" ht="18.75" customHeight="1">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233</v>
      </c>
      <c r="AH432" s="137"/>
      <c r="AI432" s="335"/>
      <c r="AJ432" s="335"/>
      <c r="AK432" s="335"/>
      <c r="AL432" s="157"/>
      <c r="AM432" s="335"/>
      <c r="AN432" s="335"/>
      <c r="AO432" s="335"/>
      <c r="AP432" s="157"/>
      <c r="AQ432" s="250" t="s">
        <v>721</v>
      </c>
      <c r="AR432" s="201"/>
      <c r="AS432" s="136" t="s">
        <v>233</v>
      </c>
      <c r="AT432" s="137"/>
      <c r="AU432" s="201" t="s">
        <v>721</v>
      </c>
      <c r="AV432" s="201"/>
      <c r="AW432" s="136" t="s">
        <v>179</v>
      </c>
      <c r="AX432" s="196"/>
      <c r="AY432">
        <f>$AY$431</f>
        <v>1</v>
      </c>
    </row>
    <row r="433" spans="1:51" ht="23.25" customHeight="1">
      <c r="A433" s="190"/>
      <c r="B433" s="187"/>
      <c r="C433" s="181"/>
      <c r="D433" s="187"/>
      <c r="E433" s="338"/>
      <c r="F433" s="339"/>
      <c r="G433" s="107" t="s">
        <v>721</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721</v>
      </c>
      <c r="AC433" s="214"/>
      <c r="AD433" s="214"/>
      <c r="AE433" s="336" t="s">
        <v>721</v>
      </c>
      <c r="AF433" s="208"/>
      <c r="AG433" s="208"/>
      <c r="AH433" s="208"/>
      <c r="AI433" s="336" t="s">
        <v>721</v>
      </c>
      <c r="AJ433" s="208"/>
      <c r="AK433" s="208"/>
      <c r="AL433" s="208"/>
      <c r="AM433" s="336" t="s">
        <v>721</v>
      </c>
      <c r="AN433" s="208"/>
      <c r="AO433" s="208"/>
      <c r="AP433" s="337"/>
      <c r="AQ433" s="336" t="s">
        <v>721</v>
      </c>
      <c r="AR433" s="208"/>
      <c r="AS433" s="208"/>
      <c r="AT433" s="337"/>
      <c r="AU433" s="208" t="s">
        <v>721</v>
      </c>
      <c r="AV433" s="208"/>
      <c r="AW433" s="208"/>
      <c r="AX433" s="209"/>
      <c r="AY433">
        <f t="shared" ref="AY433:AY435" si="63">$AY$431</f>
        <v>1</v>
      </c>
    </row>
    <row r="434" spans="1:51" ht="23.25" customHeight="1">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721</v>
      </c>
      <c r="AC434" s="206"/>
      <c r="AD434" s="206"/>
      <c r="AE434" s="336" t="s">
        <v>721</v>
      </c>
      <c r="AF434" s="208"/>
      <c r="AG434" s="208"/>
      <c r="AH434" s="337"/>
      <c r="AI434" s="336" t="s">
        <v>721</v>
      </c>
      <c r="AJ434" s="208"/>
      <c r="AK434" s="208"/>
      <c r="AL434" s="208"/>
      <c r="AM434" s="336" t="s">
        <v>721</v>
      </c>
      <c r="AN434" s="208"/>
      <c r="AO434" s="208"/>
      <c r="AP434" s="337"/>
      <c r="AQ434" s="336" t="s">
        <v>721</v>
      </c>
      <c r="AR434" s="208"/>
      <c r="AS434" s="208"/>
      <c r="AT434" s="337"/>
      <c r="AU434" s="208" t="s">
        <v>721</v>
      </c>
      <c r="AV434" s="208"/>
      <c r="AW434" s="208"/>
      <c r="AX434" s="209"/>
      <c r="AY434">
        <f t="shared" si="63"/>
        <v>1</v>
      </c>
    </row>
    <row r="435" spans="1:51" ht="23.25" customHeight="1">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721</v>
      </c>
      <c r="AF435" s="208"/>
      <c r="AG435" s="208"/>
      <c r="AH435" s="337"/>
      <c r="AI435" s="336" t="s">
        <v>721</v>
      </c>
      <c r="AJ435" s="208"/>
      <c r="AK435" s="208"/>
      <c r="AL435" s="208"/>
      <c r="AM435" s="336" t="s">
        <v>721</v>
      </c>
      <c r="AN435" s="208"/>
      <c r="AO435" s="208"/>
      <c r="AP435" s="337"/>
      <c r="AQ435" s="336" t="s">
        <v>721</v>
      </c>
      <c r="AR435" s="208"/>
      <c r="AS435" s="208"/>
      <c r="AT435" s="337"/>
      <c r="AU435" s="208" t="s">
        <v>721</v>
      </c>
      <c r="AV435" s="208"/>
      <c r="AW435" s="208"/>
      <c r="AX435" s="209"/>
      <c r="AY435">
        <f t="shared" si="63"/>
        <v>1</v>
      </c>
    </row>
    <row r="436" spans="1:51" ht="18.75" hidden="1" customHeight="1">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546</v>
      </c>
      <c r="AJ436" s="334"/>
      <c r="AK436" s="334"/>
      <c r="AL436" s="158"/>
      <c r="AM436" s="334" t="s">
        <v>547</v>
      </c>
      <c r="AN436" s="334"/>
      <c r="AO436" s="334"/>
      <c r="AP436" s="158"/>
      <c r="AQ436" s="158" t="s">
        <v>232</v>
      </c>
      <c r="AR436" s="133"/>
      <c r="AS436" s="133"/>
      <c r="AT436" s="134"/>
      <c r="AU436" s="139" t="s">
        <v>134</v>
      </c>
      <c r="AV436" s="139"/>
      <c r="AW436" s="139"/>
      <c r="AX436" s="140"/>
      <c r="AY436">
        <f>COUNTA($G$438)</f>
        <v>0</v>
      </c>
    </row>
    <row r="437" spans="1:51" ht="18.75" hidden="1" customHeight="1">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546</v>
      </c>
      <c r="AJ441" s="334"/>
      <c r="AK441" s="334"/>
      <c r="AL441" s="158"/>
      <c r="AM441" s="334" t="s">
        <v>547</v>
      </c>
      <c r="AN441" s="334"/>
      <c r="AO441" s="334"/>
      <c r="AP441" s="158"/>
      <c r="AQ441" s="158" t="s">
        <v>232</v>
      </c>
      <c r="AR441" s="133"/>
      <c r="AS441" s="133"/>
      <c r="AT441" s="134"/>
      <c r="AU441" s="139" t="s">
        <v>134</v>
      </c>
      <c r="AV441" s="139"/>
      <c r="AW441" s="139"/>
      <c r="AX441" s="140"/>
      <c r="AY441">
        <f>COUNTA($G$443)</f>
        <v>0</v>
      </c>
    </row>
    <row r="442" spans="1:51" ht="18.75" hidden="1" customHeight="1">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546</v>
      </c>
      <c r="AJ446" s="334"/>
      <c r="AK446" s="334"/>
      <c r="AL446" s="158"/>
      <c r="AM446" s="334" t="s">
        <v>547</v>
      </c>
      <c r="AN446" s="334"/>
      <c r="AO446" s="334"/>
      <c r="AP446" s="158"/>
      <c r="AQ446" s="158" t="s">
        <v>232</v>
      </c>
      <c r="AR446" s="133"/>
      <c r="AS446" s="133"/>
      <c r="AT446" s="134"/>
      <c r="AU446" s="139" t="s">
        <v>134</v>
      </c>
      <c r="AV446" s="139"/>
      <c r="AW446" s="139"/>
      <c r="AX446" s="140"/>
      <c r="AY446">
        <f>COUNTA($G$448)</f>
        <v>0</v>
      </c>
    </row>
    <row r="447" spans="1:51" ht="18.75" hidden="1" customHeight="1">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546</v>
      </c>
      <c r="AJ451" s="334"/>
      <c r="AK451" s="334"/>
      <c r="AL451" s="158"/>
      <c r="AM451" s="334" t="s">
        <v>547</v>
      </c>
      <c r="AN451" s="334"/>
      <c r="AO451" s="334"/>
      <c r="AP451" s="158"/>
      <c r="AQ451" s="158" t="s">
        <v>232</v>
      </c>
      <c r="AR451" s="133"/>
      <c r="AS451" s="133"/>
      <c r="AT451" s="134"/>
      <c r="AU451" s="139" t="s">
        <v>134</v>
      </c>
      <c r="AV451" s="139"/>
      <c r="AW451" s="139"/>
      <c r="AX451" s="140"/>
      <c r="AY451">
        <f>COUNTA($G$453)</f>
        <v>0</v>
      </c>
    </row>
    <row r="452" spans="1:51" ht="18.75" hidden="1" customHeight="1">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546</v>
      </c>
      <c r="AJ456" s="334"/>
      <c r="AK456" s="334"/>
      <c r="AL456" s="158"/>
      <c r="AM456" s="334" t="s">
        <v>547</v>
      </c>
      <c r="AN456" s="334"/>
      <c r="AO456" s="334"/>
      <c r="AP456" s="158"/>
      <c r="AQ456" s="158" t="s">
        <v>232</v>
      </c>
      <c r="AR456" s="133"/>
      <c r="AS456" s="133"/>
      <c r="AT456" s="134"/>
      <c r="AU456" s="139" t="s">
        <v>134</v>
      </c>
      <c r="AV456" s="139"/>
      <c r="AW456" s="139"/>
      <c r="AX456" s="140"/>
      <c r="AY456">
        <f>COUNTA($G$458)</f>
        <v>1</v>
      </c>
    </row>
    <row r="457" spans="1:51" ht="18.75" customHeight="1">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721</v>
      </c>
      <c r="AF457" s="201"/>
      <c r="AG457" s="136" t="s">
        <v>233</v>
      </c>
      <c r="AH457" s="137"/>
      <c r="AI457" s="335"/>
      <c r="AJ457" s="335"/>
      <c r="AK457" s="335"/>
      <c r="AL457" s="157"/>
      <c r="AM457" s="335"/>
      <c r="AN457" s="335"/>
      <c r="AO457" s="335"/>
      <c r="AP457" s="157"/>
      <c r="AQ457" s="250" t="s">
        <v>721</v>
      </c>
      <c r="AR457" s="201"/>
      <c r="AS457" s="136" t="s">
        <v>233</v>
      </c>
      <c r="AT457" s="137"/>
      <c r="AU457" s="201" t="s">
        <v>721</v>
      </c>
      <c r="AV457" s="201"/>
      <c r="AW457" s="136" t="s">
        <v>179</v>
      </c>
      <c r="AX457" s="196"/>
      <c r="AY457">
        <f>$AY$456</f>
        <v>1</v>
      </c>
    </row>
    <row r="458" spans="1:51" ht="23.25" customHeight="1">
      <c r="A458" s="190"/>
      <c r="B458" s="187"/>
      <c r="C458" s="181"/>
      <c r="D458" s="187"/>
      <c r="E458" s="338"/>
      <c r="F458" s="339"/>
      <c r="G458" s="107" t="s">
        <v>721</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721</v>
      </c>
      <c r="AC458" s="214"/>
      <c r="AD458" s="214"/>
      <c r="AE458" s="336" t="s">
        <v>721</v>
      </c>
      <c r="AF458" s="208"/>
      <c r="AG458" s="208"/>
      <c r="AH458" s="208"/>
      <c r="AI458" s="336" t="s">
        <v>721</v>
      </c>
      <c r="AJ458" s="208"/>
      <c r="AK458" s="208"/>
      <c r="AL458" s="208"/>
      <c r="AM458" s="336" t="s">
        <v>721</v>
      </c>
      <c r="AN458" s="208"/>
      <c r="AO458" s="208"/>
      <c r="AP458" s="337"/>
      <c r="AQ458" s="336" t="s">
        <v>721</v>
      </c>
      <c r="AR458" s="208"/>
      <c r="AS458" s="208"/>
      <c r="AT458" s="337"/>
      <c r="AU458" s="208" t="s">
        <v>721</v>
      </c>
      <c r="AV458" s="208"/>
      <c r="AW458" s="208"/>
      <c r="AX458" s="209"/>
      <c r="AY458">
        <f t="shared" ref="AY458:AY460" si="68">$AY$456</f>
        <v>1</v>
      </c>
    </row>
    <row r="459" spans="1:51" ht="23.25" customHeight="1">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721</v>
      </c>
      <c r="AC459" s="206"/>
      <c r="AD459" s="206"/>
      <c r="AE459" s="336" t="s">
        <v>721</v>
      </c>
      <c r="AF459" s="208"/>
      <c r="AG459" s="208"/>
      <c r="AH459" s="337"/>
      <c r="AI459" s="336" t="s">
        <v>721</v>
      </c>
      <c r="AJ459" s="208"/>
      <c r="AK459" s="208"/>
      <c r="AL459" s="208"/>
      <c r="AM459" s="336" t="s">
        <v>721</v>
      </c>
      <c r="AN459" s="208"/>
      <c r="AO459" s="208"/>
      <c r="AP459" s="337"/>
      <c r="AQ459" s="336" t="s">
        <v>721</v>
      </c>
      <c r="AR459" s="208"/>
      <c r="AS459" s="208"/>
      <c r="AT459" s="337"/>
      <c r="AU459" s="208" t="s">
        <v>721</v>
      </c>
      <c r="AV459" s="208"/>
      <c r="AW459" s="208"/>
      <c r="AX459" s="209"/>
      <c r="AY459">
        <f t="shared" si="68"/>
        <v>1</v>
      </c>
    </row>
    <row r="460" spans="1:51" ht="23.25" customHeight="1">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721</v>
      </c>
      <c r="AF460" s="208"/>
      <c r="AG460" s="208"/>
      <c r="AH460" s="337"/>
      <c r="AI460" s="336" t="s">
        <v>721</v>
      </c>
      <c r="AJ460" s="208"/>
      <c r="AK460" s="208"/>
      <c r="AL460" s="208"/>
      <c r="AM460" s="336" t="s">
        <v>721</v>
      </c>
      <c r="AN460" s="208"/>
      <c r="AO460" s="208"/>
      <c r="AP460" s="337"/>
      <c r="AQ460" s="336" t="s">
        <v>721</v>
      </c>
      <c r="AR460" s="208"/>
      <c r="AS460" s="208"/>
      <c r="AT460" s="337"/>
      <c r="AU460" s="208" t="s">
        <v>721</v>
      </c>
      <c r="AV460" s="208"/>
      <c r="AW460" s="208"/>
      <c r="AX460" s="209"/>
      <c r="AY460">
        <f t="shared" si="68"/>
        <v>1</v>
      </c>
    </row>
    <row r="461" spans="1:51" ht="18.75" hidden="1" customHeight="1">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546</v>
      </c>
      <c r="AJ461" s="334"/>
      <c r="AK461" s="334"/>
      <c r="AL461" s="158"/>
      <c r="AM461" s="334" t="s">
        <v>547</v>
      </c>
      <c r="AN461" s="334"/>
      <c r="AO461" s="334"/>
      <c r="AP461" s="158"/>
      <c r="AQ461" s="158" t="s">
        <v>232</v>
      </c>
      <c r="AR461" s="133"/>
      <c r="AS461" s="133"/>
      <c r="AT461" s="134"/>
      <c r="AU461" s="139" t="s">
        <v>134</v>
      </c>
      <c r="AV461" s="139"/>
      <c r="AW461" s="139"/>
      <c r="AX461" s="140"/>
      <c r="AY461">
        <f>COUNTA($G$463)</f>
        <v>0</v>
      </c>
    </row>
    <row r="462" spans="1:51" ht="18.75" hidden="1" customHeight="1">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546</v>
      </c>
      <c r="AJ466" s="334"/>
      <c r="AK466" s="334"/>
      <c r="AL466" s="158"/>
      <c r="AM466" s="334" t="s">
        <v>547</v>
      </c>
      <c r="AN466" s="334"/>
      <c r="AO466" s="334"/>
      <c r="AP466" s="158"/>
      <c r="AQ466" s="158" t="s">
        <v>232</v>
      </c>
      <c r="AR466" s="133"/>
      <c r="AS466" s="133"/>
      <c r="AT466" s="134"/>
      <c r="AU466" s="139" t="s">
        <v>134</v>
      </c>
      <c r="AV466" s="139"/>
      <c r="AW466" s="139"/>
      <c r="AX466" s="140"/>
      <c r="AY466">
        <f>COUNTA($G$468)</f>
        <v>0</v>
      </c>
    </row>
    <row r="467" spans="1:51" ht="18.75" hidden="1" customHeight="1">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546</v>
      </c>
      <c r="AJ471" s="334"/>
      <c r="AK471" s="334"/>
      <c r="AL471" s="158"/>
      <c r="AM471" s="334" t="s">
        <v>547</v>
      </c>
      <c r="AN471" s="334"/>
      <c r="AO471" s="334"/>
      <c r="AP471" s="158"/>
      <c r="AQ471" s="158" t="s">
        <v>232</v>
      </c>
      <c r="AR471" s="133"/>
      <c r="AS471" s="133"/>
      <c r="AT471" s="134"/>
      <c r="AU471" s="139" t="s">
        <v>134</v>
      </c>
      <c r="AV471" s="139"/>
      <c r="AW471" s="139"/>
      <c r="AX471" s="140"/>
      <c r="AY471">
        <f>COUNTA($G$473)</f>
        <v>0</v>
      </c>
    </row>
    <row r="472" spans="1:51" ht="18.75" hidden="1" customHeight="1">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546</v>
      </c>
      <c r="AJ476" s="334"/>
      <c r="AK476" s="334"/>
      <c r="AL476" s="158"/>
      <c r="AM476" s="334" t="s">
        <v>547</v>
      </c>
      <c r="AN476" s="334"/>
      <c r="AO476" s="334"/>
      <c r="AP476" s="158"/>
      <c r="AQ476" s="158" t="s">
        <v>232</v>
      </c>
      <c r="AR476" s="133"/>
      <c r="AS476" s="133"/>
      <c r="AT476" s="134"/>
      <c r="AU476" s="139" t="s">
        <v>134</v>
      </c>
      <c r="AV476" s="139"/>
      <c r="AW476" s="139"/>
      <c r="AX476" s="140"/>
      <c r="AY476">
        <f>COUNTA($G$478)</f>
        <v>0</v>
      </c>
    </row>
    <row r="477" spans="1:51" ht="18.75" hidden="1" customHeight="1">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c r="A482" s="190"/>
      <c r="B482" s="187"/>
      <c r="C482" s="181"/>
      <c r="D482" s="187"/>
      <c r="E482" s="128" t="s">
        <v>721</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c r="A484" s="190"/>
      <c r="B484" s="187"/>
      <c r="C484" s="181"/>
      <c r="D484" s="187"/>
      <c r="E484" s="175" t="s">
        <v>403</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546</v>
      </c>
      <c r="AJ485" s="334"/>
      <c r="AK485" s="334"/>
      <c r="AL485" s="158"/>
      <c r="AM485" s="334" t="s">
        <v>547</v>
      </c>
      <c r="AN485" s="334"/>
      <c r="AO485" s="334"/>
      <c r="AP485" s="158"/>
      <c r="AQ485" s="158" t="s">
        <v>232</v>
      </c>
      <c r="AR485" s="133"/>
      <c r="AS485" s="133"/>
      <c r="AT485" s="134"/>
      <c r="AU485" s="139" t="s">
        <v>134</v>
      </c>
      <c r="AV485" s="139"/>
      <c r="AW485" s="139"/>
      <c r="AX485" s="140"/>
      <c r="AY485">
        <f>COUNTA($G$487)</f>
        <v>0</v>
      </c>
    </row>
    <row r="486" spans="1:51" ht="18.75" hidden="1" customHeight="1">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546</v>
      </c>
      <c r="AJ490" s="334"/>
      <c r="AK490" s="334"/>
      <c r="AL490" s="158"/>
      <c r="AM490" s="334" t="s">
        <v>547</v>
      </c>
      <c r="AN490" s="334"/>
      <c r="AO490" s="334"/>
      <c r="AP490" s="158"/>
      <c r="AQ490" s="158" t="s">
        <v>232</v>
      </c>
      <c r="AR490" s="133"/>
      <c r="AS490" s="133"/>
      <c r="AT490" s="134"/>
      <c r="AU490" s="139" t="s">
        <v>134</v>
      </c>
      <c r="AV490" s="139"/>
      <c r="AW490" s="139"/>
      <c r="AX490" s="140"/>
      <c r="AY490">
        <f>COUNTA($G$492)</f>
        <v>0</v>
      </c>
    </row>
    <row r="491" spans="1:51" ht="18.75" hidden="1" customHeight="1">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546</v>
      </c>
      <c r="AJ495" s="334"/>
      <c r="AK495" s="334"/>
      <c r="AL495" s="158"/>
      <c r="AM495" s="334" t="s">
        <v>547</v>
      </c>
      <c r="AN495" s="334"/>
      <c r="AO495" s="334"/>
      <c r="AP495" s="158"/>
      <c r="AQ495" s="158" t="s">
        <v>232</v>
      </c>
      <c r="AR495" s="133"/>
      <c r="AS495" s="133"/>
      <c r="AT495" s="134"/>
      <c r="AU495" s="139" t="s">
        <v>134</v>
      </c>
      <c r="AV495" s="139"/>
      <c r="AW495" s="139"/>
      <c r="AX495" s="140"/>
      <c r="AY495">
        <f>COUNTA($G$497)</f>
        <v>0</v>
      </c>
    </row>
    <row r="496" spans="1:51" ht="18.75" hidden="1" customHeight="1">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546</v>
      </c>
      <c r="AJ500" s="334"/>
      <c r="AK500" s="334"/>
      <c r="AL500" s="158"/>
      <c r="AM500" s="334" t="s">
        <v>547</v>
      </c>
      <c r="AN500" s="334"/>
      <c r="AO500" s="334"/>
      <c r="AP500" s="158"/>
      <c r="AQ500" s="158" t="s">
        <v>232</v>
      </c>
      <c r="AR500" s="133"/>
      <c r="AS500" s="133"/>
      <c r="AT500" s="134"/>
      <c r="AU500" s="139" t="s">
        <v>134</v>
      </c>
      <c r="AV500" s="139"/>
      <c r="AW500" s="139"/>
      <c r="AX500" s="140"/>
      <c r="AY500">
        <f>COUNTA($G$502)</f>
        <v>0</v>
      </c>
    </row>
    <row r="501" spans="1:51" ht="18.75" hidden="1" customHeight="1">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546</v>
      </c>
      <c r="AJ505" s="334"/>
      <c r="AK505" s="334"/>
      <c r="AL505" s="158"/>
      <c r="AM505" s="334" t="s">
        <v>547</v>
      </c>
      <c r="AN505" s="334"/>
      <c r="AO505" s="334"/>
      <c r="AP505" s="158"/>
      <c r="AQ505" s="158" t="s">
        <v>232</v>
      </c>
      <c r="AR505" s="133"/>
      <c r="AS505" s="133"/>
      <c r="AT505" s="134"/>
      <c r="AU505" s="139" t="s">
        <v>134</v>
      </c>
      <c r="AV505" s="139"/>
      <c r="AW505" s="139"/>
      <c r="AX505" s="140"/>
      <c r="AY505">
        <f>COUNTA($G$507)</f>
        <v>0</v>
      </c>
    </row>
    <row r="506" spans="1:51" ht="18.75" hidden="1" customHeight="1">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546</v>
      </c>
      <c r="AJ510" s="334"/>
      <c r="AK510" s="334"/>
      <c r="AL510" s="158"/>
      <c r="AM510" s="334" t="s">
        <v>547</v>
      </c>
      <c r="AN510" s="334"/>
      <c r="AO510" s="334"/>
      <c r="AP510" s="158"/>
      <c r="AQ510" s="158" t="s">
        <v>232</v>
      </c>
      <c r="AR510" s="133"/>
      <c r="AS510" s="133"/>
      <c r="AT510" s="134"/>
      <c r="AU510" s="139" t="s">
        <v>134</v>
      </c>
      <c r="AV510" s="139"/>
      <c r="AW510" s="139"/>
      <c r="AX510" s="140"/>
      <c r="AY510">
        <f>COUNTA($G$512)</f>
        <v>0</v>
      </c>
    </row>
    <row r="511" spans="1:51" ht="18.75" hidden="1" customHeight="1">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546</v>
      </c>
      <c r="AJ515" s="334"/>
      <c r="AK515" s="334"/>
      <c r="AL515" s="158"/>
      <c r="AM515" s="334" t="s">
        <v>547</v>
      </c>
      <c r="AN515" s="334"/>
      <c r="AO515" s="334"/>
      <c r="AP515" s="158"/>
      <c r="AQ515" s="158" t="s">
        <v>232</v>
      </c>
      <c r="AR515" s="133"/>
      <c r="AS515" s="133"/>
      <c r="AT515" s="134"/>
      <c r="AU515" s="139" t="s">
        <v>134</v>
      </c>
      <c r="AV515" s="139"/>
      <c r="AW515" s="139"/>
      <c r="AX515" s="140"/>
      <c r="AY515">
        <f>COUNTA($G$517)</f>
        <v>0</v>
      </c>
    </row>
    <row r="516" spans="1:51" ht="18.75" hidden="1" customHeight="1">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546</v>
      </c>
      <c r="AJ520" s="334"/>
      <c r="AK520" s="334"/>
      <c r="AL520" s="158"/>
      <c r="AM520" s="334" t="s">
        <v>547</v>
      </c>
      <c r="AN520" s="334"/>
      <c r="AO520" s="334"/>
      <c r="AP520" s="158"/>
      <c r="AQ520" s="158" t="s">
        <v>232</v>
      </c>
      <c r="AR520" s="133"/>
      <c r="AS520" s="133"/>
      <c r="AT520" s="134"/>
      <c r="AU520" s="139" t="s">
        <v>134</v>
      </c>
      <c r="AV520" s="139"/>
      <c r="AW520" s="139"/>
      <c r="AX520" s="140"/>
      <c r="AY520">
        <f>COUNTA($G$522)</f>
        <v>0</v>
      </c>
    </row>
    <row r="521" spans="1:51" ht="18.75" hidden="1" customHeight="1">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546</v>
      </c>
      <c r="AJ525" s="334"/>
      <c r="AK525" s="334"/>
      <c r="AL525" s="158"/>
      <c r="AM525" s="334" t="s">
        <v>547</v>
      </c>
      <c r="AN525" s="334"/>
      <c r="AO525" s="334"/>
      <c r="AP525" s="158"/>
      <c r="AQ525" s="158" t="s">
        <v>232</v>
      </c>
      <c r="AR525" s="133"/>
      <c r="AS525" s="133"/>
      <c r="AT525" s="134"/>
      <c r="AU525" s="139" t="s">
        <v>134</v>
      </c>
      <c r="AV525" s="139"/>
      <c r="AW525" s="139"/>
      <c r="AX525" s="140"/>
      <c r="AY525">
        <f>COUNTA($G$527)</f>
        <v>0</v>
      </c>
    </row>
    <row r="526" spans="1:51" ht="18.75" hidden="1" customHeight="1">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546</v>
      </c>
      <c r="AJ530" s="334"/>
      <c r="AK530" s="334"/>
      <c r="AL530" s="158"/>
      <c r="AM530" s="334" t="s">
        <v>547</v>
      </c>
      <c r="AN530" s="334"/>
      <c r="AO530" s="334"/>
      <c r="AP530" s="158"/>
      <c r="AQ530" s="158" t="s">
        <v>232</v>
      </c>
      <c r="AR530" s="133"/>
      <c r="AS530" s="133"/>
      <c r="AT530" s="134"/>
      <c r="AU530" s="139" t="s">
        <v>134</v>
      </c>
      <c r="AV530" s="139"/>
      <c r="AW530" s="139"/>
      <c r="AX530" s="140"/>
      <c r="AY530">
        <f>COUNTA($G$532)</f>
        <v>0</v>
      </c>
    </row>
    <row r="531" spans="1:51" ht="18.75" hidden="1" customHeight="1">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c r="A538" s="190"/>
      <c r="B538" s="187"/>
      <c r="C538" s="181"/>
      <c r="D538" s="187"/>
      <c r="E538" s="175" t="s">
        <v>404</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546</v>
      </c>
      <c r="AJ539" s="334"/>
      <c r="AK539" s="334"/>
      <c r="AL539" s="158"/>
      <c r="AM539" s="334" t="s">
        <v>547</v>
      </c>
      <c r="AN539" s="334"/>
      <c r="AO539" s="334"/>
      <c r="AP539" s="158"/>
      <c r="AQ539" s="158" t="s">
        <v>232</v>
      </c>
      <c r="AR539" s="133"/>
      <c r="AS539" s="133"/>
      <c r="AT539" s="134"/>
      <c r="AU539" s="139" t="s">
        <v>134</v>
      </c>
      <c r="AV539" s="139"/>
      <c r="AW539" s="139"/>
      <c r="AX539" s="140"/>
      <c r="AY539">
        <f>COUNTA($G$541)</f>
        <v>0</v>
      </c>
    </row>
    <row r="540" spans="1:51" ht="18.75" hidden="1" customHeight="1">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546</v>
      </c>
      <c r="AJ544" s="334"/>
      <c r="AK544" s="334"/>
      <c r="AL544" s="158"/>
      <c r="AM544" s="334" t="s">
        <v>547</v>
      </c>
      <c r="AN544" s="334"/>
      <c r="AO544" s="334"/>
      <c r="AP544" s="158"/>
      <c r="AQ544" s="158" t="s">
        <v>232</v>
      </c>
      <c r="AR544" s="133"/>
      <c r="AS544" s="133"/>
      <c r="AT544" s="134"/>
      <c r="AU544" s="139" t="s">
        <v>134</v>
      </c>
      <c r="AV544" s="139"/>
      <c r="AW544" s="139"/>
      <c r="AX544" s="140"/>
      <c r="AY544">
        <f>COUNTA($G$546)</f>
        <v>0</v>
      </c>
    </row>
    <row r="545" spans="1:51" ht="18.75" hidden="1" customHeight="1">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546</v>
      </c>
      <c r="AJ549" s="334"/>
      <c r="AK549" s="334"/>
      <c r="AL549" s="158"/>
      <c r="AM549" s="334" t="s">
        <v>547</v>
      </c>
      <c r="AN549" s="334"/>
      <c r="AO549" s="334"/>
      <c r="AP549" s="158"/>
      <c r="AQ549" s="158" t="s">
        <v>232</v>
      </c>
      <c r="AR549" s="133"/>
      <c r="AS549" s="133"/>
      <c r="AT549" s="134"/>
      <c r="AU549" s="139" t="s">
        <v>134</v>
      </c>
      <c r="AV549" s="139"/>
      <c r="AW549" s="139"/>
      <c r="AX549" s="140"/>
      <c r="AY549">
        <f>COUNTA($G$551)</f>
        <v>0</v>
      </c>
    </row>
    <row r="550" spans="1:51" ht="18.75" hidden="1" customHeight="1">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546</v>
      </c>
      <c r="AJ554" s="334"/>
      <c r="AK554" s="334"/>
      <c r="AL554" s="158"/>
      <c r="AM554" s="334" t="s">
        <v>547</v>
      </c>
      <c r="AN554" s="334"/>
      <c r="AO554" s="334"/>
      <c r="AP554" s="158"/>
      <c r="AQ554" s="158" t="s">
        <v>232</v>
      </c>
      <c r="AR554" s="133"/>
      <c r="AS554" s="133"/>
      <c r="AT554" s="134"/>
      <c r="AU554" s="139" t="s">
        <v>134</v>
      </c>
      <c r="AV554" s="139"/>
      <c r="AW554" s="139"/>
      <c r="AX554" s="140"/>
      <c r="AY554">
        <f>COUNTA($G$556)</f>
        <v>0</v>
      </c>
    </row>
    <row r="555" spans="1:51" ht="18.75" hidden="1" customHeight="1">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546</v>
      </c>
      <c r="AJ559" s="334"/>
      <c r="AK559" s="334"/>
      <c r="AL559" s="158"/>
      <c r="AM559" s="334" t="s">
        <v>547</v>
      </c>
      <c r="AN559" s="334"/>
      <c r="AO559" s="334"/>
      <c r="AP559" s="158"/>
      <c r="AQ559" s="158" t="s">
        <v>232</v>
      </c>
      <c r="AR559" s="133"/>
      <c r="AS559" s="133"/>
      <c r="AT559" s="134"/>
      <c r="AU559" s="139" t="s">
        <v>134</v>
      </c>
      <c r="AV559" s="139"/>
      <c r="AW559" s="139"/>
      <c r="AX559" s="140"/>
      <c r="AY559">
        <f>COUNTA($G$561)</f>
        <v>0</v>
      </c>
    </row>
    <row r="560" spans="1:51" ht="18.75" hidden="1" customHeight="1">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546</v>
      </c>
      <c r="AJ564" s="334"/>
      <c r="AK564" s="334"/>
      <c r="AL564" s="158"/>
      <c r="AM564" s="334" t="s">
        <v>547</v>
      </c>
      <c r="AN564" s="334"/>
      <c r="AO564" s="334"/>
      <c r="AP564" s="158"/>
      <c r="AQ564" s="158" t="s">
        <v>232</v>
      </c>
      <c r="AR564" s="133"/>
      <c r="AS564" s="133"/>
      <c r="AT564" s="134"/>
      <c r="AU564" s="139" t="s">
        <v>134</v>
      </c>
      <c r="AV564" s="139"/>
      <c r="AW564" s="139"/>
      <c r="AX564" s="140"/>
      <c r="AY564">
        <f>COUNTA($G$566)</f>
        <v>0</v>
      </c>
    </row>
    <row r="565" spans="1:51" ht="18.75" hidden="1" customHeight="1">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546</v>
      </c>
      <c r="AJ569" s="334"/>
      <c r="AK569" s="334"/>
      <c r="AL569" s="158"/>
      <c r="AM569" s="334" t="s">
        <v>547</v>
      </c>
      <c r="AN569" s="334"/>
      <c r="AO569" s="334"/>
      <c r="AP569" s="158"/>
      <c r="AQ569" s="158" t="s">
        <v>232</v>
      </c>
      <c r="AR569" s="133"/>
      <c r="AS569" s="133"/>
      <c r="AT569" s="134"/>
      <c r="AU569" s="139" t="s">
        <v>134</v>
      </c>
      <c r="AV569" s="139"/>
      <c r="AW569" s="139"/>
      <c r="AX569" s="140"/>
      <c r="AY569">
        <f>COUNTA($G$571)</f>
        <v>0</v>
      </c>
    </row>
    <row r="570" spans="1:51" ht="18.75" hidden="1" customHeight="1">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546</v>
      </c>
      <c r="AJ574" s="334"/>
      <c r="AK574" s="334"/>
      <c r="AL574" s="158"/>
      <c r="AM574" s="334" t="s">
        <v>547</v>
      </c>
      <c r="AN574" s="334"/>
      <c r="AO574" s="334"/>
      <c r="AP574" s="158"/>
      <c r="AQ574" s="158" t="s">
        <v>232</v>
      </c>
      <c r="AR574" s="133"/>
      <c r="AS574" s="133"/>
      <c r="AT574" s="134"/>
      <c r="AU574" s="139" t="s">
        <v>134</v>
      </c>
      <c r="AV574" s="139"/>
      <c r="AW574" s="139"/>
      <c r="AX574" s="140"/>
      <c r="AY574">
        <f>COUNTA($G$576)</f>
        <v>0</v>
      </c>
    </row>
    <row r="575" spans="1:51" ht="18.75" hidden="1" customHeight="1">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546</v>
      </c>
      <c r="AJ579" s="334"/>
      <c r="AK579" s="334"/>
      <c r="AL579" s="158"/>
      <c r="AM579" s="334" t="s">
        <v>547</v>
      </c>
      <c r="AN579" s="334"/>
      <c r="AO579" s="334"/>
      <c r="AP579" s="158"/>
      <c r="AQ579" s="158" t="s">
        <v>232</v>
      </c>
      <c r="AR579" s="133"/>
      <c r="AS579" s="133"/>
      <c r="AT579" s="134"/>
      <c r="AU579" s="139" t="s">
        <v>134</v>
      </c>
      <c r="AV579" s="139"/>
      <c r="AW579" s="139"/>
      <c r="AX579" s="140"/>
      <c r="AY579">
        <f>COUNTA($G$581)</f>
        <v>0</v>
      </c>
    </row>
    <row r="580" spans="1:51" ht="18.75" hidden="1" customHeight="1">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546</v>
      </c>
      <c r="AJ584" s="334"/>
      <c r="AK584" s="334"/>
      <c r="AL584" s="158"/>
      <c r="AM584" s="334" t="s">
        <v>547</v>
      </c>
      <c r="AN584" s="334"/>
      <c r="AO584" s="334"/>
      <c r="AP584" s="158"/>
      <c r="AQ584" s="158" t="s">
        <v>232</v>
      </c>
      <c r="AR584" s="133"/>
      <c r="AS584" s="133"/>
      <c r="AT584" s="134"/>
      <c r="AU584" s="139" t="s">
        <v>134</v>
      </c>
      <c r="AV584" s="139"/>
      <c r="AW584" s="139"/>
      <c r="AX584" s="140"/>
      <c r="AY584">
        <f>COUNTA($G$586)</f>
        <v>0</v>
      </c>
    </row>
    <row r="585" spans="1:51" ht="18.75" hidden="1" customHeight="1">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c r="A592" s="190"/>
      <c r="B592" s="187"/>
      <c r="C592" s="181"/>
      <c r="D592" s="187"/>
      <c r="E592" s="175" t="s">
        <v>403</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546</v>
      </c>
      <c r="AJ593" s="334"/>
      <c r="AK593" s="334"/>
      <c r="AL593" s="158"/>
      <c r="AM593" s="334" t="s">
        <v>547</v>
      </c>
      <c r="AN593" s="334"/>
      <c r="AO593" s="334"/>
      <c r="AP593" s="158"/>
      <c r="AQ593" s="158" t="s">
        <v>232</v>
      </c>
      <c r="AR593" s="133"/>
      <c r="AS593" s="133"/>
      <c r="AT593" s="134"/>
      <c r="AU593" s="139" t="s">
        <v>134</v>
      </c>
      <c r="AV593" s="139"/>
      <c r="AW593" s="139"/>
      <c r="AX593" s="140"/>
      <c r="AY593">
        <f>COUNTA($G$595)</f>
        <v>0</v>
      </c>
    </row>
    <row r="594" spans="1:51" ht="18.75" hidden="1" customHeight="1">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546</v>
      </c>
      <c r="AJ598" s="334"/>
      <c r="AK598" s="334"/>
      <c r="AL598" s="158"/>
      <c r="AM598" s="334" t="s">
        <v>547</v>
      </c>
      <c r="AN598" s="334"/>
      <c r="AO598" s="334"/>
      <c r="AP598" s="158"/>
      <c r="AQ598" s="158" t="s">
        <v>232</v>
      </c>
      <c r="AR598" s="133"/>
      <c r="AS598" s="133"/>
      <c r="AT598" s="134"/>
      <c r="AU598" s="139" t="s">
        <v>134</v>
      </c>
      <c r="AV598" s="139"/>
      <c r="AW598" s="139"/>
      <c r="AX598" s="140"/>
      <c r="AY598">
        <f>COUNTA($G$600)</f>
        <v>0</v>
      </c>
    </row>
    <row r="599" spans="1:51" ht="18.75" hidden="1" customHeight="1">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546</v>
      </c>
      <c r="AJ603" s="334"/>
      <c r="AK603" s="334"/>
      <c r="AL603" s="158"/>
      <c r="AM603" s="334" t="s">
        <v>547</v>
      </c>
      <c r="AN603" s="334"/>
      <c r="AO603" s="334"/>
      <c r="AP603" s="158"/>
      <c r="AQ603" s="158" t="s">
        <v>232</v>
      </c>
      <c r="AR603" s="133"/>
      <c r="AS603" s="133"/>
      <c r="AT603" s="134"/>
      <c r="AU603" s="139" t="s">
        <v>134</v>
      </c>
      <c r="AV603" s="139"/>
      <c r="AW603" s="139"/>
      <c r="AX603" s="140"/>
      <c r="AY603">
        <f>COUNTA($G$605)</f>
        <v>0</v>
      </c>
    </row>
    <row r="604" spans="1:51" ht="18.75" hidden="1" customHeight="1">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546</v>
      </c>
      <c r="AJ608" s="334"/>
      <c r="AK608" s="334"/>
      <c r="AL608" s="158"/>
      <c r="AM608" s="334" t="s">
        <v>547</v>
      </c>
      <c r="AN608" s="334"/>
      <c r="AO608" s="334"/>
      <c r="AP608" s="158"/>
      <c r="AQ608" s="158" t="s">
        <v>232</v>
      </c>
      <c r="AR608" s="133"/>
      <c r="AS608" s="133"/>
      <c r="AT608" s="134"/>
      <c r="AU608" s="139" t="s">
        <v>134</v>
      </c>
      <c r="AV608" s="139"/>
      <c r="AW608" s="139"/>
      <c r="AX608" s="140"/>
      <c r="AY608">
        <f>COUNTA($G$610)</f>
        <v>0</v>
      </c>
    </row>
    <row r="609" spans="1:51" ht="18.75" hidden="1" customHeight="1">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546</v>
      </c>
      <c r="AJ613" s="334"/>
      <c r="AK613" s="334"/>
      <c r="AL613" s="158"/>
      <c r="AM613" s="334" t="s">
        <v>547</v>
      </c>
      <c r="AN613" s="334"/>
      <c r="AO613" s="334"/>
      <c r="AP613" s="158"/>
      <c r="AQ613" s="158" t="s">
        <v>232</v>
      </c>
      <c r="AR613" s="133"/>
      <c r="AS613" s="133"/>
      <c r="AT613" s="134"/>
      <c r="AU613" s="139" t="s">
        <v>134</v>
      </c>
      <c r="AV613" s="139"/>
      <c r="AW613" s="139"/>
      <c r="AX613" s="140"/>
      <c r="AY613">
        <f>COUNTA($G$615)</f>
        <v>0</v>
      </c>
    </row>
    <row r="614" spans="1:51" ht="18.75" hidden="1" customHeight="1">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546</v>
      </c>
      <c r="AJ618" s="334"/>
      <c r="AK618" s="334"/>
      <c r="AL618" s="158"/>
      <c r="AM618" s="334" t="s">
        <v>547</v>
      </c>
      <c r="AN618" s="334"/>
      <c r="AO618" s="334"/>
      <c r="AP618" s="158"/>
      <c r="AQ618" s="158" t="s">
        <v>232</v>
      </c>
      <c r="AR618" s="133"/>
      <c r="AS618" s="133"/>
      <c r="AT618" s="134"/>
      <c r="AU618" s="139" t="s">
        <v>134</v>
      </c>
      <c r="AV618" s="139"/>
      <c r="AW618" s="139"/>
      <c r="AX618" s="140"/>
      <c r="AY618">
        <f>COUNTA($G$620)</f>
        <v>0</v>
      </c>
    </row>
    <row r="619" spans="1:51" ht="18.75" hidden="1" customHeight="1">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546</v>
      </c>
      <c r="AJ623" s="334"/>
      <c r="AK623" s="334"/>
      <c r="AL623" s="158"/>
      <c r="AM623" s="334" t="s">
        <v>547</v>
      </c>
      <c r="AN623" s="334"/>
      <c r="AO623" s="334"/>
      <c r="AP623" s="158"/>
      <c r="AQ623" s="158" t="s">
        <v>232</v>
      </c>
      <c r="AR623" s="133"/>
      <c r="AS623" s="133"/>
      <c r="AT623" s="134"/>
      <c r="AU623" s="139" t="s">
        <v>134</v>
      </c>
      <c r="AV623" s="139"/>
      <c r="AW623" s="139"/>
      <c r="AX623" s="140"/>
      <c r="AY623">
        <f>COUNTA($G$625)</f>
        <v>0</v>
      </c>
    </row>
    <row r="624" spans="1:51" ht="18.75" hidden="1" customHeight="1">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546</v>
      </c>
      <c r="AJ628" s="334"/>
      <c r="AK628" s="334"/>
      <c r="AL628" s="158"/>
      <c r="AM628" s="334" t="s">
        <v>547</v>
      </c>
      <c r="AN628" s="334"/>
      <c r="AO628" s="334"/>
      <c r="AP628" s="158"/>
      <c r="AQ628" s="158" t="s">
        <v>232</v>
      </c>
      <c r="AR628" s="133"/>
      <c r="AS628" s="133"/>
      <c r="AT628" s="134"/>
      <c r="AU628" s="139" t="s">
        <v>134</v>
      </c>
      <c r="AV628" s="139"/>
      <c r="AW628" s="139"/>
      <c r="AX628" s="140"/>
      <c r="AY628">
        <f>COUNTA($G$630)</f>
        <v>0</v>
      </c>
    </row>
    <row r="629" spans="1:51" ht="18.75" hidden="1" customHeight="1">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546</v>
      </c>
      <c r="AJ633" s="334"/>
      <c r="AK633" s="334"/>
      <c r="AL633" s="158"/>
      <c r="AM633" s="334" t="s">
        <v>547</v>
      </c>
      <c r="AN633" s="334"/>
      <c r="AO633" s="334"/>
      <c r="AP633" s="158"/>
      <c r="AQ633" s="158" t="s">
        <v>232</v>
      </c>
      <c r="AR633" s="133"/>
      <c r="AS633" s="133"/>
      <c r="AT633" s="134"/>
      <c r="AU633" s="139" t="s">
        <v>134</v>
      </c>
      <c r="AV633" s="139"/>
      <c r="AW633" s="139"/>
      <c r="AX633" s="140"/>
      <c r="AY633">
        <f>COUNTA($G$635)</f>
        <v>0</v>
      </c>
    </row>
    <row r="634" spans="1:51" ht="18.75" hidden="1" customHeight="1">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546</v>
      </c>
      <c r="AJ638" s="334"/>
      <c r="AK638" s="334"/>
      <c r="AL638" s="158"/>
      <c r="AM638" s="334" t="s">
        <v>547</v>
      </c>
      <c r="AN638" s="334"/>
      <c r="AO638" s="334"/>
      <c r="AP638" s="158"/>
      <c r="AQ638" s="158" t="s">
        <v>232</v>
      </c>
      <c r="AR638" s="133"/>
      <c r="AS638" s="133"/>
      <c r="AT638" s="134"/>
      <c r="AU638" s="139" t="s">
        <v>134</v>
      </c>
      <c r="AV638" s="139"/>
      <c r="AW638" s="139"/>
      <c r="AX638" s="140"/>
      <c r="AY638">
        <f>COUNTA($G$640)</f>
        <v>0</v>
      </c>
    </row>
    <row r="639" spans="1:51" ht="18.75" hidden="1" customHeight="1">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c r="A646" s="190"/>
      <c r="B646" s="187"/>
      <c r="C646" s="181"/>
      <c r="D646" s="187"/>
      <c r="E646" s="175" t="s">
        <v>404</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546</v>
      </c>
      <c r="AJ647" s="334"/>
      <c r="AK647" s="334"/>
      <c r="AL647" s="158"/>
      <c r="AM647" s="334" t="s">
        <v>547</v>
      </c>
      <c r="AN647" s="334"/>
      <c r="AO647" s="334"/>
      <c r="AP647" s="158"/>
      <c r="AQ647" s="158" t="s">
        <v>232</v>
      </c>
      <c r="AR647" s="133"/>
      <c r="AS647" s="133"/>
      <c r="AT647" s="134"/>
      <c r="AU647" s="139" t="s">
        <v>134</v>
      </c>
      <c r="AV647" s="139"/>
      <c r="AW647" s="139"/>
      <c r="AX647" s="140"/>
      <c r="AY647">
        <f>COUNTA($G$649)</f>
        <v>0</v>
      </c>
    </row>
    <row r="648" spans="1:51" ht="18.75" hidden="1" customHeight="1">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546</v>
      </c>
      <c r="AJ652" s="334"/>
      <c r="AK652" s="334"/>
      <c r="AL652" s="158"/>
      <c r="AM652" s="334" t="s">
        <v>547</v>
      </c>
      <c r="AN652" s="334"/>
      <c r="AO652" s="334"/>
      <c r="AP652" s="158"/>
      <c r="AQ652" s="158" t="s">
        <v>232</v>
      </c>
      <c r="AR652" s="133"/>
      <c r="AS652" s="133"/>
      <c r="AT652" s="134"/>
      <c r="AU652" s="139" t="s">
        <v>134</v>
      </c>
      <c r="AV652" s="139"/>
      <c r="AW652" s="139"/>
      <c r="AX652" s="140"/>
      <c r="AY652">
        <f>COUNTA($G$654)</f>
        <v>0</v>
      </c>
    </row>
    <row r="653" spans="1:51" ht="18.75" hidden="1" customHeight="1">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546</v>
      </c>
      <c r="AJ657" s="334"/>
      <c r="AK657" s="334"/>
      <c r="AL657" s="158"/>
      <c r="AM657" s="334" t="s">
        <v>547</v>
      </c>
      <c r="AN657" s="334"/>
      <c r="AO657" s="334"/>
      <c r="AP657" s="158"/>
      <c r="AQ657" s="158" t="s">
        <v>232</v>
      </c>
      <c r="AR657" s="133"/>
      <c r="AS657" s="133"/>
      <c r="AT657" s="134"/>
      <c r="AU657" s="139" t="s">
        <v>134</v>
      </c>
      <c r="AV657" s="139"/>
      <c r="AW657" s="139"/>
      <c r="AX657" s="140"/>
      <c r="AY657">
        <f>COUNTA($G$659)</f>
        <v>0</v>
      </c>
    </row>
    <row r="658" spans="1:51" ht="18.75" hidden="1" customHeight="1">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546</v>
      </c>
      <c r="AJ662" s="334"/>
      <c r="AK662" s="334"/>
      <c r="AL662" s="158"/>
      <c r="AM662" s="334" t="s">
        <v>547</v>
      </c>
      <c r="AN662" s="334"/>
      <c r="AO662" s="334"/>
      <c r="AP662" s="158"/>
      <c r="AQ662" s="158" t="s">
        <v>232</v>
      </c>
      <c r="AR662" s="133"/>
      <c r="AS662" s="133"/>
      <c r="AT662" s="134"/>
      <c r="AU662" s="139" t="s">
        <v>134</v>
      </c>
      <c r="AV662" s="139"/>
      <c r="AW662" s="139"/>
      <c r="AX662" s="140"/>
      <c r="AY662">
        <f>COUNTA($G$664)</f>
        <v>0</v>
      </c>
    </row>
    <row r="663" spans="1:51" ht="18.75" hidden="1" customHeight="1">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546</v>
      </c>
      <c r="AJ667" s="334"/>
      <c r="AK667" s="334"/>
      <c r="AL667" s="158"/>
      <c r="AM667" s="334" t="s">
        <v>547</v>
      </c>
      <c r="AN667" s="334"/>
      <c r="AO667" s="334"/>
      <c r="AP667" s="158"/>
      <c r="AQ667" s="158" t="s">
        <v>232</v>
      </c>
      <c r="AR667" s="133"/>
      <c r="AS667" s="133"/>
      <c r="AT667" s="134"/>
      <c r="AU667" s="139" t="s">
        <v>134</v>
      </c>
      <c r="AV667" s="139"/>
      <c r="AW667" s="139"/>
      <c r="AX667" s="140"/>
      <c r="AY667">
        <f>COUNTA($G$669)</f>
        <v>0</v>
      </c>
    </row>
    <row r="668" spans="1:51" ht="18.75" hidden="1" customHeight="1">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546</v>
      </c>
      <c r="AJ672" s="334"/>
      <c r="AK672" s="334"/>
      <c r="AL672" s="158"/>
      <c r="AM672" s="334" t="s">
        <v>547</v>
      </c>
      <c r="AN672" s="334"/>
      <c r="AO672" s="334"/>
      <c r="AP672" s="158"/>
      <c r="AQ672" s="158" t="s">
        <v>232</v>
      </c>
      <c r="AR672" s="133"/>
      <c r="AS672" s="133"/>
      <c r="AT672" s="134"/>
      <c r="AU672" s="139" t="s">
        <v>134</v>
      </c>
      <c r="AV672" s="139"/>
      <c r="AW672" s="139"/>
      <c r="AX672" s="140"/>
      <c r="AY672">
        <f>COUNTA($G$674)</f>
        <v>0</v>
      </c>
    </row>
    <row r="673" spans="1:51" ht="18.75" hidden="1" customHeight="1">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546</v>
      </c>
      <c r="AJ677" s="334"/>
      <c r="AK677" s="334"/>
      <c r="AL677" s="158"/>
      <c r="AM677" s="334" t="s">
        <v>547</v>
      </c>
      <c r="AN677" s="334"/>
      <c r="AO677" s="334"/>
      <c r="AP677" s="158"/>
      <c r="AQ677" s="158" t="s">
        <v>232</v>
      </c>
      <c r="AR677" s="133"/>
      <c r="AS677" s="133"/>
      <c r="AT677" s="134"/>
      <c r="AU677" s="139" t="s">
        <v>134</v>
      </c>
      <c r="AV677" s="139"/>
      <c r="AW677" s="139"/>
      <c r="AX677" s="140"/>
      <c r="AY677">
        <f>COUNTA($G$679)</f>
        <v>0</v>
      </c>
    </row>
    <row r="678" spans="1:51" ht="18.75" hidden="1" customHeight="1">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546</v>
      </c>
      <c r="AJ682" s="334"/>
      <c r="AK682" s="334"/>
      <c r="AL682" s="158"/>
      <c r="AM682" s="334" t="s">
        <v>547</v>
      </c>
      <c r="AN682" s="334"/>
      <c r="AO682" s="334"/>
      <c r="AP682" s="158"/>
      <c r="AQ682" s="158" t="s">
        <v>232</v>
      </c>
      <c r="AR682" s="133"/>
      <c r="AS682" s="133"/>
      <c r="AT682" s="134"/>
      <c r="AU682" s="139" t="s">
        <v>134</v>
      </c>
      <c r="AV682" s="139"/>
      <c r="AW682" s="139"/>
      <c r="AX682" s="140"/>
      <c r="AY682">
        <f>COUNTA($G$684)</f>
        <v>0</v>
      </c>
    </row>
    <row r="683" spans="1:51" ht="18.75" hidden="1" customHeight="1">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546</v>
      </c>
      <c r="AJ687" s="334"/>
      <c r="AK687" s="334"/>
      <c r="AL687" s="158"/>
      <c r="AM687" s="334" t="s">
        <v>547</v>
      </c>
      <c r="AN687" s="334"/>
      <c r="AO687" s="334"/>
      <c r="AP687" s="158"/>
      <c r="AQ687" s="158" t="s">
        <v>232</v>
      </c>
      <c r="AR687" s="133"/>
      <c r="AS687" s="133"/>
      <c r="AT687" s="134"/>
      <c r="AU687" s="139" t="s">
        <v>134</v>
      </c>
      <c r="AV687" s="139"/>
      <c r="AW687" s="139"/>
      <c r="AX687" s="140"/>
      <c r="AY687">
        <f>COUNTA($G$689)</f>
        <v>0</v>
      </c>
    </row>
    <row r="688" spans="1:51" ht="18.75" hidden="1" customHeight="1">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546</v>
      </c>
      <c r="AJ692" s="334"/>
      <c r="AK692" s="334"/>
      <c r="AL692" s="158"/>
      <c r="AM692" s="334" t="s">
        <v>547</v>
      </c>
      <c r="AN692" s="334"/>
      <c r="AO692" s="334"/>
      <c r="AP692" s="158"/>
      <c r="AQ692" s="158" t="s">
        <v>232</v>
      </c>
      <c r="AR692" s="133"/>
      <c r="AS692" s="133"/>
      <c r="AT692" s="134"/>
      <c r="AU692" s="139" t="s">
        <v>134</v>
      </c>
      <c r="AV692" s="139"/>
      <c r="AW692" s="139"/>
      <c r="AX692" s="140"/>
      <c r="AY692">
        <f>COUNTA($G$694)</f>
        <v>0</v>
      </c>
    </row>
    <row r="693" spans="1:51" ht="18.75" hidden="1" customHeight="1">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7" t="s">
        <v>31</v>
      </c>
      <c r="AH701" s="376"/>
      <c r="AI701" s="376"/>
      <c r="AJ701" s="376"/>
      <c r="AK701" s="376"/>
      <c r="AL701" s="376"/>
      <c r="AM701" s="376"/>
      <c r="AN701" s="376"/>
      <c r="AO701" s="376"/>
      <c r="AP701" s="376"/>
      <c r="AQ701" s="376"/>
      <c r="AR701" s="376"/>
      <c r="AS701" s="376"/>
      <c r="AT701" s="376"/>
      <c r="AU701" s="376"/>
      <c r="AV701" s="376"/>
      <c r="AW701" s="376"/>
      <c r="AX701" s="818"/>
    </row>
    <row r="702" spans="1:51" ht="42.75" customHeight="1">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719</v>
      </c>
      <c r="AE702" s="342"/>
      <c r="AF702" s="342"/>
      <c r="AG702" s="379" t="s">
        <v>733</v>
      </c>
      <c r="AH702" s="380"/>
      <c r="AI702" s="380"/>
      <c r="AJ702" s="380"/>
      <c r="AK702" s="380"/>
      <c r="AL702" s="380"/>
      <c r="AM702" s="380"/>
      <c r="AN702" s="380"/>
      <c r="AO702" s="380"/>
      <c r="AP702" s="380"/>
      <c r="AQ702" s="380"/>
      <c r="AR702" s="380"/>
      <c r="AS702" s="380"/>
      <c r="AT702" s="380"/>
      <c r="AU702" s="380"/>
      <c r="AV702" s="380"/>
      <c r="AW702" s="380"/>
      <c r="AX702" s="381"/>
    </row>
    <row r="703" spans="1:51" ht="35.25" customHeight="1">
      <c r="A703" s="867"/>
      <c r="B703" s="868"/>
      <c r="C703" s="809" t="s">
        <v>37</v>
      </c>
      <c r="D703" s="810"/>
      <c r="E703" s="810"/>
      <c r="F703" s="810"/>
      <c r="G703" s="810"/>
      <c r="H703" s="810"/>
      <c r="I703" s="810"/>
      <c r="J703" s="810"/>
      <c r="K703" s="810"/>
      <c r="L703" s="810"/>
      <c r="M703" s="810"/>
      <c r="N703" s="810"/>
      <c r="O703" s="810"/>
      <c r="P703" s="810"/>
      <c r="Q703" s="810"/>
      <c r="R703" s="810"/>
      <c r="S703" s="810"/>
      <c r="T703" s="810"/>
      <c r="U703" s="810"/>
      <c r="V703" s="810"/>
      <c r="W703" s="810"/>
      <c r="X703" s="810"/>
      <c r="Y703" s="810"/>
      <c r="Z703" s="810"/>
      <c r="AA703" s="810"/>
      <c r="AB703" s="810"/>
      <c r="AC703" s="386"/>
      <c r="AD703" s="322" t="s">
        <v>719</v>
      </c>
      <c r="AE703" s="323"/>
      <c r="AF703" s="323"/>
      <c r="AG703" s="104" t="s">
        <v>734</v>
      </c>
      <c r="AH703" s="105"/>
      <c r="AI703" s="105"/>
      <c r="AJ703" s="105"/>
      <c r="AK703" s="105"/>
      <c r="AL703" s="105"/>
      <c r="AM703" s="105"/>
      <c r="AN703" s="105"/>
      <c r="AO703" s="105"/>
      <c r="AP703" s="105"/>
      <c r="AQ703" s="105"/>
      <c r="AR703" s="105"/>
      <c r="AS703" s="105"/>
      <c r="AT703" s="105"/>
      <c r="AU703" s="105"/>
      <c r="AV703" s="105"/>
      <c r="AW703" s="105"/>
      <c r="AX703" s="106"/>
    </row>
    <row r="704" spans="1:51" ht="47.25" customHeight="1">
      <c r="A704" s="869"/>
      <c r="B704" s="870"/>
      <c r="C704" s="811" t="s">
        <v>142</v>
      </c>
      <c r="D704" s="812"/>
      <c r="E704" s="812"/>
      <c r="F704" s="812"/>
      <c r="G704" s="812"/>
      <c r="H704" s="812"/>
      <c r="I704" s="812"/>
      <c r="J704" s="812"/>
      <c r="K704" s="812"/>
      <c r="L704" s="812"/>
      <c r="M704" s="812"/>
      <c r="N704" s="812"/>
      <c r="O704" s="812"/>
      <c r="P704" s="812"/>
      <c r="Q704" s="812"/>
      <c r="R704" s="812"/>
      <c r="S704" s="812"/>
      <c r="T704" s="812"/>
      <c r="U704" s="812"/>
      <c r="V704" s="812"/>
      <c r="W704" s="812"/>
      <c r="X704" s="812"/>
      <c r="Y704" s="812"/>
      <c r="Z704" s="812"/>
      <c r="AA704" s="812"/>
      <c r="AB704" s="812"/>
      <c r="AC704" s="813"/>
      <c r="AD704" s="830" t="s">
        <v>719</v>
      </c>
      <c r="AE704" s="831"/>
      <c r="AF704" s="831"/>
      <c r="AG704" s="168" t="s">
        <v>735</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c r="A705" s="638" t="s">
        <v>39</v>
      </c>
      <c r="B705" s="639"/>
      <c r="C705" s="814" t="s">
        <v>41</v>
      </c>
      <c r="D705" s="815"/>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6"/>
      <c r="AD705" s="712" t="s">
        <v>719</v>
      </c>
      <c r="AE705" s="713"/>
      <c r="AF705" s="713"/>
      <c r="AG705" s="128" t="s">
        <v>764</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c r="A706" s="640"/>
      <c r="B706" s="641"/>
      <c r="C706" s="790"/>
      <c r="D706" s="791"/>
      <c r="E706" s="728" t="s">
        <v>382</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736</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c r="A707" s="640"/>
      <c r="B707" s="641"/>
      <c r="C707" s="792"/>
      <c r="D707" s="793"/>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28" t="s">
        <v>763</v>
      </c>
      <c r="AE707" s="829"/>
      <c r="AF707" s="829"/>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c r="A708" s="640"/>
      <c r="B708" s="642"/>
      <c r="C708" s="806" t="s">
        <v>42</v>
      </c>
      <c r="D708" s="807"/>
      <c r="E708" s="807"/>
      <c r="F708" s="807"/>
      <c r="G708" s="807"/>
      <c r="H708" s="807"/>
      <c r="I708" s="807"/>
      <c r="J708" s="807"/>
      <c r="K708" s="807"/>
      <c r="L708" s="807"/>
      <c r="M708" s="807"/>
      <c r="N708" s="807"/>
      <c r="O708" s="807"/>
      <c r="P708" s="807"/>
      <c r="Q708" s="807"/>
      <c r="R708" s="807"/>
      <c r="S708" s="807"/>
      <c r="T708" s="807"/>
      <c r="U708" s="807"/>
      <c r="V708" s="807"/>
      <c r="W708" s="807"/>
      <c r="X708" s="807"/>
      <c r="Y708" s="807"/>
      <c r="Z708" s="807"/>
      <c r="AA708" s="807"/>
      <c r="AB708" s="807"/>
      <c r="AC708" s="807"/>
      <c r="AD708" s="602" t="s">
        <v>737</v>
      </c>
      <c r="AE708" s="603"/>
      <c r="AF708" s="603"/>
      <c r="AG708" s="740"/>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719</v>
      </c>
      <c r="AE709" s="323"/>
      <c r="AF709" s="323"/>
      <c r="AG709" s="104" t="s">
        <v>738</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737</v>
      </c>
      <c r="AE710" s="323"/>
      <c r="AF710" s="323"/>
      <c r="AG710" s="104" t="s">
        <v>407</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719</v>
      </c>
      <c r="AE711" s="323"/>
      <c r="AF711" s="323"/>
      <c r="AG711" s="104" t="s">
        <v>739</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322" t="s">
        <v>746</v>
      </c>
      <c r="AE712" s="323"/>
      <c r="AF712" s="323"/>
      <c r="AG712" s="803" t="s">
        <v>762</v>
      </c>
      <c r="AH712" s="804"/>
      <c r="AI712" s="804"/>
      <c r="AJ712" s="804"/>
      <c r="AK712" s="804"/>
      <c r="AL712" s="804"/>
      <c r="AM712" s="804"/>
      <c r="AN712" s="804"/>
      <c r="AO712" s="804"/>
      <c r="AP712" s="804"/>
      <c r="AQ712" s="804"/>
      <c r="AR712" s="804"/>
      <c r="AS712" s="804"/>
      <c r="AT712" s="804"/>
      <c r="AU712" s="804"/>
      <c r="AV712" s="804"/>
      <c r="AW712" s="804"/>
      <c r="AX712" s="805"/>
    </row>
    <row r="713" spans="1:50" ht="26.25" customHeight="1">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737</v>
      </c>
      <c r="AE713" s="323"/>
      <c r="AF713" s="323"/>
      <c r="AG713" s="104" t="s">
        <v>407</v>
      </c>
      <c r="AH713" s="105"/>
      <c r="AI713" s="105"/>
      <c r="AJ713" s="105"/>
      <c r="AK713" s="105"/>
      <c r="AL713" s="105"/>
      <c r="AM713" s="105"/>
      <c r="AN713" s="105"/>
      <c r="AO713" s="105"/>
      <c r="AP713" s="105"/>
      <c r="AQ713" s="105"/>
      <c r="AR713" s="105"/>
      <c r="AS713" s="105"/>
      <c r="AT713" s="105"/>
      <c r="AU713" s="105"/>
      <c r="AV713" s="105"/>
      <c r="AW713" s="105"/>
      <c r="AX713" s="106"/>
    </row>
    <row r="714" spans="1:50" ht="51" customHeight="1">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0" t="s">
        <v>719</v>
      </c>
      <c r="AE714" s="801"/>
      <c r="AF714" s="802"/>
      <c r="AG714" s="734" t="s">
        <v>740</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c r="A715" s="638" t="s">
        <v>40</v>
      </c>
      <c r="B715" s="780"/>
      <c r="C715" s="781" t="s">
        <v>326</v>
      </c>
      <c r="D715" s="782"/>
      <c r="E715" s="782"/>
      <c r="F715" s="782"/>
      <c r="G715" s="782"/>
      <c r="H715" s="782"/>
      <c r="I715" s="782"/>
      <c r="J715" s="782"/>
      <c r="K715" s="782"/>
      <c r="L715" s="782"/>
      <c r="M715" s="782"/>
      <c r="N715" s="782"/>
      <c r="O715" s="782"/>
      <c r="P715" s="782"/>
      <c r="Q715" s="782"/>
      <c r="R715" s="782"/>
      <c r="S715" s="782"/>
      <c r="T715" s="782"/>
      <c r="U715" s="782"/>
      <c r="V715" s="782"/>
      <c r="W715" s="782"/>
      <c r="X715" s="782"/>
      <c r="Y715" s="782"/>
      <c r="Z715" s="782"/>
      <c r="AA715" s="782"/>
      <c r="AB715" s="782"/>
      <c r="AC715" s="783"/>
      <c r="AD715" s="602" t="s">
        <v>737</v>
      </c>
      <c r="AE715" s="603"/>
      <c r="AF715" s="654"/>
      <c r="AG715" s="740"/>
      <c r="AH715" s="741"/>
      <c r="AI715" s="741"/>
      <c r="AJ715" s="741"/>
      <c r="AK715" s="741"/>
      <c r="AL715" s="741"/>
      <c r="AM715" s="741"/>
      <c r="AN715" s="741"/>
      <c r="AO715" s="741"/>
      <c r="AP715" s="741"/>
      <c r="AQ715" s="741"/>
      <c r="AR715" s="741"/>
      <c r="AS715" s="741"/>
      <c r="AT715" s="741"/>
      <c r="AU715" s="741"/>
      <c r="AV715" s="741"/>
      <c r="AW715" s="741"/>
      <c r="AX715" s="742"/>
    </row>
    <row r="716" spans="1:50" ht="48" customHeight="1">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719</v>
      </c>
      <c r="AE716" s="625"/>
      <c r="AF716" s="625"/>
      <c r="AG716" s="104" t="s">
        <v>741</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719</v>
      </c>
      <c r="AE717" s="323"/>
      <c r="AF717" s="323"/>
      <c r="AG717" s="104" t="s">
        <v>742</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719</v>
      </c>
      <c r="AE718" s="323"/>
      <c r="AF718" s="323"/>
      <c r="AG718" s="130" t="s">
        <v>743</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737</v>
      </c>
      <c r="AE719" s="603"/>
      <c r="AF719" s="603"/>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c r="A726" s="638" t="s">
        <v>48</v>
      </c>
      <c r="B726" s="795"/>
      <c r="C726" s="808" t="s">
        <v>53</v>
      </c>
      <c r="D726" s="832"/>
      <c r="E726" s="832"/>
      <c r="F726" s="833"/>
      <c r="G726" s="576" t="s">
        <v>772</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c r="A727" s="796"/>
      <c r="B727" s="797"/>
      <c r="C727" s="746" t="s">
        <v>57</v>
      </c>
      <c r="D727" s="747"/>
      <c r="E727" s="747"/>
      <c r="F727" s="748"/>
      <c r="G727" s="574" t="s">
        <v>771</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c r="A731" s="671"/>
      <c r="B731" s="672"/>
      <c r="C731" s="672"/>
      <c r="D731" s="672"/>
      <c r="E731" s="673"/>
      <c r="F731" s="727"/>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c r="A735" s="786"/>
      <c r="B735" s="787"/>
      <c r="C735" s="787"/>
      <c r="D735" s="787"/>
      <c r="E735" s="787"/>
      <c r="F735" s="787"/>
      <c r="G735" s="787"/>
      <c r="H735" s="787"/>
      <c r="I735" s="787"/>
      <c r="J735" s="787"/>
      <c r="K735" s="787"/>
      <c r="L735" s="787"/>
      <c r="M735" s="787"/>
      <c r="N735" s="787"/>
      <c r="O735" s="787"/>
      <c r="P735" s="787"/>
      <c r="Q735" s="787"/>
      <c r="R735" s="787"/>
      <c r="S735" s="787"/>
      <c r="T735" s="787"/>
      <c r="U735" s="787"/>
      <c r="V735" s="787"/>
      <c r="W735" s="787"/>
      <c r="X735" s="787"/>
      <c r="Y735" s="787"/>
      <c r="Z735" s="787"/>
      <c r="AA735" s="787"/>
      <c r="AB735" s="787"/>
      <c r="AC735" s="787"/>
      <c r="AD735" s="787"/>
      <c r="AE735" s="787"/>
      <c r="AF735" s="787"/>
      <c r="AG735" s="787"/>
      <c r="AH735" s="787"/>
      <c r="AI735" s="787"/>
      <c r="AJ735" s="787"/>
      <c r="AK735" s="787"/>
      <c r="AL735" s="787"/>
      <c r="AM735" s="787"/>
      <c r="AN735" s="787"/>
      <c r="AO735" s="787"/>
      <c r="AP735" s="787"/>
      <c r="AQ735" s="787"/>
      <c r="AR735" s="787"/>
      <c r="AS735" s="787"/>
      <c r="AT735" s="787"/>
      <c r="AU735" s="787"/>
      <c r="AV735" s="787"/>
      <c r="AW735" s="787"/>
      <c r="AX735" s="788"/>
    </row>
    <row r="736" spans="1:52" ht="24.75" customHeight="1">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c r="A737" s="986" t="s">
        <v>675</v>
      </c>
      <c r="B737" s="211"/>
      <c r="C737" s="211"/>
      <c r="D737" s="212"/>
      <c r="E737" s="950" t="s">
        <v>721</v>
      </c>
      <c r="F737" s="951"/>
      <c r="G737" s="951"/>
      <c r="H737" s="951"/>
      <c r="I737" s="951"/>
      <c r="J737" s="951"/>
      <c r="K737" s="951"/>
      <c r="L737" s="951"/>
      <c r="M737" s="951"/>
      <c r="N737" s="951"/>
      <c r="O737" s="951"/>
      <c r="P737" s="953"/>
      <c r="Q737" s="950" t="s">
        <v>721</v>
      </c>
      <c r="R737" s="951"/>
      <c r="S737" s="951"/>
      <c r="T737" s="951"/>
      <c r="U737" s="951"/>
      <c r="V737" s="951"/>
      <c r="W737" s="951"/>
      <c r="X737" s="951"/>
      <c r="Y737" s="951"/>
      <c r="Z737" s="951"/>
      <c r="AA737" s="951"/>
      <c r="AB737" s="953"/>
      <c r="AC737" s="950" t="s">
        <v>721</v>
      </c>
      <c r="AD737" s="951"/>
      <c r="AE737" s="951"/>
      <c r="AF737" s="951"/>
      <c r="AG737" s="951"/>
      <c r="AH737" s="951"/>
      <c r="AI737" s="951"/>
      <c r="AJ737" s="951"/>
      <c r="AK737" s="951"/>
      <c r="AL737" s="951"/>
      <c r="AM737" s="951"/>
      <c r="AN737" s="953"/>
      <c r="AO737" s="950" t="s">
        <v>721</v>
      </c>
      <c r="AP737" s="951"/>
      <c r="AQ737" s="951"/>
      <c r="AR737" s="951"/>
      <c r="AS737" s="951"/>
      <c r="AT737" s="951"/>
      <c r="AU737" s="951"/>
      <c r="AV737" s="951"/>
      <c r="AW737" s="951"/>
      <c r="AX737" s="952"/>
      <c r="AY737" s="97"/>
    </row>
    <row r="738" spans="1:51" ht="24.75" customHeight="1">
      <c r="A738" s="361" t="s">
        <v>398</v>
      </c>
      <c r="B738" s="361"/>
      <c r="C738" s="361"/>
      <c r="D738" s="361"/>
      <c r="E738" s="950" t="s">
        <v>721</v>
      </c>
      <c r="F738" s="951"/>
      <c r="G738" s="951"/>
      <c r="H738" s="951"/>
      <c r="I738" s="951"/>
      <c r="J738" s="951"/>
      <c r="K738" s="951"/>
      <c r="L738" s="951"/>
      <c r="M738" s="951"/>
      <c r="N738" s="951"/>
      <c r="O738" s="951"/>
      <c r="P738" s="953"/>
      <c r="Q738" s="950" t="s">
        <v>721</v>
      </c>
      <c r="R738" s="951"/>
      <c r="S738" s="951"/>
      <c r="T738" s="951"/>
      <c r="U738" s="951"/>
      <c r="V738" s="951"/>
      <c r="W738" s="951"/>
      <c r="X738" s="951"/>
      <c r="Y738" s="951"/>
      <c r="Z738" s="951"/>
      <c r="AA738" s="951"/>
      <c r="AB738" s="953"/>
      <c r="AC738" s="950" t="s">
        <v>721</v>
      </c>
      <c r="AD738" s="951"/>
      <c r="AE738" s="951"/>
      <c r="AF738" s="951"/>
      <c r="AG738" s="951"/>
      <c r="AH738" s="951"/>
      <c r="AI738" s="951"/>
      <c r="AJ738" s="951"/>
      <c r="AK738" s="951"/>
      <c r="AL738" s="951"/>
      <c r="AM738" s="951"/>
      <c r="AN738" s="953"/>
      <c r="AO738" s="950" t="s">
        <v>721</v>
      </c>
      <c r="AP738" s="951"/>
      <c r="AQ738" s="951"/>
      <c r="AR738" s="951"/>
      <c r="AS738" s="951"/>
      <c r="AT738" s="951"/>
      <c r="AU738" s="951"/>
      <c r="AV738" s="951"/>
      <c r="AW738" s="951"/>
      <c r="AX738" s="952"/>
    </row>
    <row r="739" spans="1:51" ht="24.75" customHeight="1">
      <c r="A739" s="361" t="s">
        <v>397</v>
      </c>
      <c r="B739" s="361"/>
      <c r="C739" s="361"/>
      <c r="D739" s="361"/>
      <c r="E739" s="950" t="s">
        <v>721</v>
      </c>
      <c r="F739" s="951"/>
      <c r="G739" s="951"/>
      <c r="H739" s="951"/>
      <c r="I739" s="951"/>
      <c r="J739" s="951"/>
      <c r="K739" s="951"/>
      <c r="L739" s="951"/>
      <c r="M739" s="951"/>
      <c r="N739" s="951"/>
      <c r="O739" s="951"/>
      <c r="P739" s="953"/>
      <c r="Q739" s="950" t="s">
        <v>721</v>
      </c>
      <c r="R739" s="951"/>
      <c r="S739" s="951"/>
      <c r="T739" s="951"/>
      <c r="U739" s="951"/>
      <c r="V739" s="951"/>
      <c r="W739" s="951"/>
      <c r="X739" s="951"/>
      <c r="Y739" s="951"/>
      <c r="Z739" s="951"/>
      <c r="AA739" s="951"/>
      <c r="AB739" s="953"/>
      <c r="AC739" s="950" t="s">
        <v>721</v>
      </c>
      <c r="AD739" s="951"/>
      <c r="AE739" s="951"/>
      <c r="AF739" s="951"/>
      <c r="AG739" s="951"/>
      <c r="AH739" s="951"/>
      <c r="AI739" s="951"/>
      <c r="AJ739" s="951"/>
      <c r="AK739" s="951"/>
      <c r="AL739" s="951"/>
      <c r="AM739" s="951"/>
      <c r="AN739" s="953"/>
      <c r="AO739" s="950" t="s">
        <v>721</v>
      </c>
      <c r="AP739" s="951"/>
      <c r="AQ739" s="951"/>
      <c r="AR739" s="951"/>
      <c r="AS739" s="951"/>
      <c r="AT739" s="951"/>
      <c r="AU739" s="951"/>
      <c r="AV739" s="951"/>
      <c r="AW739" s="951"/>
      <c r="AX739" s="952"/>
    </row>
    <row r="740" spans="1:51" ht="24.75" customHeight="1">
      <c r="A740" s="361" t="s">
        <v>396</v>
      </c>
      <c r="B740" s="361"/>
      <c r="C740" s="361"/>
      <c r="D740" s="361"/>
      <c r="E740" s="950" t="s">
        <v>721</v>
      </c>
      <c r="F740" s="951"/>
      <c r="G740" s="951"/>
      <c r="H740" s="951"/>
      <c r="I740" s="951"/>
      <c r="J740" s="951"/>
      <c r="K740" s="951"/>
      <c r="L740" s="951"/>
      <c r="M740" s="951"/>
      <c r="N740" s="951"/>
      <c r="O740" s="951"/>
      <c r="P740" s="953"/>
      <c r="Q740" s="950" t="s">
        <v>721</v>
      </c>
      <c r="R740" s="951"/>
      <c r="S740" s="951"/>
      <c r="T740" s="951"/>
      <c r="U740" s="951"/>
      <c r="V740" s="951"/>
      <c r="W740" s="951"/>
      <c r="X740" s="951"/>
      <c r="Y740" s="951"/>
      <c r="Z740" s="951"/>
      <c r="AA740" s="951"/>
      <c r="AB740" s="953"/>
      <c r="AC740" s="950" t="s">
        <v>721</v>
      </c>
      <c r="AD740" s="951"/>
      <c r="AE740" s="951"/>
      <c r="AF740" s="951"/>
      <c r="AG740" s="951"/>
      <c r="AH740" s="951"/>
      <c r="AI740" s="951"/>
      <c r="AJ740" s="951"/>
      <c r="AK740" s="951"/>
      <c r="AL740" s="951"/>
      <c r="AM740" s="951"/>
      <c r="AN740" s="953"/>
      <c r="AO740" s="950" t="s">
        <v>721</v>
      </c>
      <c r="AP740" s="951"/>
      <c r="AQ740" s="951"/>
      <c r="AR740" s="951"/>
      <c r="AS740" s="951"/>
      <c r="AT740" s="951"/>
      <c r="AU740" s="951"/>
      <c r="AV740" s="951"/>
      <c r="AW740" s="951"/>
      <c r="AX740" s="952"/>
    </row>
    <row r="741" spans="1:51" ht="24.75" customHeight="1">
      <c r="A741" s="361" t="s">
        <v>395</v>
      </c>
      <c r="B741" s="361"/>
      <c r="C741" s="361"/>
      <c r="D741" s="361"/>
      <c r="E741" s="950" t="s">
        <v>721</v>
      </c>
      <c r="F741" s="951"/>
      <c r="G741" s="951"/>
      <c r="H741" s="951"/>
      <c r="I741" s="951"/>
      <c r="J741" s="951"/>
      <c r="K741" s="951"/>
      <c r="L741" s="951"/>
      <c r="M741" s="951"/>
      <c r="N741" s="951"/>
      <c r="O741" s="951"/>
      <c r="P741" s="953"/>
      <c r="Q741" s="950" t="s">
        <v>721</v>
      </c>
      <c r="R741" s="951"/>
      <c r="S741" s="951"/>
      <c r="T741" s="951"/>
      <c r="U741" s="951"/>
      <c r="V741" s="951"/>
      <c r="W741" s="951"/>
      <c r="X741" s="951"/>
      <c r="Y741" s="951"/>
      <c r="Z741" s="951"/>
      <c r="AA741" s="951"/>
      <c r="AB741" s="953"/>
      <c r="AC741" s="950" t="s">
        <v>721</v>
      </c>
      <c r="AD741" s="951"/>
      <c r="AE741" s="951"/>
      <c r="AF741" s="951"/>
      <c r="AG741" s="951"/>
      <c r="AH741" s="951"/>
      <c r="AI741" s="951"/>
      <c r="AJ741" s="951"/>
      <c r="AK741" s="951"/>
      <c r="AL741" s="951"/>
      <c r="AM741" s="951"/>
      <c r="AN741" s="953"/>
      <c r="AO741" s="950" t="s">
        <v>721</v>
      </c>
      <c r="AP741" s="951"/>
      <c r="AQ741" s="951"/>
      <c r="AR741" s="951"/>
      <c r="AS741" s="951"/>
      <c r="AT741" s="951"/>
      <c r="AU741" s="951"/>
      <c r="AV741" s="951"/>
      <c r="AW741" s="951"/>
      <c r="AX741" s="952"/>
    </row>
    <row r="742" spans="1:51" ht="24.75" customHeight="1">
      <c r="A742" s="361" t="s">
        <v>394</v>
      </c>
      <c r="B742" s="361"/>
      <c r="C742" s="361"/>
      <c r="D742" s="361"/>
      <c r="E742" s="950" t="s">
        <v>721</v>
      </c>
      <c r="F742" s="951"/>
      <c r="G742" s="951"/>
      <c r="H742" s="951"/>
      <c r="I742" s="951"/>
      <c r="J742" s="951"/>
      <c r="K742" s="951"/>
      <c r="L742" s="951"/>
      <c r="M742" s="951"/>
      <c r="N742" s="951"/>
      <c r="O742" s="951"/>
      <c r="P742" s="953"/>
      <c r="Q742" s="950" t="s">
        <v>721</v>
      </c>
      <c r="R742" s="951"/>
      <c r="S742" s="951"/>
      <c r="T742" s="951"/>
      <c r="U742" s="951"/>
      <c r="V742" s="951"/>
      <c r="W742" s="951"/>
      <c r="X742" s="951"/>
      <c r="Y742" s="951"/>
      <c r="Z742" s="951"/>
      <c r="AA742" s="951"/>
      <c r="AB742" s="953"/>
      <c r="AC742" s="950" t="s">
        <v>721</v>
      </c>
      <c r="AD742" s="951"/>
      <c r="AE742" s="951"/>
      <c r="AF742" s="951"/>
      <c r="AG742" s="951"/>
      <c r="AH742" s="951"/>
      <c r="AI742" s="951"/>
      <c r="AJ742" s="951"/>
      <c r="AK742" s="951"/>
      <c r="AL742" s="951"/>
      <c r="AM742" s="951"/>
      <c r="AN742" s="953"/>
      <c r="AO742" s="950" t="s">
        <v>721</v>
      </c>
      <c r="AP742" s="951"/>
      <c r="AQ742" s="951"/>
      <c r="AR742" s="951"/>
      <c r="AS742" s="951"/>
      <c r="AT742" s="951"/>
      <c r="AU742" s="951"/>
      <c r="AV742" s="951"/>
      <c r="AW742" s="951"/>
      <c r="AX742" s="952"/>
    </row>
    <row r="743" spans="1:51" ht="24.75" customHeight="1">
      <c r="A743" s="361" t="s">
        <v>393</v>
      </c>
      <c r="B743" s="361"/>
      <c r="C743" s="361"/>
      <c r="D743" s="361"/>
      <c r="E743" s="950" t="s">
        <v>721</v>
      </c>
      <c r="F743" s="951"/>
      <c r="G743" s="951"/>
      <c r="H743" s="951"/>
      <c r="I743" s="951"/>
      <c r="J743" s="951"/>
      <c r="K743" s="951"/>
      <c r="L743" s="951"/>
      <c r="M743" s="951"/>
      <c r="N743" s="951"/>
      <c r="O743" s="951"/>
      <c r="P743" s="953"/>
      <c r="Q743" s="950" t="s">
        <v>721</v>
      </c>
      <c r="R743" s="951"/>
      <c r="S743" s="951"/>
      <c r="T743" s="951"/>
      <c r="U743" s="951"/>
      <c r="V743" s="951"/>
      <c r="W743" s="951"/>
      <c r="X743" s="951"/>
      <c r="Y743" s="951"/>
      <c r="Z743" s="951"/>
      <c r="AA743" s="951"/>
      <c r="AB743" s="953"/>
      <c r="AC743" s="950" t="s">
        <v>721</v>
      </c>
      <c r="AD743" s="951"/>
      <c r="AE743" s="951"/>
      <c r="AF743" s="951"/>
      <c r="AG743" s="951"/>
      <c r="AH743" s="951"/>
      <c r="AI743" s="951"/>
      <c r="AJ743" s="951"/>
      <c r="AK743" s="951"/>
      <c r="AL743" s="951"/>
      <c r="AM743" s="951"/>
      <c r="AN743" s="953"/>
      <c r="AO743" s="950" t="s">
        <v>721</v>
      </c>
      <c r="AP743" s="951"/>
      <c r="AQ743" s="951"/>
      <c r="AR743" s="951"/>
      <c r="AS743" s="951"/>
      <c r="AT743" s="951"/>
      <c r="AU743" s="951"/>
      <c r="AV743" s="951"/>
      <c r="AW743" s="951"/>
      <c r="AX743" s="952"/>
    </row>
    <row r="744" spans="1:51" ht="24.75" customHeight="1">
      <c r="A744" s="361" t="s">
        <v>392</v>
      </c>
      <c r="B744" s="361"/>
      <c r="C744" s="361"/>
      <c r="D744" s="361"/>
      <c r="E744" s="950" t="s">
        <v>721</v>
      </c>
      <c r="F744" s="951"/>
      <c r="G744" s="951"/>
      <c r="H744" s="951"/>
      <c r="I744" s="951"/>
      <c r="J744" s="951"/>
      <c r="K744" s="951"/>
      <c r="L744" s="951"/>
      <c r="M744" s="951"/>
      <c r="N744" s="951"/>
      <c r="O744" s="951"/>
      <c r="P744" s="953"/>
      <c r="Q744" s="950" t="s">
        <v>721</v>
      </c>
      <c r="R744" s="951"/>
      <c r="S744" s="951"/>
      <c r="T744" s="951"/>
      <c r="U744" s="951"/>
      <c r="V744" s="951"/>
      <c r="W744" s="951"/>
      <c r="X744" s="951"/>
      <c r="Y744" s="951"/>
      <c r="Z744" s="951"/>
      <c r="AA744" s="951"/>
      <c r="AB744" s="953"/>
      <c r="AC744" s="950" t="s">
        <v>721</v>
      </c>
      <c r="AD744" s="951"/>
      <c r="AE744" s="951"/>
      <c r="AF744" s="951"/>
      <c r="AG744" s="951"/>
      <c r="AH744" s="951"/>
      <c r="AI744" s="951"/>
      <c r="AJ744" s="951"/>
      <c r="AK744" s="951"/>
      <c r="AL744" s="951"/>
      <c r="AM744" s="951"/>
      <c r="AN744" s="953"/>
      <c r="AO744" s="950" t="s">
        <v>721</v>
      </c>
      <c r="AP744" s="951"/>
      <c r="AQ744" s="951"/>
      <c r="AR744" s="951"/>
      <c r="AS744" s="951"/>
      <c r="AT744" s="951"/>
      <c r="AU744" s="951"/>
      <c r="AV744" s="951"/>
      <c r="AW744" s="951"/>
      <c r="AX744" s="952"/>
    </row>
    <row r="745" spans="1:51" ht="24.75" customHeight="1">
      <c r="A745" s="361" t="s">
        <v>391</v>
      </c>
      <c r="B745" s="361"/>
      <c r="C745" s="361"/>
      <c r="D745" s="361"/>
      <c r="E745" s="987" t="s">
        <v>721</v>
      </c>
      <c r="F745" s="988"/>
      <c r="G745" s="988"/>
      <c r="H745" s="988"/>
      <c r="I745" s="988"/>
      <c r="J745" s="988"/>
      <c r="K745" s="988"/>
      <c r="L745" s="988"/>
      <c r="M745" s="988"/>
      <c r="N745" s="988"/>
      <c r="O745" s="988"/>
      <c r="P745" s="989"/>
      <c r="Q745" s="987" t="s">
        <v>721</v>
      </c>
      <c r="R745" s="988"/>
      <c r="S745" s="988"/>
      <c r="T745" s="988"/>
      <c r="U745" s="988"/>
      <c r="V745" s="988"/>
      <c r="W745" s="988"/>
      <c r="X745" s="988"/>
      <c r="Y745" s="988"/>
      <c r="Z745" s="988"/>
      <c r="AA745" s="988"/>
      <c r="AB745" s="989"/>
      <c r="AC745" s="987" t="s">
        <v>721</v>
      </c>
      <c r="AD745" s="988"/>
      <c r="AE745" s="988"/>
      <c r="AF745" s="988"/>
      <c r="AG745" s="988"/>
      <c r="AH745" s="988"/>
      <c r="AI745" s="988"/>
      <c r="AJ745" s="988"/>
      <c r="AK745" s="988"/>
      <c r="AL745" s="988"/>
      <c r="AM745" s="988"/>
      <c r="AN745" s="989"/>
      <c r="AO745" s="950" t="s">
        <v>721</v>
      </c>
      <c r="AP745" s="951"/>
      <c r="AQ745" s="951"/>
      <c r="AR745" s="951"/>
      <c r="AS745" s="951"/>
      <c r="AT745" s="951"/>
      <c r="AU745" s="951"/>
      <c r="AV745" s="951"/>
      <c r="AW745" s="951"/>
      <c r="AX745" s="952"/>
    </row>
    <row r="746" spans="1:51" ht="24.75" customHeight="1">
      <c r="A746" s="361" t="s">
        <v>548</v>
      </c>
      <c r="B746" s="361"/>
      <c r="C746" s="361"/>
      <c r="D746" s="361"/>
      <c r="E746" s="956"/>
      <c r="F746" s="954"/>
      <c r="G746" s="954"/>
      <c r="H746" s="100" t="str">
        <f>IF(E746="","","-")</f>
        <v/>
      </c>
      <c r="I746" s="954"/>
      <c r="J746" s="954"/>
      <c r="K746" s="100" t="str">
        <f>IF(I746="","","-")</f>
        <v/>
      </c>
      <c r="L746" s="955"/>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c r="A747" s="361" t="s">
        <v>510</v>
      </c>
      <c r="B747" s="361"/>
      <c r="C747" s="361"/>
      <c r="D747" s="361"/>
      <c r="E747" s="956" t="s">
        <v>713</v>
      </c>
      <c r="F747" s="954"/>
      <c r="G747" s="954"/>
      <c r="H747" s="100" t="str">
        <f>IF(E747="","","-")</f>
        <v>-</v>
      </c>
      <c r="I747" s="954" t="s">
        <v>414</v>
      </c>
      <c r="J747" s="954"/>
      <c r="K747" s="100" t="str">
        <f>IF(I747="","","-")</f>
        <v>-</v>
      </c>
      <c r="L747" s="955">
        <v>74</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c r="A748" s="612" t="s">
        <v>385</v>
      </c>
      <c r="B748" s="613"/>
      <c r="C748" s="613"/>
      <c r="D748" s="613"/>
      <c r="E748" s="613"/>
      <c r="F748" s="614"/>
      <c r="G748" s="83" t="s">
        <v>711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26" t="s">
        <v>387</v>
      </c>
      <c r="B787" s="627"/>
      <c r="C787" s="627"/>
      <c r="D787" s="627"/>
      <c r="E787" s="627"/>
      <c r="F787" s="628"/>
      <c r="G787" s="593" t="s">
        <v>767</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768</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89"/>
    </row>
    <row r="788" spans="1:51" ht="24.75" customHeight="1">
      <c r="A788" s="629"/>
      <c r="B788" s="630"/>
      <c r="C788" s="630"/>
      <c r="D788" s="630"/>
      <c r="E788" s="630"/>
      <c r="F788" s="631"/>
      <c r="G788" s="808"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4"/>
      <c r="AC788" s="808"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c r="A789" s="629"/>
      <c r="B789" s="630"/>
      <c r="C789" s="630"/>
      <c r="D789" s="630"/>
      <c r="E789" s="630"/>
      <c r="F789" s="631"/>
      <c r="G789" s="668" t="s">
        <v>747</v>
      </c>
      <c r="H789" s="669"/>
      <c r="I789" s="669"/>
      <c r="J789" s="669"/>
      <c r="K789" s="670"/>
      <c r="L789" s="662" t="s">
        <v>752</v>
      </c>
      <c r="M789" s="663"/>
      <c r="N789" s="663"/>
      <c r="O789" s="663"/>
      <c r="P789" s="663"/>
      <c r="Q789" s="663"/>
      <c r="R789" s="663"/>
      <c r="S789" s="663"/>
      <c r="T789" s="663"/>
      <c r="U789" s="663"/>
      <c r="V789" s="663"/>
      <c r="W789" s="663"/>
      <c r="X789" s="664"/>
      <c r="Y789" s="382">
        <v>2.2000000000000002</v>
      </c>
      <c r="Z789" s="383"/>
      <c r="AA789" s="383"/>
      <c r="AB789" s="798"/>
      <c r="AC789" s="668" t="s">
        <v>748</v>
      </c>
      <c r="AD789" s="669"/>
      <c r="AE789" s="669"/>
      <c r="AF789" s="669"/>
      <c r="AG789" s="670"/>
      <c r="AH789" s="662" t="s">
        <v>758</v>
      </c>
      <c r="AI789" s="663"/>
      <c r="AJ789" s="663"/>
      <c r="AK789" s="663"/>
      <c r="AL789" s="663"/>
      <c r="AM789" s="663"/>
      <c r="AN789" s="663"/>
      <c r="AO789" s="663"/>
      <c r="AP789" s="663"/>
      <c r="AQ789" s="663"/>
      <c r="AR789" s="663"/>
      <c r="AS789" s="663"/>
      <c r="AT789" s="664"/>
      <c r="AU789" s="382">
        <v>0.3</v>
      </c>
      <c r="AV789" s="383"/>
      <c r="AW789" s="383"/>
      <c r="AX789" s="384"/>
    </row>
    <row r="790" spans="1:51" ht="24.75" customHeight="1">
      <c r="A790" s="629"/>
      <c r="B790" s="630"/>
      <c r="C790" s="630"/>
      <c r="D790" s="630"/>
      <c r="E790" s="630"/>
      <c r="F790" s="631"/>
      <c r="G790" s="604" t="s">
        <v>748</v>
      </c>
      <c r="H790" s="605"/>
      <c r="I790" s="605"/>
      <c r="J790" s="605"/>
      <c r="K790" s="606"/>
      <c r="L790" s="596" t="s">
        <v>753</v>
      </c>
      <c r="M790" s="597"/>
      <c r="N790" s="597"/>
      <c r="O790" s="597"/>
      <c r="P790" s="597"/>
      <c r="Q790" s="597"/>
      <c r="R790" s="597"/>
      <c r="S790" s="597"/>
      <c r="T790" s="597"/>
      <c r="U790" s="597"/>
      <c r="V790" s="597"/>
      <c r="W790" s="597"/>
      <c r="X790" s="598"/>
      <c r="Y790" s="599">
        <v>0.3</v>
      </c>
      <c r="Z790" s="600"/>
      <c r="AA790" s="600"/>
      <c r="AB790" s="610"/>
      <c r="AC790" s="604" t="s">
        <v>757</v>
      </c>
      <c r="AD790" s="605"/>
      <c r="AE790" s="605"/>
      <c r="AF790" s="605"/>
      <c r="AG790" s="606"/>
      <c r="AH790" s="596" t="s">
        <v>757</v>
      </c>
      <c r="AI790" s="597"/>
      <c r="AJ790" s="597"/>
      <c r="AK790" s="597"/>
      <c r="AL790" s="597"/>
      <c r="AM790" s="597"/>
      <c r="AN790" s="597"/>
      <c r="AO790" s="597"/>
      <c r="AP790" s="597"/>
      <c r="AQ790" s="597"/>
      <c r="AR790" s="597"/>
      <c r="AS790" s="597"/>
      <c r="AT790" s="598"/>
      <c r="AU790" s="599">
        <v>0.1</v>
      </c>
      <c r="AV790" s="600"/>
      <c r="AW790" s="600"/>
      <c r="AX790" s="601"/>
    </row>
    <row r="791" spans="1:51" ht="24.75" customHeight="1">
      <c r="A791" s="629"/>
      <c r="B791" s="630"/>
      <c r="C791" s="630"/>
      <c r="D791" s="630"/>
      <c r="E791" s="630"/>
      <c r="F791" s="631"/>
      <c r="G791" s="604" t="s">
        <v>749</v>
      </c>
      <c r="H791" s="605"/>
      <c r="I791" s="605"/>
      <c r="J791" s="605"/>
      <c r="K791" s="606"/>
      <c r="L791" s="596" t="s">
        <v>754</v>
      </c>
      <c r="M791" s="597"/>
      <c r="N791" s="597"/>
      <c r="O791" s="597"/>
      <c r="P791" s="597"/>
      <c r="Q791" s="597"/>
      <c r="R791" s="597"/>
      <c r="S791" s="597"/>
      <c r="T791" s="597"/>
      <c r="U791" s="597"/>
      <c r="V791" s="597"/>
      <c r="W791" s="597"/>
      <c r="X791" s="598"/>
      <c r="Y791" s="599">
        <v>0.1</v>
      </c>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customHeight="1">
      <c r="A792" s="629"/>
      <c r="B792" s="630"/>
      <c r="C792" s="630"/>
      <c r="D792" s="630"/>
      <c r="E792" s="630"/>
      <c r="F792" s="631"/>
      <c r="G792" s="604" t="s">
        <v>750</v>
      </c>
      <c r="H792" s="605"/>
      <c r="I792" s="605"/>
      <c r="J792" s="605"/>
      <c r="K792" s="606"/>
      <c r="L792" s="596" t="s">
        <v>755</v>
      </c>
      <c r="M792" s="597"/>
      <c r="N792" s="597"/>
      <c r="O792" s="597"/>
      <c r="P792" s="597"/>
      <c r="Q792" s="597"/>
      <c r="R792" s="597"/>
      <c r="S792" s="597"/>
      <c r="T792" s="597"/>
      <c r="U792" s="597"/>
      <c r="V792" s="597"/>
      <c r="W792" s="597"/>
      <c r="X792" s="598"/>
      <c r="Y792" s="599">
        <v>0.3</v>
      </c>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customHeight="1">
      <c r="A793" s="629"/>
      <c r="B793" s="630"/>
      <c r="C793" s="630"/>
      <c r="D793" s="630"/>
      <c r="E793" s="630"/>
      <c r="F793" s="631"/>
      <c r="G793" s="604" t="s">
        <v>751</v>
      </c>
      <c r="H793" s="605"/>
      <c r="I793" s="605"/>
      <c r="J793" s="605"/>
      <c r="K793" s="606"/>
      <c r="L793" s="596" t="s">
        <v>756</v>
      </c>
      <c r="M793" s="597"/>
      <c r="N793" s="597"/>
      <c r="O793" s="597"/>
      <c r="P793" s="597"/>
      <c r="Q793" s="597"/>
      <c r="R793" s="597"/>
      <c r="S793" s="597"/>
      <c r="T793" s="597"/>
      <c r="U793" s="597"/>
      <c r="V793" s="597"/>
      <c r="W793" s="597"/>
      <c r="X793" s="598"/>
      <c r="Y793" s="599">
        <v>-0.7</v>
      </c>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customHeight="1">
      <c r="A794" s="629"/>
      <c r="B794" s="630"/>
      <c r="C794" s="630"/>
      <c r="D794" s="630"/>
      <c r="E794" s="630"/>
      <c r="F794" s="631"/>
      <c r="G794" s="604" t="s">
        <v>757</v>
      </c>
      <c r="H794" s="605"/>
      <c r="I794" s="605"/>
      <c r="J794" s="605"/>
      <c r="K794" s="606"/>
      <c r="L794" s="596" t="s">
        <v>757</v>
      </c>
      <c r="M794" s="597"/>
      <c r="N794" s="597"/>
      <c r="O794" s="597"/>
      <c r="P794" s="597"/>
      <c r="Q794" s="597"/>
      <c r="R794" s="597"/>
      <c r="S794" s="597"/>
      <c r="T794" s="597"/>
      <c r="U794" s="597"/>
      <c r="V794" s="597"/>
      <c r="W794" s="597"/>
      <c r="X794" s="598"/>
      <c r="Y794" s="599">
        <v>0.2</v>
      </c>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c r="A799" s="629"/>
      <c r="B799" s="630"/>
      <c r="C799" s="630"/>
      <c r="D799" s="630"/>
      <c r="E799" s="630"/>
      <c r="F799" s="631"/>
      <c r="G799" s="819" t="s">
        <v>20</v>
      </c>
      <c r="H799" s="820"/>
      <c r="I799" s="820"/>
      <c r="J799" s="820"/>
      <c r="K799" s="820"/>
      <c r="L799" s="821"/>
      <c r="M799" s="822"/>
      <c r="N799" s="822"/>
      <c r="O799" s="822"/>
      <c r="P799" s="822"/>
      <c r="Q799" s="822"/>
      <c r="R799" s="822"/>
      <c r="S799" s="822"/>
      <c r="T799" s="822"/>
      <c r="U799" s="822"/>
      <c r="V799" s="822"/>
      <c r="W799" s="822"/>
      <c r="X799" s="823"/>
      <c r="Y799" s="824">
        <f>SUM(Y789:AB798)</f>
        <v>2.4000000000000004</v>
      </c>
      <c r="Z799" s="825"/>
      <c r="AA799" s="825"/>
      <c r="AB799" s="826"/>
      <c r="AC799" s="819" t="s">
        <v>20</v>
      </c>
      <c r="AD799" s="820"/>
      <c r="AE799" s="820"/>
      <c r="AF799" s="820"/>
      <c r="AG799" s="820"/>
      <c r="AH799" s="821"/>
      <c r="AI799" s="822"/>
      <c r="AJ799" s="822"/>
      <c r="AK799" s="822"/>
      <c r="AL799" s="822"/>
      <c r="AM799" s="822"/>
      <c r="AN799" s="822"/>
      <c r="AO799" s="822"/>
      <c r="AP799" s="822"/>
      <c r="AQ799" s="822"/>
      <c r="AR799" s="822"/>
      <c r="AS799" s="822"/>
      <c r="AT799" s="823"/>
      <c r="AU799" s="824">
        <f>SUM(AU789:AX798)</f>
        <v>0.4</v>
      </c>
      <c r="AV799" s="825"/>
      <c r="AW799" s="825"/>
      <c r="AX799" s="827"/>
    </row>
    <row r="800" spans="1:51" ht="24.75" hidden="1" customHeight="1">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89"/>
      <c r="AY800">
        <f>COUNTA($G$802,$AC$802)</f>
        <v>0</v>
      </c>
    </row>
    <row r="801" spans="1:51" ht="24.75" hidden="1" customHeight="1">
      <c r="A801" s="629"/>
      <c r="B801" s="630"/>
      <c r="C801" s="630"/>
      <c r="D801" s="630"/>
      <c r="E801" s="630"/>
      <c r="F801" s="631"/>
      <c r="G801" s="808"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4"/>
      <c r="AC801" s="808"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798"/>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c r="A812" s="629"/>
      <c r="B812" s="630"/>
      <c r="C812" s="630"/>
      <c r="D812" s="630"/>
      <c r="E812" s="630"/>
      <c r="F812" s="631"/>
      <c r="G812" s="819" t="s">
        <v>20</v>
      </c>
      <c r="H812" s="820"/>
      <c r="I812" s="820"/>
      <c r="J812" s="820"/>
      <c r="K812" s="820"/>
      <c r="L812" s="821"/>
      <c r="M812" s="822"/>
      <c r="N812" s="822"/>
      <c r="O812" s="822"/>
      <c r="P812" s="822"/>
      <c r="Q812" s="822"/>
      <c r="R812" s="822"/>
      <c r="S812" s="822"/>
      <c r="T812" s="822"/>
      <c r="U812" s="822"/>
      <c r="V812" s="822"/>
      <c r="W812" s="822"/>
      <c r="X812" s="823"/>
      <c r="Y812" s="824">
        <f>SUM(Y802:AB811)</f>
        <v>0</v>
      </c>
      <c r="Z812" s="825"/>
      <c r="AA812" s="825"/>
      <c r="AB812" s="826"/>
      <c r="AC812" s="819" t="s">
        <v>20</v>
      </c>
      <c r="AD812" s="820"/>
      <c r="AE812" s="820"/>
      <c r="AF812" s="820"/>
      <c r="AG812" s="820"/>
      <c r="AH812" s="821"/>
      <c r="AI812" s="822"/>
      <c r="AJ812" s="822"/>
      <c r="AK812" s="822"/>
      <c r="AL812" s="822"/>
      <c r="AM812" s="822"/>
      <c r="AN812" s="822"/>
      <c r="AO812" s="822"/>
      <c r="AP812" s="822"/>
      <c r="AQ812" s="822"/>
      <c r="AR812" s="822"/>
      <c r="AS812" s="822"/>
      <c r="AT812" s="823"/>
      <c r="AU812" s="824">
        <f>SUM(AU802:AX811)</f>
        <v>0</v>
      </c>
      <c r="AV812" s="825"/>
      <c r="AW812" s="825"/>
      <c r="AX812" s="827"/>
      <c r="AY812">
        <f t="shared" si="115"/>
        <v>0</v>
      </c>
    </row>
    <row r="813" spans="1:51" ht="24.75" hidden="1" customHeight="1">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89"/>
      <c r="AY813">
        <f>COUNTA($G$815,$AC$815)</f>
        <v>0</v>
      </c>
    </row>
    <row r="814" spans="1:51" ht="24.75" hidden="1" customHeight="1">
      <c r="A814" s="629"/>
      <c r="B814" s="630"/>
      <c r="C814" s="630"/>
      <c r="D814" s="630"/>
      <c r="E814" s="630"/>
      <c r="F814" s="631"/>
      <c r="G814" s="808"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4"/>
      <c r="AC814" s="808"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798"/>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c r="A825" s="629"/>
      <c r="B825" s="630"/>
      <c r="C825" s="630"/>
      <c r="D825" s="630"/>
      <c r="E825" s="630"/>
      <c r="F825" s="631"/>
      <c r="G825" s="819" t="s">
        <v>20</v>
      </c>
      <c r="H825" s="820"/>
      <c r="I825" s="820"/>
      <c r="J825" s="820"/>
      <c r="K825" s="820"/>
      <c r="L825" s="821"/>
      <c r="M825" s="822"/>
      <c r="N825" s="822"/>
      <c r="O825" s="822"/>
      <c r="P825" s="822"/>
      <c r="Q825" s="822"/>
      <c r="R825" s="822"/>
      <c r="S825" s="822"/>
      <c r="T825" s="822"/>
      <c r="U825" s="822"/>
      <c r="V825" s="822"/>
      <c r="W825" s="822"/>
      <c r="X825" s="823"/>
      <c r="Y825" s="824">
        <f>SUM(Y815:AB824)</f>
        <v>0</v>
      </c>
      <c r="Z825" s="825"/>
      <c r="AA825" s="825"/>
      <c r="AB825" s="826"/>
      <c r="AC825" s="819" t="s">
        <v>20</v>
      </c>
      <c r="AD825" s="820"/>
      <c r="AE825" s="820"/>
      <c r="AF825" s="820"/>
      <c r="AG825" s="820"/>
      <c r="AH825" s="821"/>
      <c r="AI825" s="822"/>
      <c r="AJ825" s="822"/>
      <c r="AK825" s="822"/>
      <c r="AL825" s="822"/>
      <c r="AM825" s="822"/>
      <c r="AN825" s="822"/>
      <c r="AO825" s="822"/>
      <c r="AP825" s="822"/>
      <c r="AQ825" s="822"/>
      <c r="AR825" s="822"/>
      <c r="AS825" s="822"/>
      <c r="AT825" s="823"/>
      <c r="AU825" s="824">
        <f>SUM(AU815:AX824)</f>
        <v>0</v>
      </c>
      <c r="AV825" s="825"/>
      <c r="AW825" s="825"/>
      <c r="AX825" s="827"/>
      <c r="AY825">
        <f t="shared" si="116"/>
        <v>0</v>
      </c>
    </row>
    <row r="826" spans="1:51" ht="24.75" hidden="1" customHeight="1">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89"/>
      <c r="AY826">
        <f>COUNTA($G$828,$AC$828)</f>
        <v>0</v>
      </c>
    </row>
    <row r="827" spans="1:51" ht="24.75" hidden="1" customHeight="1">
      <c r="A827" s="629"/>
      <c r="B827" s="630"/>
      <c r="C827" s="630"/>
      <c r="D827" s="630"/>
      <c r="E827" s="630"/>
      <c r="F827" s="631"/>
      <c r="G827" s="808"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4"/>
      <c r="AC827" s="808"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798"/>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c r="A838" s="629"/>
      <c r="B838" s="630"/>
      <c r="C838" s="630"/>
      <c r="D838" s="630"/>
      <c r="E838" s="630"/>
      <c r="F838" s="631"/>
      <c r="G838" s="819" t="s">
        <v>20</v>
      </c>
      <c r="H838" s="820"/>
      <c r="I838" s="820"/>
      <c r="J838" s="820"/>
      <c r="K838" s="820"/>
      <c r="L838" s="821"/>
      <c r="M838" s="822"/>
      <c r="N838" s="822"/>
      <c r="O838" s="822"/>
      <c r="P838" s="822"/>
      <c r="Q838" s="822"/>
      <c r="R838" s="822"/>
      <c r="S838" s="822"/>
      <c r="T838" s="822"/>
      <c r="U838" s="822"/>
      <c r="V838" s="822"/>
      <c r="W838" s="822"/>
      <c r="X838" s="823"/>
      <c r="Y838" s="824">
        <f>SUM(Y828:AB837)</f>
        <v>0</v>
      </c>
      <c r="Z838" s="825"/>
      <c r="AA838" s="825"/>
      <c r="AB838" s="826"/>
      <c r="AC838" s="819" t="s">
        <v>20</v>
      </c>
      <c r="AD838" s="820"/>
      <c r="AE838" s="820"/>
      <c r="AF838" s="820"/>
      <c r="AG838" s="820"/>
      <c r="AH838" s="821"/>
      <c r="AI838" s="822"/>
      <c r="AJ838" s="822"/>
      <c r="AK838" s="822"/>
      <c r="AL838" s="822"/>
      <c r="AM838" s="822"/>
      <c r="AN838" s="822"/>
      <c r="AO838" s="822"/>
      <c r="AP838" s="822"/>
      <c r="AQ838" s="822"/>
      <c r="AR838" s="822"/>
      <c r="AS838" s="822"/>
      <c r="AT838" s="823"/>
      <c r="AU838" s="824">
        <f>SUM(AU828:AX837)</f>
        <v>0</v>
      </c>
      <c r="AV838" s="825"/>
      <c r="AW838" s="825"/>
      <c r="AX838" s="827"/>
      <c r="AY838">
        <f t="shared" si="117"/>
        <v>0</v>
      </c>
    </row>
    <row r="839" spans="1:51" ht="24.75" hidden="1" customHeight="1" thickBot="1">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c r="A845" s="370">
        <v>1</v>
      </c>
      <c r="B845" s="370">
        <v>1</v>
      </c>
      <c r="C845" s="358" t="s">
        <v>759</v>
      </c>
      <c r="D845" s="343"/>
      <c r="E845" s="343"/>
      <c r="F845" s="343"/>
      <c r="G845" s="343"/>
      <c r="H845" s="343"/>
      <c r="I845" s="343"/>
      <c r="J845" s="344">
        <v>2010001155749</v>
      </c>
      <c r="K845" s="345"/>
      <c r="L845" s="345"/>
      <c r="M845" s="345"/>
      <c r="N845" s="345"/>
      <c r="O845" s="345"/>
      <c r="P845" s="359" t="s">
        <v>765</v>
      </c>
      <c r="Q845" s="346"/>
      <c r="R845" s="346"/>
      <c r="S845" s="346"/>
      <c r="T845" s="346"/>
      <c r="U845" s="346"/>
      <c r="V845" s="346"/>
      <c r="W845" s="346"/>
      <c r="X845" s="346"/>
      <c r="Y845" s="347">
        <v>2.4</v>
      </c>
      <c r="Z845" s="348"/>
      <c r="AA845" s="348"/>
      <c r="AB845" s="349"/>
      <c r="AC845" s="350" t="s">
        <v>374</v>
      </c>
      <c r="AD845" s="351"/>
      <c r="AE845" s="351"/>
      <c r="AF845" s="351"/>
      <c r="AG845" s="351"/>
      <c r="AH845" s="366">
        <v>10</v>
      </c>
      <c r="AI845" s="367"/>
      <c r="AJ845" s="367"/>
      <c r="AK845" s="367"/>
      <c r="AL845" s="354">
        <v>16</v>
      </c>
      <c r="AM845" s="355"/>
      <c r="AN845" s="355"/>
      <c r="AO845" s="356"/>
      <c r="AP845" s="357" t="s">
        <v>721</v>
      </c>
      <c r="AQ845" s="357"/>
      <c r="AR845" s="357"/>
      <c r="AS845" s="357"/>
      <c r="AT845" s="357"/>
      <c r="AU845" s="357"/>
      <c r="AV845" s="357"/>
      <c r="AW845" s="357"/>
      <c r="AX845" s="357"/>
    </row>
    <row r="846" spans="1:51" ht="30" hidden="1" customHeight="1">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51.75" customHeight="1">
      <c r="A878" s="370">
        <v>1</v>
      </c>
      <c r="B878" s="370">
        <v>1</v>
      </c>
      <c r="C878" s="358" t="s">
        <v>760</v>
      </c>
      <c r="D878" s="343"/>
      <c r="E878" s="343"/>
      <c r="F878" s="343"/>
      <c r="G878" s="343"/>
      <c r="H878" s="343"/>
      <c r="I878" s="343"/>
      <c r="J878" s="344">
        <v>2011105001632</v>
      </c>
      <c r="K878" s="345"/>
      <c r="L878" s="345"/>
      <c r="M878" s="345"/>
      <c r="N878" s="345"/>
      <c r="O878" s="345"/>
      <c r="P878" s="359" t="s">
        <v>766</v>
      </c>
      <c r="Q878" s="346"/>
      <c r="R878" s="346"/>
      <c r="S878" s="346"/>
      <c r="T878" s="346"/>
      <c r="U878" s="346"/>
      <c r="V878" s="346"/>
      <c r="W878" s="346"/>
      <c r="X878" s="346"/>
      <c r="Y878" s="347">
        <v>0.4</v>
      </c>
      <c r="Z878" s="348"/>
      <c r="AA878" s="348"/>
      <c r="AB878" s="349"/>
      <c r="AC878" s="350" t="s">
        <v>379</v>
      </c>
      <c r="AD878" s="351"/>
      <c r="AE878" s="351"/>
      <c r="AF878" s="351"/>
      <c r="AG878" s="351"/>
      <c r="AH878" s="366" t="s">
        <v>721</v>
      </c>
      <c r="AI878" s="367"/>
      <c r="AJ878" s="367"/>
      <c r="AK878" s="367"/>
      <c r="AL878" s="354" t="s">
        <v>721</v>
      </c>
      <c r="AM878" s="355"/>
      <c r="AN878" s="355"/>
      <c r="AO878" s="356"/>
      <c r="AP878" s="357" t="s">
        <v>721</v>
      </c>
      <c r="AQ878" s="357"/>
      <c r="AR878" s="357"/>
      <c r="AS878" s="357"/>
      <c r="AT878" s="357"/>
      <c r="AU878" s="357"/>
      <c r="AV878" s="357"/>
      <c r="AW878" s="357"/>
      <c r="AX878" s="357"/>
      <c r="AY878">
        <f t="shared" si="118"/>
        <v>1</v>
      </c>
    </row>
    <row r="879" spans="1:51" ht="30" hidden="1" customHeight="1">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hidden="1" customHeight="1">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idden="1">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5">
      <formula>IF(RIGHT(TEXT(P14,"0.#"),1)=".",FALSE,TRUE)</formula>
    </cfRule>
    <cfRule type="expression" dxfId="2796" priority="14006">
      <formula>IF(RIGHT(TEXT(P14,"0.#"),1)=".",TRUE,FALSE)</formula>
    </cfRule>
  </conditionalFormatting>
  <conditionalFormatting sqref="AE32">
    <cfRule type="expression" dxfId="2795" priority="13995">
      <formula>IF(RIGHT(TEXT(AE32,"0.#"),1)=".",FALSE,TRUE)</formula>
    </cfRule>
    <cfRule type="expression" dxfId="2794" priority="13996">
      <formula>IF(RIGHT(TEXT(AE32,"0.#"),1)=".",TRUE,FALSE)</formula>
    </cfRule>
  </conditionalFormatting>
  <conditionalFormatting sqref="P18:AX18">
    <cfRule type="expression" dxfId="2793" priority="13881">
      <formula>IF(RIGHT(TEXT(P18,"0.#"),1)=".",FALSE,TRUE)</formula>
    </cfRule>
    <cfRule type="expression" dxfId="2792" priority="13882">
      <formula>IF(RIGHT(TEXT(P18,"0.#"),1)=".",TRUE,FALSE)</formula>
    </cfRule>
  </conditionalFormatting>
  <conditionalFormatting sqref="Y790">
    <cfRule type="expression" dxfId="2791" priority="13877">
      <formula>IF(RIGHT(TEXT(Y790,"0.#"),1)=".",FALSE,TRUE)</formula>
    </cfRule>
    <cfRule type="expression" dxfId="2790" priority="13878">
      <formula>IF(RIGHT(TEXT(Y790,"0.#"),1)=".",TRUE,FALSE)</formula>
    </cfRule>
  </conditionalFormatting>
  <conditionalFormatting sqref="Y799">
    <cfRule type="expression" dxfId="2789" priority="13873">
      <formula>IF(RIGHT(TEXT(Y799,"0.#"),1)=".",FALSE,TRUE)</formula>
    </cfRule>
    <cfRule type="expression" dxfId="2788" priority="13874">
      <formula>IF(RIGHT(TEXT(Y799,"0.#"),1)=".",TRUE,FALSE)</formula>
    </cfRule>
  </conditionalFormatting>
  <conditionalFormatting sqref="Y830:Y837 Y828 Y817:Y824 Y815 Y804:Y811 Y802">
    <cfRule type="expression" dxfId="2787" priority="13655">
      <formula>IF(RIGHT(TEXT(Y802,"0.#"),1)=".",FALSE,TRUE)</formula>
    </cfRule>
    <cfRule type="expression" dxfId="2786" priority="13656">
      <formula>IF(RIGHT(TEXT(Y802,"0.#"),1)=".",TRUE,FALSE)</formula>
    </cfRule>
  </conditionalFormatting>
  <conditionalFormatting sqref="P16:AQ17 P15:AX15 P13:AX13">
    <cfRule type="expression" dxfId="2785" priority="13703">
      <formula>IF(RIGHT(TEXT(P13,"0.#"),1)=".",FALSE,TRUE)</formula>
    </cfRule>
    <cfRule type="expression" dxfId="2784" priority="13704">
      <formula>IF(RIGHT(TEXT(P13,"0.#"),1)=".",TRUE,FALSE)</formula>
    </cfRule>
  </conditionalFormatting>
  <conditionalFormatting sqref="P19:AJ19">
    <cfRule type="expression" dxfId="2783" priority="13701">
      <formula>IF(RIGHT(TEXT(P19,"0.#"),1)=".",FALSE,TRUE)</formula>
    </cfRule>
    <cfRule type="expression" dxfId="2782" priority="13702">
      <formula>IF(RIGHT(TEXT(P19,"0.#"),1)=".",TRUE,FALSE)</formula>
    </cfRule>
  </conditionalFormatting>
  <conditionalFormatting sqref="AE101 AQ101">
    <cfRule type="expression" dxfId="2781" priority="13693">
      <formula>IF(RIGHT(TEXT(AE101,"0.#"),1)=".",FALSE,TRUE)</formula>
    </cfRule>
    <cfRule type="expression" dxfId="2780" priority="13694">
      <formula>IF(RIGHT(TEXT(AE101,"0.#"),1)=".",TRUE,FALSE)</formula>
    </cfRule>
  </conditionalFormatting>
  <conditionalFormatting sqref="Y791:Y798 Y789">
    <cfRule type="expression" dxfId="2779" priority="13679">
      <formula>IF(RIGHT(TEXT(Y789,"0.#"),1)=".",FALSE,TRUE)</formula>
    </cfRule>
    <cfRule type="expression" dxfId="2778" priority="13680">
      <formula>IF(RIGHT(TEXT(Y789,"0.#"),1)=".",TRUE,FALSE)</formula>
    </cfRule>
  </conditionalFormatting>
  <conditionalFormatting sqref="AU790">
    <cfRule type="expression" dxfId="2777" priority="13677">
      <formula>IF(RIGHT(TEXT(AU790,"0.#"),1)=".",FALSE,TRUE)</formula>
    </cfRule>
    <cfRule type="expression" dxfId="2776" priority="13678">
      <formula>IF(RIGHT(TEXT(AU790,"0.#"),1)=".",TRUE,FALSE)</formula>
    </cfRule>
  </conditionalFormatting>
  <conditionalFormatting sqref="AU799">
    <cfRule type="expression" dxfId="2775" priority="13675">
      <formula>IF(RIGHT(TEXT(AU799,"0.#"),1)=".",FALSE,TRUE)</formula>
    </cfRule>
    <cfRule type="expression" dxfId="2774" priority="13676">
      <formula>IF(RIGHT(TEXT(AU799,"0.#"),1)=".",TRUE,FALSE)</formula>
    </cfRule>
  </conditionalFormatting>
  <conditionalFormatting sqref="AU791:AU798 AU789">
    <cfRule type="expression" dxfId="2773" priority="13673">
      <formula>IF(RIGHT(TEXT(AU789,"0.#"),1)=".",FALSE,TRUE)</formula>
    </cfRule>
    <cfRule type="expression" dxfId="2772" priority="13674">
      <formula>IF(RIGHT(TEXT(AU789,"0.#"),1)=".",TRUE,FALSE)</formula>
    </cfRule>
  </conditionalFormatting>
  <conditionalFormatting sqref="Y829 Y816 Y803">
    <cfRule type="expression" dxfId="2771" priority="13659">
      <formula>IF(RIGHT(TEXT(Y803,"0.#"),1)=".",FALSE,TRUE)</formula>
    </cfRule>
    <cfRule type="expression" dxfId="2770" priority="13660">
      <formula>IF(RIGHT(TEXT(Y803,"0.#"),1)=".",TRUE,FALSE)</formula>
    </cfRule>
  </conditionalFormatting>
  <conditionalFormatting sqref="Y838 Y825 Y812">
    <cfRule type="expression" dxfId="2769" priority="13657">
      <formula>IF(RIGHT(TEXT(Y812,"0.#"),1)=".",FALSE,TRUE)</formula>
    </cfRule>
    <cfRule type="expression" dxfId="2768" priority="13658">
      <formula>IF(RIGHT(TEXT(Y812,"0.#"),1)=".",TRUE,FALSE)</formula>
    </cfRule>
  </conditionalFormatting>
  <conditionalFormatting sqref="AU829 AU816 AU803">
    <cfRule type="expression" dxfId="2767" priority="13653">
      <formula>IF(RIGHT(TEXT(AU803,"0.#"),1)=".",FALSE,TRUE)</formula>
    </cfRule>
    <cfRule type="expression" dxfId="2766" priority="13654">
      <formula>IF(RIGHT(TEXT(AU803,"0.#"),1)=".",TRUE,FALSE)</formula>
    </cfRule>
  </conditionalFormatting>
  <conditionalFormatting sqref="AU838 AU825 AU812">
    <cfRule type="expression" dxfId="2765" priority="13651">
      <formula>IF(RIGHT(TEXT(AU812,"0.#"),1)=".",FALSE,TRUE)</formula>
    </cfRule>
    <cfRule type="expression" dxfId="2764" priority="13652">
      <formula>IF(RIGHT(TEXT(AU812,"0.#"),1)=".",TRUE,FALSE)</formula>
    </cfRule>
  </conditionalFormatting>
  <conditionalFormatting sqref="AU830:AU837 AU828 AU817:AU824 AU815 AU804:AU811 AU802">
    <cfRule type="expression" dxfId="2763" priority="13649">
      <formula>IF(RIGHT(TEXT(AU802,"0.#"),1)=".",FALSE,TRUE)</formula>
    </cfRule>
    <cfRule type="expression" dxfId="2762" priority="13650">
      <formula>IF(RIGHT(TEXT(AU802,"0.#"),1)=".",TRUE,FALSE)</formula>
    </cfRule>
  </conditionalFormatting>
  <conditionalFormatting sqref="AM87">
    <cfRule type="expression" dxfId="2761" priority="13303">
      <formula>IF(RIGHT(TEXT(AM87,"0.#"),1)=".",FALSE,TRUE)</formula>
    </cfRule>
    <cfRule type="expression" dxfId="2760" priority="13304">
      <formula>IF(RIGHT(TEXT(AM87,"0.#"),1)=".",TRUE,FALSE)</formula>
    </cfRule>
  </conditionalFormatting>
  <conditionalFormatting sqref="AE55">
    <cfRule type="expression" dxfId="2759" priority="13371">
      <formula>IF(RIGHT(TEXT(AE55,"0.#"),1)=".",FALSE,TRUE)</formula>
    </cfRule>
    <cfRule type="expression" dxfId="2758" priority="13372">
      <formula>IF(RIGHT(TEXT(AE55,"0.#"),1)=".",TRUE,FALSE)</formula>
    </cfRule>
  </conditionalFormatting>
  <conditionalFormatting sqref="AI55">
    <cfRule type="expression" dxfId="2757" priority="13369">
      <formula>IF(RIGHT(TEXT(AI55,"0.#"),1)=".",FALSE,TRUE)</formula>
    </cfRule>
    <cfRule type="expression" dxfId="2756" priority="13370">
      <formula>IF(RIGHT(TEXT(AI55,"0.#"),1)=".",TRUE,FALSE)</formula>
    </cfRule>
  </conditionalFormatting>
  <conditionalFormatting sqref="AM34">
    <cfRule type="expression" dxfId="2755" priority="13449">
      <formula>IF(RIGHT(TEXT(AM34,"0.#"),1)=".",FALSE,TRUE)</formula>
    </cfRule>
    <cfRule type="expression" dxfId="2754" priority="13450">
      <formula>IF(RIGHT(TEXT(AM34,"0.#"),1)=".",TRUE,FALSE)</formula>
    </cfRule>
  </conditionalFormatting>
  <conditionalFormatting sqref="AE33">
    <cfRule type="expression" dxfId="2753" priority="13463">
      <formula>IF(RIGHT(TEXT(AE33,"0.#"),1)=".",FALSE,TRUE)</formula>
    </cfRule>
    <cfRule type="expression" dxfId="2752" priority="13464">
      <formula>IF(RIGHT(TEXT(AE33,"0.#"),1)=".",TRUE,FALSE)</formula>
    </cfRule>
  </conditionalFormatting>
  <conditionalFormatting sqref="AE34">
    <cfRule type="expression" dxfId="2751" priority="13461">
      <formula>IF(RIGHT(TEXT(AE34,"0.#"),1)=".",FALSE,TRUE)</formula>
    </cfRule>
    <cfRule type="expression" dxfId="2750" priority="13462">
      <formula>IF(RIGHT(TEXT(AE34,"0.#"),1)=".",TRUE,FALSE)</formula>
    </cfRule>
  </conditionalFormatting>
  <conditionalFormatting sqref="AI34">
    <cfRule type="expression" dxfId="2749" priority="13459">
      <formula>IF(RIGHT(TEXT(AI34,"0.#"),1)=".",FALSE,TRUE)</formula>
    </cfRule>
    <cfRule type="expression" dxfId="2748" priority="13460">
      <formula>IF(RIGHT(TEXT(AI34,"0.#"),1)=".",TRUE,FALSE)</formula>
    </cfRule>
  </conditionalFormatting>
  <conditionalFormatting sqref="AI33">
    <cfRule type="expression" dxfId="2747" priority="13457">
      <formula>IF(RIGHT(TEXT(AI33,"0.#"),1)=".",FALSE,TRUE)</formula>
    </cfRule>
    <cfRule type="expression" dxfId="2746" priority="13458">
      <formula>IF(RIGHT(TEXT(AI33,"0.#"),1)=".",TRUE,FALSE)</formula>
    </cfRule>
  </conditionalFormatting>
  <conditionalFormatting sqref="AI32">
    <cfRule type="expression" dxfId="2745" priority="13455">
      <formula>IF(RIGHT(TEXT(AI32,"0.#"),1)=".",FALSE,TRUE)</formula>
    </cfRule>
    <cfRule type="expression" dxfId="2744" priority="13456">
      <formula>IF(RIGHT(TEXT(AI32,"0.#"),1)=".",TRUE,FALSE)</formula>
    </cfRule>
  </conditionalFormatting>
  <conditionalFormatting sqref="AM32">
    <cfRule type="expression" dxfId="2743" priority="13453">
      <formula>IF(RIGHT(TEXT(AM32,"0.#"),1)=".",FALSE,TRUE)</formula>
    </cfRule>
    <cfRule type="expression" dxfId="2742" priority="13454">
      <formula>IF(RIGHT(TEXT(AM32,"0.#"),1)=".",TRUE,FALSE)</formula>
    </cfRule>
  </conditionalFormatting>
  <conditionalFormatting sqref="AM33">
    <cfRule type="expression" dxfId="2741" priority="13451">
      <formula>IF(RIGHT(TEXT(AM33,"0.#"),1)=".",FALSE,TRUE)</formula>
    </cfRule>
    <cfRule type="expression" dxfId="2740" priority="13452">
      <formula>IF(RIGHT(TEXT(AM33,"0.#"),1)=".",TRUE,FALSE)</formula>
    </cfRule>
  </conditionalFormatting>
  <conditionalFormatting sqref="AQ32:AQ34">
    <cfRule type="expression" dxfId="2739" priority="13443">
      <formula>IF(RIGHT(TEXT(AQ32,"0.#"),1)=".",FALSE,TRUE)</formula>
    </cfRule>
    <cfRule type="expression" dxfId="2738" priority="13444">
      <formula>IF(RIGHT(TEXT(AQ32,"0.#"),1)=".",TRUE,FALSE)</formula>
    </cfRule>
  </conditionalFormatting>
  <conditionalFormatting sqref="AU32:AU34">
    <cfRule type="expression" dxfId="2737" priority="13441">
      <formula>IF(RIGHT(TEXT(AU32,"0.#"),1)=".",FALSE,TRUE)</formula>
    </cfRule>
    <cfRule type="expression" dxfId="2736" priority="13442">
      <formula>IF(RIGHT(TEXT(AU32,"0.#"),1)=".",TRUE,FALSE)</formula>
    </cfRule>
  </conditionalFormatting>
  <conditionalFormatting sqref="AE53">
    <cfRule type="expression" dxfId="2735" priority="13375">
      <formula>IF(RIGHT(TEXT(AE53,"0.#"),1)=".",FALSE,TRUE)</formula>
    </cfRule>
    <cfRule type="expression" dxfId="2734" priority="13376">
      <formula>IF(RIGHT(TEXT(AE53,"0.#"),1)=".",TRUE,FALSE)</formula>
    </cfRule>
  </conditionalFormatting>
  <conditionalFormatting sqref="AE54">
    <cfRule type="expression" dxfId="2733" priority="13373">
      <formula>IF(RIGHT(TEXT(AE54,"0.#"),1)=".",FALSE,TRUE)</formula>
    </cfRule>
    <cfRule type="expression" dxfId="2732" priority="13374">
      <formula>IF(RIGHT(TEXT(AE54,"0.#"),1)=".",TRUE,FALSE)</formula>
    </cfRule>
  </conditionalFormatting>
  <conditionalFormatting sqref="AI54">
    <cfRule type="expression" dxfId="2731" priority="13367">
      <formula>IF(RIGHT(TEXT(AI54,"0.#"),1)=".",FALSE,TRUE)</formula>
    </cfRule>
    <cfRule type="expression" dxfId="2730" priority="13368">
      <formula>IF(RIGHT(TEXT(AI54,"0.#"),1)=".",TRUE,FALSE)</formula>
    </cfRule>
  </conditionalFormatting>
  <conditionalFormatting sqref="AI53">
    <cfRule type="expression" dxfId="2729" priority="13365">
      <formula>IF(RIGHT(TEXT(AI53,"0.#"),1)=".",FALSE,TRUE)</formula>
    </cfRule>
    <cfRule type="expression" dxfId="2728" priority="13366">
      <formula>IF(RIGHT(TEXT(AI53,"0.#"),1)=".",TRUE,FALSE)</formula>
    </cfRule>
  </conditionalFormatting>
  <conditionalFormatting sqref="AM53">
    <cfRule type="expression" dxfId="2727" priority="13363">
      <formula>IF(RIGHT(TEXT(AM53,"0.#"),1)=".",FALSE,TRUE)</formula>
    </cfRule>
    <cfRule type="expression" dxfId="2726" priority="13364">
      <formula>IF(RIGHT(TEXT(AM53,"0.#"),1)=".",TRUE,FALSE)</formula>
    </cfRule>
  </conditionalFormatting>
  <conditionalFormatting sqref="AM54">
    <cfRule type="expression" dxfId="2725" priority="13361">
      <formula>IF(RIGHT(TEXT(AM54,"0.#"),1)=".",FALSE,TRUE)</formula>
    </cfRule>
    <cfRule type="expression" dxfId="2724" priority="13362">
      <formula>IF(RIGHT(TEXT(AM54,"0.#"),1)=".",TRUE,FALSE)</formula>
    </cfRule>
  </conditionalFormatting>
  <conditionalFormatting sqref="AM55">
    <cfRule type="expression" dxfId="2723" priority="13359">
      <formula>IF(RIGHT(TEXT(AM55,"0.#"),1)=".",FALSE,TRUE)</formula>
    </cfRule>
    <cfRule type="expression" dxfId="2722" priority="13360">
      <formula>IF(RIGHT(TEXT(AM55,"0.#"),1)=".",TRUE,FALSE)</formula>
    </cfRule>
  </conditionalFormatting>
  <conditionalFormatting sqref="AE60">
    <cfRule type="expression" dxfId="2721" priority="13345">
      <formula>IF(RIGHT(TEXT(AE60,"0.#"),1)=".",FALSE,TRUE)</formula>
    </cfRule>
    <cfRule type="expression" dxfId="2720" priority="13346">
      <formula>IF(RIGHT(TEXT(AE60,"0.#"),1)=".",TRUE,FALSE)</formula>
    </cfRule>
  </conditionalFormatting>
  <conditionalFormatting sqref="AE61">
    <cfRule type="expression" dxfId="2719" priority="13343">
      <formula>IF(RIGHT(TEXT(AE61,"0.#"),1)=".",FALSE,TRUE)</formula>
    </cfRule>
    <cfRule type="expression" dxfId="2718" priority="13344">
      <formula>IF(RIGHT(TEXT(AE61,"0.#"),1)=".",TRUE,FALSE)</formula>
    </cfRule>
  </conditionalFormatting>
  <conditionalFormatting sqref="AE62">
    <cfRule type="expression" dxfId="2717" priority="13341">
      <formula>IF(RIGHT(TEXT(AE62,"0.#"),1)=".",FALSE,TRUE)</formula>
    </cfRule>
    <cfRule type="expression" dxfId="2716" priority="13342">
      <formula>IF(RIGHT(TEXT(AE62,"0.#"),1)=".",TRUE,FALSE)</formula>
    </cfRule>
  </conditionalFormatting>
  <conditionalFormatting sqref="AI62">
    <cfRule type="expression" dxfId="2715" priority="13339">
      <formula>IF(RIGHT(TEXT(AI62,"0.#"),1)=".",FALSE,TRUE)</formula>
    </cfRule>
    <cfRule type="expression" dxfId="2714" priority="13340">
      <formula>IF(RIGHT(TEXT(AI62,"0.#"),1)=".",TRUE,FALSE)</formula>
    </cfRule>
  </conditionalFormatting>
  <conditionalFormatting sqref="AI61">
    <cfRule type="expression" dxfId="2713" priority="13337">
      <formula>IF(RIGHT(TEXT(AI61,"0.#"),1)=".",FALSE,TRUE)</formula>
    </cfRule>
    <cfRule type="expression" dxfId="2712" priority="13338">
      <formula>IF(RIGHT(TEXT(AI61,"0.#"),1)=".",TRUE,FALSE)</formula>
    </cfRule>
  </conditionalFormatting>
  <conditionalFormatting sqref="AI60">
    <cfRule type="expression" dxfId="2711" priority="13335">
      <formula>IF(RIGHT(TEXT(AI60,"0.#"),1)=".",FALSE,TRUE)</formula>
    </cfRule>
    <cfRule type="expression" dxfId="2710" priority="13336">
      <formula>IF(RIGHT(TEXT(AI60,"0.#"),1)=".",TRUE,FALSE)</formula>
    </cfRule>
  </conditionalFormatting>
  <conditionalFormatting sqref="AM60">
    <cfRule type="expression" dxfId="2709" priority="13333">
      <formula>IF(RIGHT(TEXT(AM60,"0.#"),1)=".",FALSE,TRUE)</formula>
    </cfRule>
    <cfRule type="expression" dxfId="2708" priority="13334">
      <formula>IF(RIGHT(TEXT(AM60,"0.#"),1)=".",TRUE,FALSE)</formula>
    </cfRule>
  </conditionalFormatting>
  <conditionalFormatting sqref="AM61">
    <cfRule type="expression" dxfId="2707" priority="13331">
      <formula>IF(RIGHT(TEXT(AM61,"0.#"),1)=".",FALSE,TRUE)</formula>
    </cfRule>
    <cfRule type="expression" dxfId="2706" priority="13332">
      <formula>IF(RIGHT(TEXT(AM61,"0.#"),1)=".",TRUE,FALSE)</formula>
    </cfRule>
  </conditionalFormatting>
  <conditionalFormatting sqref="AM62">
    <cfRule type="expression" dxfId="2705" priority="13329">
      <formula>IF(RIGHT(TEXT(AM62,"0.#"),1)=".",FALSE,TRUE)</formula>
    </cfRule>
    <cfRule type="expression" dxfId="2704" priority="13330">
      <formula>IF(RIGHT(TEXT(AM62,"0.#"),1)=".",TRUE,FALSE)</formula>
    </cfRule>
  </conditionalFormatting>
  <conditionalFormatting sqref="AE87">
    <cfRule type="expression" dxfId="2703" priority="13315">
      <formula>IF(RIGHT(TEXT(AE87,"0.#"),1)=".",FALSE,TRUE)</formula>
    </cfRule>
    <cfRule type="expression" dxfId="2702" priority="13316">
      <formula>IF(RIGHT(TEXT(AE87,"0.#"),1)=".",TRUE,FALSE)</formula>
    </cfRule>
  </conditionalFormatting>
  <conditionalFormatting sqref="AE88">
    <cfRule type="expression" dxfId="2701" priority="13313">
      <formula>IF(RIGHT(TEXT(AE88,"0.#"),1)=".",FALSE,TRUE)</formula>
    </cfRule>
    <cfRule type="expression" dxfId="2700" priority="13314">
      <formula>IF(RIGHT(TEXT(AE88,"0.#"),1)=".",TRUE,FALSE)</formula>
    </cfRule>
  </conditionalFormatting>
  <conditionalFormatting sqref="AE89">
    <cfRule type="expression" dxfId="2699" priority="13311">
      <formula>IF(RIGHT(TEXT(AE89,"0.#"),1)=".",FALSE,TRUE)</formula>
    </cfRule>
    <cfRule type="expression" dxfId="2698" priority="13312">
      <formula>IF(RIGHT(TEXT(AE89,"0.#"),1)=".",TRUE,FALSE)</formula>
    </cfRule>
  </conditionalFormatting>
  <conditionalFormatting sqref="AI89">
    <cfRule type="expression" dxfId="2697" priority="13309">
      <formula>IF(RIGHT(TEXT(AI89,"0.#"),1)=".",FALSE,TRUE)</formula>
    </cfRule>
    <cfRule type="expression" dxfId="2696" priority="13310">
      <formula>IF(RIGHT(TEXT(AI89,"0.#"),1)=".",TRUE,FALSE)</formula>
    </cfRule>
  </conditionalFormatting>
  <conditionalFormatting sqref="AI88">
    <cfRule type="expression" dxfId="2695" priority="13307">
      <formula>IF(RIGHT(TEXT(AI88,"0.#"),1)=".",FALSE,TRUE)</formula>
    </cfRule>
    <cfRule type="expression" dxfId="2694" priority="13308">
      <formula>IF(RIGHT(TEXT(AI88,"0.#"),1)=".",TRUE,FALSE)</formula>
    </cfRule>
  </conditionalFormatting>
  <conditionalFormatting sqref="AI87">
    <cfRule type="expression" dxfId="2693" priority="13305">
      <formula>IF(RIGHT(TEXT(AI87,"0.#"),1)=".",FALSE,TRUE)</formula>
    </cfRule>
    <cfRule type="expression" dxfId="2692" priority="13306">
      <formula>IF(RIGHT(TEXT(AI87,"0.#"),1)=".",TRUE,FALSE)</formula>
    </cfRule>
  </conditionalFormatting>
  <conditionalFormatting sqref="AM88">
    <cfRule type="expression" dxfId="2691" priority="13301">
      <formula>IF(RIGHT(TEXT(AM88,"0.#"),1)=".",FALSE,TRUE)</formula>
    </cfRule>
    <cfRule type="expression" dxfId="2690" priority="13302">
      <formula>IF(RIGHT(TEXT(AM88,"0.#"),1)=".",TRUE,FALSE)</formula>
    </cfRule>
  </conditionalFormatting>
  <conditionalFormatting sqref="AM89">
    <cfRule type="expression" dxfId="2689" priority="13299">
      <formula>IF(RIGHT(TEXT(AM89,"0.#"),1)=".",FALSE,TRUE)</formula>
    </cfRule>
    <cfRule type="expression" dxfId="2688" priority="13300">
      <formula>IF(RIGHT(TEXT(AM89,"0.#"),1)=".",TRUE,FALSE)</formula>
    </cfRule>
  </conditionalFormatting>
  <conditionalFormatting sqref="AE92">
    <cfRule type="expression" dxfId="2687" priority="13285">
      <formula>IF(RIGHT(TEXT(AE92,"0.#"),1)=".",FALSE,TRUE)</formula>
    </cfRule>
    <cfRule type="expression" dxfId="2686" priority="13286">
      <formula>IF(RIGHT(TEXT(AE92,"0.#"),1)=".",TRUE,FALSE)</formula>
    </cfRule>
  </conditionalFormatting>
  <conditionalFormatting sqref="AE93">
    <cfRule type="expression" dxfId="2685" priority="13283">
      <formula>IF(RIGHT(TEXT(AE93,"0.#"),1)=".",FALSE,TRUE)</formula>
    </cfRule>
    <cfRule type="expression" dxfId="2684" priority="13284">
      <formula>IF(RIGHT(TEXT(AE93,"0.#"),1)=".",TRUE,FALSE)</formula>
    </cfRule>
  </conditionalFormatting>
  <conditionalFormatting sqref="AE94">
    <cfRule type="expression" dxfId="2683" priority="13281">
      <formula>IF(RIGHT(TEXT(AE94,"0.#"),1)=".",FALSE,TRUE)</formula>
    </cfRule>
    <cfRule type="expression" dxfId="2682" priority="13282">
      <formula>IF(RIGHT(TEXT(AE94,"0.#"),1)=".",TRUE,FALSE)</formula>
    </cfRule>
  </conditionalFormatting>
  <conditionalFormatting sqref="AI94">
    <cfRule type="expression" dxfId="2681" priority="13279">
      <formula>IF(RIGHT(TEXT(AI94,"0.#"),1)=".",FALSE,TRUE)</formula>
    </cfRule>
    <cfRule type="expression" dxfId="2680" priority="13280">
      <formula>IF(RIGHT(TEXT(AI94,"0.#"),1)=".",TRUE,FALSE)</formula>
    </cfRule>
  </conditionalFormatting>
  <conditionalFormatting sqref="AI93">
    <cfRule type="expression" dxfId="2679" priority="13277">
      <formula>IF(RIGHT(TEXT(AI93,"0.#"),1)=".",FALSE,TRUE)</formula>
    </cfRule>
    <cfRule type="expression" dxfId="2678" priority="13278">
      <formula>IF(RIGHT(TEXT(AI93,"0.#"),1)=".",TRUE,FALSE)</formula>
    </cfRule>
  </conditionalFormatting>
  <conditionalFormatting sqref="AI92">
    <cfRule type="expression" dxfId="2677" priority="13275">
      <formula>IF(RIGHT(TEXT(AI92,"0.#"),1)=".",FALSE,TRUE)</formula>
    </cfRule>
    <cfRule type="expression" dxfId="2676" priority="13276">
      <formula>IF(RIGHT(TEXT(AI92,"0.#"),1)=".",TRUE,FALSE)</formula>
    </cfRule>
  </conditionalFormatting>
  <conditionalFormatting sqref="AM92">
    <cfRule type="expression" dxfId="2675" priority="13273">
      <formula>IF(RIGHT(TEXT(AM92,"0.#"),1)=".",FALSE,TRUE)</formula>
    </cfRule>
    <cfRule type="expression" dxfId="2674" priority="13274">
      <formula>IF(RIGHT(TEXT(AM92,"0.#"),1)=".",TRUE,FALSE)</formula>
    </cfRule>
  </conditionalFormatting>
  <conditionalFormatting sqref="AM93">
    <cfRule type="expression" dxfId="2673" priority="13271">
      <formula>IF(RIGHT(TEXT(AM93,"0.#"),1)=".",FALSE,TRUE)</formula>
    </cfRule>
    <cfRule type="expression" dxfId="2672" priority="13272">
      <formula>IF(RIGHT(TEXT(AM93,"0.#"),1)=".",TRUE,FALSE)</formula>
    </cfRule>
  </conditionalFormatting>
  <conditionalFormatting sqref="AM94">
    <cfRule type="expression" dxfId="2671" priority="13269">
      <formula>IF(RIGHT(TEXT(AM94,"0.#"),1)=".",FALSE,TRUE)</formula>
    </cfRule>
    <cfRule type="expression" dxfId="2670" priority="13270">
      <formula>IF(RIGHT(TEXT(AM94,"0.#"),1)=".",TRUE,FALSE)</formula>
    </cfRule>
  </conditionalFormatting>
  <conditionalFormatting sqref="AE97">
    <cfRule type="expression" dxfId="2669" priority="13255">
      <formula>IF(RIGHT(TEXT(AE97,"0.#"),1)=".",FALSE,TRUE)</formula>
    </cfRule>
    <cfRule type="expression" dxfId="2668" priority="13256">
      <formula>IF(RIGHT(TEXT(AE97,"0.#"),1)=".",TRUE,FALSE)</formula>
    </cfRule>
  </conditionalFormatting>
  <conditionalFormatting sqref="AE98">
    <cfRule type="expression" dxfId="2667" priority="13253">
      <formula>IF(RIGHT(TEXT(AE98,"0.#"),1)=".",FALSE,TRUE)</formula>
    </cfRule>
    <cfRule type="expression" dxfId="2666" priority="13254">
      <formula>IF(RIGHT(TEXT(AE98,"0.#"),1)=".",TRUE,FALSE)</formula>
    </cfRule>
  </conditionalFormatting>
  <conditionalFormatting sqref="AE99">
    <cfRule type="expression" dxfId="2665" priority="13251">
      <formula>IF(RIGHT(TEXT(AE99,"0.#"),1)=".",FALSE,TRUE)</formula>
    </cfRule>
    <cfRule type="expression" dxfId="2664" priority="13252">
      <formula>IF(RIGHT(TEXT(AE99,"0.#"),1)=".",TRUE,FALSE)</formula>
    </cfRule>
  </conditionalFormatting>
  <conditionalFormatting sqref="AI99">
    <cfRule type="expression" dxfId="2663" priority="13249">
      <formula>IF(RIGHT(TEXT(AI99,"0.#"),1)=".",FALSE,TRUE)</formula>
    </cfRule>
    <cfRule type="expression" dxfId="2662" priority="13250">
      <formula>IF(RIGHT(TEXT(AI99,"0.#"),1)=".",TRUE,FALSE)</formula>
    </cfRule>
  </conditionalFormatting>
  <conditionalFormatting sqref="AI98">
    <cfRule type="expression" dxfId="2661" priority="13247">
      <formula>IF(RIGHT(TEXT(AI98,"0.#"),1)=".",FALSE,TRUE)</formula>
    </cfRule>
    <cfRule type="expression" dxfId="2660" priority="13248">
      <formula>IF(RIGHT(TEXT(AI98,"0.#"),1)=".",TRUE,FALSE)</formula>
    </cfRule>
  </conditionalFormatting>
  <conditionalFormatting sqref="AI97">
    <cfRule type="expression" dxfId="2659" priority="13245">
      <formula>IF(RIGHT(TEXT(AI97,"0.#"),1)=".",FALSE,TRUE)</formula>
    </cfRule>
    <cfRule type="expression" dxfId="2658" priority="13246">
      <formula>IF(RIGHT(TEXT(AI97,"0.#"),1)=".",TRUE,FALSE)</formula>
    </cfRule>
  </conditionalFormatting>
  <conditionalFormatting sqref="AM97">
    <cfRule type="expression" dxfId="2657" priority="13243">
      <formula>IF(RIGHT(TEXT(AM97,"0.#"),1)=".",FALSE,TRUE)</formula>
    </cfRule>
    <cfRule type="expression" dxfId="2656" priority="13244">
      <formula>IF(RIGHT(TEXT(AM97,"0.#"),1)=".",TRUE,FALSE)</formula>
    </cfRule>
  </conditionalFormatting>
  <conditionalFormatting sqref="AM98">
    <cfRule type="expression" dxfId="2655" priority="13241">
      <formula>IF(RIGHT(TEXT(AM98,"0.#"),1)=".",FALSE,TRUE)</formula>
    </cfRule>
    <cfRule type="expression" dxfId="2654" priority="13242">
      <formula>IF(RIGHT(TEXT(AM98,"0.#"),1)=".",TRUE,FALSE)</formula>
    </cfRule>
  </conditionalFormatting>
  <conditionalFormatting sqref="AM99">
    <cfRule type="expression" dxfId="2653" priority="13239">
      <formula>IF(RIGHT(TEXT(AM99,"0.#"),1)=".",FALSE,TRUE)</formula>
    </cfRule>
    <cfRule type="expression" dxfId="2652" priority="13240">
      <formula>IF(RIGHT(TEXT(AM99,"0.#"),1)=".",TRUE,FALSE)</formula>
    </cfRule>
  </conditionalFormatting>
  <conditionalFormatting sqref="AI101">
    <cfRule type="expression" dxfId="2651" priority="13225">
      <formula>IF(RIGHT(TEXT(AI101,"0.#"),1)=".",FALSE,TRUE)</formula>
    </cfRule>
    <cfRule type="expression" dxfId="2650" priority="13226">
      <formula>IF(RIGHT(TEXT(AI101,"0.#"),1)=".",TRUE,FALSE)</formula>
    </cfRule>
  </conditionalFormatting>
  <conditionalFormatting sqref="AM101">
    <cfRule type="expression" dxfId="2649" priority="13223">
      <formula>IF(RIGHT(TEXT(AM101,"0.#"),1)=".",FALSE,TRUE)</formula>
    </cfRule>
    <cfRule type="expression" dxfId="2648" priority="13224">
      <formula>IF(RIGHT(TEXT(AM101,"0.#"),1)=".",TRUE,FALSE)</formula>
    </cfRule>
  </conditionalFormatting>
  <conditionalFormatting sqref="AE102">
    <cfRule type="expression" dxfId="2647" priority="13221">
      <formula>IF(RIGHT(TEXT(AE102,"0.#"),1)=".",FALSE,TRUE)</formula>
    </cfRule>
    <cfRule type="expression" dxfId="2646" priority="13222">
      <formula>IF(RIGHT(TEXT(AE102,"0.#"),1)=".",TRUE,FALSE)</formula>
    </cfRule>
  </conditionalFormatting>
  <conditionalFormatting sqref="AI102">
    <cfRule type="expression" dxfId="2645" priority="13219">
      <formula>IF(RIGHT(TEXT(AI102,"0.#"),1)=".",FALSE,TRUE)</formula>
    </cfRule>
    <cfRule type="expression" dxfId="2644" priority="13220">
      <formula>IF(RIGHT(TEXT(AI102,"0.#"),1)=".",TRUE,FALSE)</formula>
    </cfRule>
  </conditionalFormatting>
  <conditionalFormatting sqref="AM102">
    <cfRule type="expression" dxfId="2643" priority="13217">
      <formula>IF(RIGHT(TEXT(AM102,"0.#"),1)=".",FALSE,TRUE)</formula>
    </cfRule>
    <cfRule type="expression" dxfId="2642" priority="13218">
      <formula>IF(RIGHT(TEXT(AM102,"0.#"),1)=".",TRUE,FALSE)</formula>
    </cfRule>
  </conditionalFormatting>
  <conditionalFormatting sqref="AQ102">
    <cfRule type="expression" dxfId="2641" priority="13215">
      <formula>IF(RIGHT(TEXT(AQ102,"0.#"),1)=".",FALSE,TRUE)</formula>
    </cfRule>
    <cfRule type="expression" dxfId="2640" priority="13216">
      <formula>IF(RIGHT(TEXT(AQ102,"0.#"),1)=".",TRUE,FALSE)</formula>
    </cfRule>
  </conditionalFormatting>
  <conditionalFormatting sqref="AE104">
    <cfRule type="expression" dxfId="2639" priority="13213">
      <formula>IF(RIGHT(TEXT(AE104,"0.#"),1)=".",FALSE,TRUE)</formula>
    </cfRule>
    <cfRule type="expression" dxfId="2638" priority="13214">
      <formula>IF(RIGHT(TEXT(AE104,"0.#"),1)=".",TRUE,FALSE)</formula>
    </cfRule>
  </conditionalFormatting>
  <conditionalFormatting sqref="AI104">
    <cfRule type="expression" dxfId="2637" priority="13211">
      <formula>IF(RIGHT(TEXT(AI104,"0.#"),1)=".",FALSE,TRUE)</formula>
    </cfRule>
    <cfRule type="expression" dxfId="2636" priority="13212">
      <formula>IF(RIGHT(TEXT(AI104,"0.#"),1)=".",TRUE,FALSE)</formula>
    </cfRule>
  </conditionalFormatting>
  <conditionalFormatting sqref="AM104">
    <cfRule type="expression" dxfId="2635" priority="13209">
      <formula>IF(RIGHT(TEXT(AM104,"0.#"),1)=".",FALSE,TRUE)</formula>
    </cfRule>
    <cfRule type="expression" dxfId="2634" priority="13210">
      <formula>IF(RIGHT(TEXT(AM104,"0.#"),1)=".",TRUE,FALSE)</formula>
    </cfRule>
  </conditionalFormatting>
  <conditionalFormatting sqref="AE105">
    <cfRule type="expression" dxfId="2633" priority="13207">
      <formula>IF(RIGHT(TEXT(AE105,"0.#"),1)=".",FALSE,TRUE)</formula>
    </cfRule>
    <cfRule type="expression" dxfId="2632" priority="13208">
      <formula>IF(RIGHT(TEXT(AE105,"0.#"),1)=".",TRUE,FALSE)</formula>
    </cfRule>
  </conditionalFormatting>
  <conditionalFormatting sqref="AI105">
    <cfRule type="expression" dxfId="2631" priority="13205">
      <formula>IF(RIGHT(TEXT(AI105,"0.#"),1)=".",FALSE,TRUE)</formula>
    </cfRule>
    <cfRule type="expression" dxfId="2630" priority="13206">
      <formula>IF(RIGHT(TEXT(AI105,"0.#"),1)=".",TRUE,FALSE)</formula>
    </cfRule>
  </conditionalFormatting>
  <conditionalFormatting sqref="AM105">
    <cfRule type="expression" dxfId="2629" priority="13203">
      <formula>IF(RIGHT(TEXT(AM105,"0.#"),1)=".",FALSE,TRUE)</formula>
    </cfRule>
    <cfRule type="expression" dxfId="2628" priority="13204">
      <formula>IF(RIGHT(TEXT(AM105,"0.#"),1)=".",TRUE,FALSE)</formula>
    </cfRule>
  </conditionalFormatting>
  <conditionalFormatting sqref="AE107">
    <cfRule type="expression" dxfId="2627" priority="13199">
      <formula>IF(RIGHT(TEXT(AE107,"0.#"),1)=".",FALSE,TRUE)</formula>
    </cfRule>
    <cfRule type="expression" dxfId="2626" priority="13200">
      <formula>IF(RIGHT(TEXT(AE107,"0.#"),1)=".",TRUE,FALSE)</formula>
    </cfRule>
  </conditionalFormatting>
  <conditionalFormatting sqref="AI107">
    <cfRule type="expression" dxfId="2625" priority="13197">
      <formula>IF(RIGHT(TEXT(AI107,"0.#"),1)=".",FALSE,TRUE)</formula>
    </cfRule>
    <cfRule type="expression" dxfId="2624" priority="13198">
      <formula>IF(RIGHT(TEXT(AI107,"0.#"),1)=".",TRUE,FALSE)</formula>
    </cfRule>
  </conditionalFormatting>
  <conditionalFormatting sqref="AM107">
    <cfRule type="expression" dxfId="2623" priority="13195">
      <formula>IF(RIGHT(TEXT(AM107,"0.#"),1)=".",FALSE,TRUE)</formula>
    </cfRule>
    <cfRule type="expression" dxfId="2622" priority="13196">
      <formula>IF(RIGHT(TEXT(AM107,"0.#"),1)=".",TRUE,FALSE)</formula>
    </cfRule>
  </conditionalFormatting>
  <conditionalFormatting sqref="AE108">
    <cfRule type="expression" dxfId="2621" priority="13193">
      <formula>IF(RIGHT(TEXT(AE108,"0.#"),1)=".",FALSE,TRUE)</formula>
    </cfRule>
    <cfRule type="expression" dxfId="2620" priority="13194">
      <formula>IF(RIGHT(TEXT(AE108,"0.#"),1)=".",TRUE,FALSE)</formula>
    </cfRule>
  </conditionalFormatting>
  <conditionalFormatting sqref="AI108">
    <cfRule type="expression" dxfId="2619" priority="13191">
      <formula>IF(RIGHT(TEXT(AI108,"0.#"),1)=".",FALSE,TRUE)</formula>
    </cfRule>
    <cfRule type="expression" dxfId="2618" priority="13192">
      <formula>IF(RIGHT(TEXT(AI108,"0.#"),1)=".",TRUE,FALSE)</formula>
    </cfRule>
  </conditionalFormatting>
  <conditionalFormatting sqref="AM108">
    <cfRule type="expression" dxfId="2617" priority="13189">
      <formula>IF(RIGHT(TEXT(AM108,"0.#"),1)=".",FALSE,TRUE)</formula>
    </cfRule>
    <cfRule type="expression" dxfId="2616" priority="13190">
      <formula>IF(RIGHT(TEXT(AM108,"0.#"),1)=".",TRUE,FALSE)</formula>
    </cfRule>
  </conditionalFormatting>
  <conditionalFormatting sqref="AE110">
    <cfRule type="expression" dxfId="2615" priority="13185">
      <formula>IF(RIGHT(TEXT(AE110,"0.#"),1)=".",FALSE,TRUE)</formula>
    </cfRule>
    <cfRule type="expression" dxfId="2614" priority="13186">
      <formula>IF(RIGHT(TEXT(AE110,"0.#"),1)=".",TRUE,FALSE)</formula>
    </cfRule>
  </conditionalFormatting>
  <conditionalFormatting sqref="AI110">
    <cfRule type="expression" dxfId="2613" priority="13183">
      <formula>IF(RIGHT(TEXT(AI110,"0.#"),1)=".",FALSE,TRUE)</formula>
    </cfRule>
    <cfRule type="expression" dxfId="2612" priority="13184">
      <formula>IF(RIGHT(TEXT(AI110,"0.#"),1)=".",TRUE,FALSE)</formula>
    </cfRule>
  </conditionalFormatting>
  <conditionalFormatting sqref="AM110">
    <cfRule type="expression" dxfId="2611" priority="13181">
      <formula>IF(RIGHT(TEXT(AM110,"0.#"),1)=".",FALSE,TRUE)</formula>
    </cfRule>
    <cfRule type="expression" dxfId="2610" priority="13182">
      <formula>IF(RIGHT(TEXT(AM110,"0.#"),1)=".",TRUE,FALSE)</formula>
    </cfRule>
  </conditionalFormatting>
  <conditionalFormatting sqref="AE111">
    <cfRule type="expression" dxfId="2609" priority="13179">
      <formula>IF(RIGHT(TEXT(AE111,"0.#"),1)=".",FALSE,TRUE)</formula>
    </cfRule>
    <cfRule type="expression" dxfId="2608" priority="13180">
      <formula>IF(RIGHT(TEXT(AE111,"0.#"),1)=".",TRUE,FALSE)</formula>
    </cfRule>
  </conditionalFormatting>
  <conditionalFormatting sqref="AI111">
    <cfRule type="expression" dxfId="2607" priority="13177">
      <formula>IF(RIGHT(TEXT(AI111,"0.#"),1)=".",FALSE,TRUE)</formula>
    </cfRule>
    <cfRule type="expression" dxfId="2606" priority="13178">
      <formula>IF(RIGHT(TEXT(AI111,"0.#"),1)=".",TRUE,FALSE)</formula>
    </cfRule>
  </conditionalFormatting>
  <conditionalFormatting sqref="AM111">
    <cfRule type="expression" dxfId="2605" priority="13175">
      <formula>IF(RIGHT(TEXT(AM111,"0.#"),1)=".",FALSE,TRUE)</formula>
    </cfRule>
    <cfRule type="expression" dxfId="2604" priority="13176">
      <formula>IF(RIGHT(TEXT(AM111,"0.#"),1)=".",TRUE,FALSE)</formula>
    </cfRule>
  </conditionalFormatting>
  <conditionalFormatting sqref="AE113">
    <cfRule type="expression" dxfId="2603" priority="13171">
      <formula>IF(RIGHT(TEXT(AE113,"0.#"),1)=".",FALSE,TRUE)</formula>
    </cfRule>
    <cfRule type="expression" dxfId="2602" priority="13172">
      <formula>IF(RIGHT(TEXT(AE113,"0.#"),1)=".",TRUE,FALSE)</formula>
    </cfRule>
  </conditionalFormatting>
  <conditionalFormatting sqref="AI113">
    <cfRule type="expression" dxfId="2601" priority="13169">
      <formula>IF(RIGHT(TEXT(AI113,"0.#"),1)=".",FALSE,TRUE)</formula>
    </cfRule>
    <cfRule type="expression" dxfId="2600" priority="13170">
      <formula>IF(RIGHT(TEXT(AI113,"0.#"),1)=".",TRUE,FALSE)</formula>
    </cfRule>
  </conditionalFormatting>
  <conditionalFormatting sqref="AM113">
    <cfRule type="expression" dxfId="2599" priority="13167">
      <formula>IF(RIGHT(TEXT(AM113,"0.#"),1)=".",FALSE,TRUE)</formula>
    </cfRule>
    <cfRule type="expression" dxfId="2598" priority="13168">
      <formula>IF(RIGHT(TEXT(AM113,"0.#"),1)=".",TRUE,FALSE)</formula>
    </cfRule>
  </conditionalFormatting>
  <conditionalFormatting sqref="AE114">
    <cfRule type="expression" dxfId="2597" priority="13165">
      <formula>IF(RIGHT(TEXT(AE114,"0.#"),1)=".",FALSE,TRUE)</formula>
    </cfRule>
    <cfRule type="expression" dxfId="2596" priority="13166">
      <formula>IF(RIGHT(TEXT(AE114,"0.#"),1)=".",TRUE,FALSE)</formula>
    </cfRule>
  </conditionalFormatting>
  <conditionalFormatting sqref="AI114">
    <cfRule type="expression" dxfId="2595" priority="13163">
      <formula>IF(RIGHT(TEXT(AI114,"0.#"),1)=".",FALSE,TRUE)</formula>
    </cfRule>
    <cfRule type="expression" dxfId="2594" priority="13164">
      <formula>IF(RIGHT(TEXT(AI114,"0.#"),1)=".",TRUE,FALSE)</formula>
    </cfRule>
  </conditionalFormatting>
  <conditionalFormatting sqref="AM114">
    <cfRule type="expression" dxfId="2593" priority="13161">
      <formula>IF(RIGHT(TEXT(AM114,"0.#"),1)=".",FALSE,TRUE)</formula>
    </cfRule>
    <cfRule type="expression" dxfId="2592" priority="13162">
      <formula>IF(RIGHT(TEXT(AM114,"0.#"),1)=".",TRUE,FALSE)</formula>
    </cfRule>
  </conditionalFormatting>
  <conditionalFormatting sqref="AE116 AQ116">
    <cfRule type="expression" dxfId="2591" priority="13157">
      <formula>IF(RIGHT(TEXT(AE116,"0.#"),1)=".",FALSE,TRUE)</formula>
    </cfRule>
    <cfRule type="expression" dxfId="2590" priority="13158">
      <formula>IF(RIGHT(TEXT(AE116,"0.#"),1)=".",TRUE,FALSE)</formula>
    </cfRule>
  </conditionalFormatting>
  <conditionalFormatting sqref="AI116">
    <cfRule type="expression" dxfId="2589" priority="13155">
      <formula>IF(RIGHT(TEXT(AI116,"0.#"),1)=".",FALSE,TRUE)</formula>
    </cfRule>
    <cfRule type="expression" dxfId="2588" priority="13156">
      <formula>IF(RIGHT(TEXT(AI116,"0.#"),1)=".",TRUE,FALSE)</formula>
    </cfRule>
  </conditionalFormatting>
  <conditionalFormatting sqref="AM116">
    <cfRule type="expression" dxfId="2587" priority="13153">
      <formula>IF(RIGHT(TEXT(AM116,"0.#"),1)=".",FALSE,TRUE)</formula>
    </cfRule>
    <cfRule type="expression" dxfId="2586" priority="13154">
      <formula>IF(RIGHT(TEXT(AM116,"0.#"),1)=".",TRUE,FALSE)</formula>
    </cfRule>
  </conditionalFormatting>
  <conditionalFormatting sqref="AE117 AM117">
    <cfRule type="expression" dxfId="2585" priority="13151">
      <formula>IF(RIGHT(TEXT(AE117,"0.#"),1)=".",FALSE,TRUE)</formula>
    </cfRule>
    <cfRule type="expression" dxfId="2584" priority="13152">
      <formula>IF(RIGHT(TEXT(AE117,"0.#"),1)=".",TRUE,FALSE)</formula>
    </cfRule>
  </conditionalFormatting>
  <conditionalFormatting sqref="AI117">
    <cfRule type="expression" dxfId="2583" priority="13149">
      <formula>IF(RIGHT(TEXT(AI117,"0.#"),1)=".",FALSE,TRUE)</formula>
    </cfRule>
    <cfRule type="expression" dxfId="2582" priority="13150">
      <formula>IF(RIGHT(TEXT(AI117,"0.#"),1)=".",TRUE,FALSE)</formula>
    </cfRule>
  </conditionalFormatting>
  <conditionalFormatting sqref="AQ117">
    <cfRule type="expression" dxfId="2581" priority="13145">
      <formula>IF(RIGHT(TEXT(AQ117,"0.#"),1)=".",FALSE,TRUE)</formula>
    </cfRule>
    <cfRule type="expression" dxfId="2580" priority="13146">
      <formula>IF(RIGHT(TEXT(AQ117,"0.#"),1)=".",TRUE,FALSE)</formula>
    </cfRule>
  </conditionalFormatting>
  <conditionalFormatting sqref="AE119 AQ119">
    <cfRule type="expression" dxfId="2579" priority="13143">
      <formula>IF(RIGHT(TEXT(AE119,"0.#"),1)=".",FALSE,TRUE)</formula>
    </cfRule>
    <cfRule type="expression" dxfId="2578" priority="13144">
      <formula>IF(RIGHT(TEXT(AE119,"0.#"),1)=".",TRUE,FALSE)</formula>
    </cfRule>
  </conditionalFormatting>
  <conditionalFormatting sqref="AI119">
    <cfRule type="expression" dxfId="2577" priority="13141">
      <formula>IF(RIGHT(TEXT(AI119,"0.#"),1)=".",FALSE,TRUE)</formula>
    </cfRule>
    <cfRule type="expression" dxfId="2576" priority="13142">
      <formula>IF(RIGHT(TEXT(AI119,"0.#"),1)=".",TRUE,FALSE)</formula>
    </cfRule>
  </conditionalFormatting>
  <conditionalFormatting sqref="AM119">
    <cfRule type="expression" dxfId="2575" priority="13139">
      <formula>IF(RIGHT(TEXT(AM119,"0.#"),1)=".",FALSE,TRUE)</formula>
    </cfRule>
    <cfRule type="expression" dxfId="2574" priority="13140">
      <formula>IF(RIGHT(TEXT(AM119,"0.#"),1)=".",TRUE,FALSE)</formula>
    </cfRule>
  </conditionalFormatting>
  <conditionalFormatting sqref="AQ120">
    <cfRule type="expression" dxfId="2573" priority="13131">
      <formula>IF(RIGHT(TEXT(AQ120,"0.#"),1)=".",FALSE,TRUE)</formula>
    </cfRule>
    <cfRule type="expression" dxfId="2572" priority="13132">
      <formula>IF(RIGHT(TEXT(AQ120,"0.#"),1)=".",TRUE,FALSE)</formula>
    </cfRule>
  </conditionalFormatting>
  <conditionalFormatting sqref="AE122 AQ122">
    <cfRule type="expression" dxfId="2571" priority="13129">
      <formula>IF(RIGHT(TEXT(AE122,"0.#"),1)=".",FALSE,TRUE)</formula>
    </cfRule>
    <cfRule type="expression" dxfId="2570" priority="13130">
      <formula>IF(RIGHT(TEXT(AE122,"0.#"),1)=".",TRUE,FALSE)</formula>
    </cfRule>
  </conditionalFormatting>
  <conditionalFormatting sqref="AI122">
    <cfRule type="expression" dxfId="2569" priority="13127">
      <formula>IF(RIGHT(TEXT(AI122,"0.#"),1)=".",FALSE,TRUE)</formula>
    </cfRule>
    <cfRule type="expression" dxfId="2568" priority="13128">
      <formula>IF(RIGHT(TEXT(AI122,"0.#"),1)=".",TRUE,FALSE)</formula>
    </cfRule>
  </conditionalFormatting>
  <conditionalFormatting sqref="AM122">
    <cfRule type="expression" dxfId="2567" priority="13125">
      <formula>IF(RIGHT(TEXT(AM122,"0.#"),1)=".",FALSE,TRUE)</formula>
    </cfRule>
    <cfRule type="expression" dxfId="2566" priority="13126">
      <formula>IF(RIGHT(TEXT(AM122,"0.#"),1)=".",TRUE,FALSE)</formula>
    </cfRule>
  </conditionalFormatting>
  <conditionalFormatting sqref="AQ123">
    <cfRule type="expression" dxfId="2565" priority="13117">
      <formula>IF(RIGHT(TEXT(AQ123,"0.#"),1)=".",FALSE,TRUE)</formula>
    </cfRule>
    <cfRule type="expression" dxfId="2564" priority="13118">
      <formula>IF(RIGHT(TEXT(AQ123,"0.#"),1)=".",TRUE,FALSE)</formula>
    </cfRule>
  </conditionalFormatting>
  <conditionalFormatting sqref="AE125 AQ125">
    <cfRule type="expression" dxfId="2563" priority="13115">
      <formula>IF(RIGHT(TEXT(AE125,"0.#"),1)=".",FALSE,TRUE)</formula>
    </cfRule>
    <cfRule type="expression" dxfId="2562" priority="13116">
      <formula>IF(RIGHT(TEXT(AE125,"0.#"),1)=".",TRUE,FALSE)</formula>
    </cfRule>
  </conditionalFormatting>
  <conditionalFormatting sqref="AI125">
    <cfRule type="expression" dxfId="2561" priority="13113">
      <formula>IF(RIGHT(TEXT(AI125,"0.#"),1)=".",FALSE,TRUE)</formula>
    </cfRule>
    <cfRule type="expression" dxfId="2560" priority="13114">
      <formula>IF(RIGHT(TEXT(AI125,"0.#"),1)=".",TRUE,FALSE)</formula>
    </cfRule>
  </conditionalFormatting>
  <conditionalFormatting sqref="AM125">
    <cfRule type="expression" dxfId="2559" priority="13111">
      <formula>IF(RIGHT(TEXT(AM125,"0.#"),1)=".",FALSE,TRUE)</formula>
    </cfRule>
    <cfRule type="expression" dxfId="2558" priority="13112">
      <formula>IF(RIGHT(TEXT(AM125,"0.#"),1)=".",TRUE,FALSE)</formula>
    </cfRule>
  </conditionalFormatting>
  <conditionalFormatting sqref="AQ126">
    <cfRule type="expression" dxfId="2557" priority="13103">
      <formula>IF(RIGHT(TEXT(AQ126,"0.#"),1)=".",FALSE,TRUE)</formula>
    </cfRule>
    <cfRule type="expression" dxfId="2556" priority="13104">
      <formula>IF(RIGHT(TEXT(AQ126,"0.#"),1)=".",TRUE,FALSE)</formula>
    </cfRule>
  </conditionalFormatting>
  <conditionalFormatting sqref="AE128 AQ128">
    <cfRule type="expression" dxfId="2555" priority="13101">
      <formula>IF(RIGHT(TEXT(AE128,"0.#"),1)=".",FALSE,TRUE)</formula>
    </cfRule>
    <cfRule type="expression" dxfId="2554" priority="13102">
      <formula>IF(RIGHT(TEXT(AE128,"0.#"),1)=".",TRUE,FALSE)</formula>
    </cfRule>
  </conditionalFormatting>
  <conditionalFormatting sqref="AI128">
    <cfRule type="expression" dxfId="2553" priority="13099">
      <formula>IF(RIGHT(TEXT(AI128,"0.#"),1)=".",FALSE,TRUE)</formula>
    </cfRule>
    <cfRule type="expression" dxfId="2552" priority="13100">
      <formula>IF(RIGHT(TEXT(AI128,"0.#"),1)=".",TRUE,FALSE)</formula>
    </cfRule>
  </conditionalFormatting>
  <conditionalFormatting sqref="AM128">
    <cfRule type="expression" dxfId="2551" priority="13097">
      <formula>IF(RIGHT(TEXT(AM128,"0.#"),1)=".",FALSE,TRUE)</formula>
    </cfRule>
    <cfRule type="expression" dxfId="2550" priority="13098">
      <formula>IF(RIGHT(TEXT(AM128,"0.#"),1)=".",TRUE,FALSE)</formula>
    </cfRule>
  </conditionalFormatting>
  <conditionalFormatting sqref="AQ129">
    <cfRule type="expression" dxfId="2549" priority="13089">
      <formula>IF(RIGHT(TEXT(AQ129,"0.#"),1)=".",FALSE,TRUE)</formula>
    </cfRule>
    <cfRule type="expression" dxfId="2548" priority="13090">
      <formula>IF(RIGHT(TEXT(AQ129,"0.#"),1)=".",TRUE,FALSE)</formula>
    </cfRule>
  </conditionalFormatting>
  <conditionalFormatting sqref="AE75">
    <cfRule type="expression" dxfId="2547" priority="13087">
      <formula>IF(RIGHT(TEXT(AE75,"0.#"),1)=".",FALSE,TRUE)</formula>
    </cfRule>
    <cfRule type="expression" dxfId="2546" priority="13088">
      <formula>IF(RIGHT(TEXT(AE75,"0.#"),1)=".",TRUE,FALSE)</formula>
    </cfRule>
  </conditionalFormatting>
  <conditionalFormatting sqref="AE76">
    <cfRule type="expression" dxfId="2545" priority="13085">
      <formula>IF(RIGHT(TEXT(AE76,"0.#"),1)=".",FALSE,TRUE)</formula>
    </cfRule>
    <cfRule type="expression" dxfId="2544" priority="13086">
      <formula>IF(RIGHT(TEXT(AE76,"0.#"),1)=".",TRUE,FALSE)</formula>
    </cfRule>
  </conditionalFormatting>
  <conditionalFormatting sqref="AE77">
    <cfRule type="expression" dxfId="2543" priority="13083">
      <formula>IF(RIGHT(TEXT(AE77,"0.#"),1)=".",FALSE,TRUE)</formula>
    </cfRule>
    <cfRule type="expression" dxfId="2542" priority="13084">
      <formula>IF(RIGHT(TEXT(AE77,"0.#"),1)=".",TRUE,FALSE)</formula>
    </cfRule>
  </conditionalFormatting>
  <conditionalFormatting sqref="AI77">
    <cfRule type="expression" dxfId="2541" priority="13081">
      <formula>IF(RIGHT(TEXT(AI77,"0.#"),1)=".",FALSE,TRUE)</formula>
    </cfRule>
    <cfRule type="expression" dxfId="2540" priority="13082">
      <formula>IF(RIGHT(TEXT(AI77,"0.#"),1)=".",TRUE,FALSE)</formula>
    </cfRule>
  </conditionalFormatting>
  <conditionalFormatting sqref="AI76">
    <cfRule type="expression" dxfId="2539" priority="13079">
      <formula>IF(RIGHT(TEXT(AI76,"0.#"),1)=".",FALSE,TRUE)</formula>
    </cfRule>
    <cfRule type="expression" dxfId="2538" priority="13080">
      <formula>IF(RIGHT(TEXT(AI76,"0.#"),1)=".",TRUE,FALSE)</formula>
    </cfRule>
  </conditionalFormatting>
  <conditionalFormatting sqref="AI75">
    <cfRule type="expression" dxfId="2537" priority="13077">
      <formula>IF(RIGHT(TEXT(AI75,"0.#"),1)=".",FALSE,TRUE)</formula>
    </cfRule>
    <cfRule type="expression" dxfId="2536" priority="13078">
      <formula>IF(RIGHT(TEXT(AI75,"0.#"),1)=".",TRUE,FALSE)</formula>
    </cfRule>
  </conditionalFormatting>
  <conditionalFormatting sqref="AM75">
    <cfRule type="expression" dxfId="2535" priority="13075">
      <formula>IF(RIGHT(TEXT(AM75,"0.#"),1)=".",FALSE,TRUE)</formula>
    </cfRule>
    <cfRule type="expression" dxfId="2534" priority="13076">
      <formula>IF(RIGHT(TEXT(AM75,"0.#"),1)=".",TRUE,FALSE)</formula>
    </cfRule>
  </conditionalFormatting>
  <conditionalFormatting sqref="AM76">
    <cfRule type="expression" dxfId="2533" priority="13073">
      <formula>IF(RIGHT(TEXT(AM76,"0.#"),1)=".",FALSE,TRUE)</formula>
    </cfRule>
    <cfRule type="expression" dxfId="2532" priority="13074">
      <formula>IF(RIGHT(TEXT(AM76,"0.#"),1)=".",TRUE,FALSE)</formula>
    </cfRule>
  </conditionalFormatting>
  <conditionalFormatting sqref="AM77">
    <cfRule type="expression" dxfId="2531" priority="13071">
      <formula>IF(RIGHT(TEXT(AM77,"0.#"),1)=".",FALSE,TRUE)</formula>
    </cfRule>
    <cfRule type="expression" dxfId="2530" priority="13072">
      <formula>IF(RIGHT(TEXT(AM77,"0.#"),1)=".",TRUE,FALSE)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47:AO874">
    <cfRule type="expression" dxfId="2499" priority="6627">
      <formula>IF(AND(AL847&gt;=0, RIGHT(TEXT(AL847,"0.#"),1)&lt;&gt;"."),TRUE,FALSE)</formula>
    </cfRule>
    <cfRule type="expression" dxfId="2498" priority="6628">
      <formula>IF(AND(AL847&gt;=0, RIGHT(TEXT(AL847,"0.#"),1)="."),TRUE,FALSE)</formula>
    </cfRule>
    <cfRule type="expression" dxfId="2497" priority="6629">
      <formula>IF(AND(AL847&lt;0, RIGHT(TEXT(AL847,"0.#"),1)&lt;&gt;"."),TRUE,FALSE)</formula>
    </cfRule>
    <cfRule type="expression" dxfId="2496" priority="6630">
      <formula>IF(AND(AL847&lt;0, RIGHT(TEXT(AL847,"0.#"),1)="."),TRUE,FALSE)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47:Y874">
    <cfRule type="expression" dxfId="2425" priority="2955">
      <formula>IF(RIGHT(TEXT(Y847,"0.#"),1)=".",FALSE,TRUE)</formula>
    </cfRule>
    <cfRule type="expression" dxfId="2424" priority="2956">
      <formula>IF(RIGHT(TEXT(Y847,"0.#"),1)=".",TRUE,FALSE)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10:AO1139">
    <cfRule type="expression" dxfId="2395" priority="2861">
      <formula>IF(AND(AL1110&gt;=0, RIGHT(TEXT(AL1110,"0.#"),1)&lt;&gt;"."),TRUE,FALSE)</formula>
    </cfRule>
    <cfRule type="expression" dxfId="2394" priority="2862">
      <formula>IF(AND(AL1110&gt;=0, RIGHT(TEXT(AL1110,"0.#"),1)="."),TRUE,FALSE)</formula>
    </cfRule>
    <cfRule type="expression" dxfId="2393" priority="2863">
      <formula>IF(AND(AL1110&lt;0, RIGHT(TEXT(AL1110,"0.#"),1)&lt;&gt;"."),TRUE,FALSE)</formula>
    </cfRule>
    <cfRule type="expression" dxfId="2392" priority="2864">
      <formula>IF(AND(AL1110&lt;0, RIGHT(TEXT(AL1110,"0.#"),1)="."),TRUE,FALSE)</formula>
    </cfRule>
  </conditionalFormatting>
  <conditionalFormatting sqref="Y1110:Y1139">
    <cfRule type="expression" dxfId="2391" priority="2859">
      <formula>IF(RIGHT(TEXT(Y1110,"0.#"),1)=".",FALSE,TRUE)</formula>
    </cfRule>
    <cfRule type="expression" dxfId="2390" priority="2860">
      <formula>IF(RIGHT(TEXT(Y1110,"0.#"),1)=".",TRUE,FALSE)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45:AO846">
    <cfRule type="expression" dxfId="2381" priority="2813">
      <formula>IF(AND(AL845&gt;=0, RIGHT(TEXT(AL845,"0.#"),1)&lt;&gt;"."),TRUE,FALSE)</formula>
    </cfRule>
    <cfRule type="expression" dxfId="2380" priority="2814">
      <formula>IF(AND(AL845&gt;=0, RIGHT(TEXT(AL845,"0.#"),1)="."),TRUE,FALSE)</formula>
    </cfRule>
    <cfRule type="expression" dxfId="2379" priority="2815">
      <formula>IF(AND(AL845&lt;0, RIGHT(TEXT(AL845,"0.#"),1)&lt;&gt;"."),TRUE,FALSE)</formula>
    </cfRule>
    <cfRule type="expression" dxfId="2378" priority="2816">
      <formula>IF(AND(AL845&lt;0, RIGHT(TEXT(AL845,"0.#"),1)="."),TRUE,FALSE)</formula>
    </cfRule>
  </conditionalFormatting>
  <conditionalFormatting sqref="Y845:Y846">
    <cfRule type="expression" dxfId="2377" priority="2811">
      <formula>IF(RIGHT(TEXT(Y845,"0.#"),1)=".",FALSE,TRUE)</formula>
    </cfRule>
    <cfRule type="expression" dxfId="2376" priority="2812">
      <formula>IF(RIGHT(TEXT(Y845,"0.#"),1)=".",TRUE,FALSE)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80:Y907">
    <cfRule type="expression" dxfId="2059" priority="2071">
      <formula>IF(RIGHT(TEXT(Y880,"0.#"),1)=".",FALSE,TRUE)</formula>
    </cfRule>
    <cfRule type="expression" dxfId="2058" priority="2072">
      <formula>IF(RIGHT(TEXT(Y880,"0.#"),1)=".",TRUE,FALSE)</formula>
    </cfRule>
  </conditionalFormatting>
  <conditionalFormatting sqref="Y878:Y879">
    <cfRule type="expression" dxfId="2057" priority="2065">
      <formula>IF(RIGHT(TEXT(Y878,"0.#"),1)=".",FALSE,TRUE)</formula>
    </cfRule>
    <cfRule type="expression" dxfId="2056" priority="2066">
      <formula>IF(RIGHT(TEXT(Y878,"0.#"),1)=".",TRUE,FALSE)</formula>
    </cfRule>
  </conditionalFormatting>
  <conditionalFormatting sqref="Y913:Y940">
    <cfRule type="expression" dxfId="2055" priority="2059">
      <formula>IF(RIGHT(TEXT(Y913,"0.#"),1)=".",FALSE,TRUE)</formula>
    </cfRule>
    <cfRule type="expression" dxfId="2054" priority="2060">
      <formula>IF(RIGHT(TEXT(Y913,"0.#"),1)=".",TRUE,FALSE)</formula>
    </cfRule>
  </conditionalFormatting>
  <conditionalFormatting sqref="Y911:Y912">
    <cfRule type="expression" dxfId="2053" priority="2053">
      <formula>IF(RIGHT(TEXT(Y911,"0.#"),1)=".",FALSE,TRUE)</formula>
    </cfRule>
    <cfRule type="expression" dxfId="2052" priority="2054">
      <formula>IF(RIGHT(TEXT(Y911,"0.#"),1)=".",TRUE,FALSE)</formula>
    </cfRule>
  </conditionalFormatting>
  <conditionalFormatting sqref="Y946:Y973">
    <cfRule type="expression" dxfId="2051" priority="2047">
      <formula>IF(RIGHT(TEXT(Y946,"0.#"),1)=".",FALSE,TRUE)</formula>
    </cfRule>
    <cfRule type="expression" dxfId="2050" priority="2048">
      <formula>IF(RIGHT(TEXT(Y946,"0.#"),1)=".",TRUE,FALSE)</formula>
    </cfRule>
  </conditionalFormatting>
  <conditionalFormatting sqref="Y944:Y945">
    <cfRule type="expression" dxfId="2049" priority="2041">
      <formula>IF(RIGHT(TEXT(Y944,"0.#"),1)=".",FALSE,TRUE)</formula>
    </cfRule>
    <cfRule type="expression" dxfId="2048" priority="2042">
      <formula>IF(RIGHT(TEXT(Y944,"0.#"),1)=".",TRUE,FALSE)</formula>
    </cfRule>
  </conditionalFormatting>
  <conditionalFormatting sqref="Y979:Y1006">
    <cfRule type="expression" dxfId="2047" priority="2035">
      <formula>IF(RIGHT(TEXT(Y979,"0.#"),1)=".",FALSE,TRUE)</formula>
    </cfRule>
    <cfRule type="expression" dxfId="2046" priority="2036">
      <formula>IF(RIGHT(TEXT(Y979,"0.#"),1)=".",TRUE,FALSE)</formula>
    </cfRule>
  </conditionalFormatting>
  <conditionalFormatting sqref="Y977:Y978">
    <cfRule type="expression" dxfId="2045" priority="2029">
      <formula>IF(RIGHT(TEXT(Y977,"0.#"),1)=".",FALSE,TRUE)</formula>
    </cfRule>
    <cfRule type="expression" dxfId="2044" priority="2030">
      <formula>IF(RIGHT(TEXT(Y977,"0.#"),1)=".",TRUE,FALSE)</formula>
    </cfRule>
  </conditionalFormatting>
  <conditionalFormatting sqref="Y1012:Y1039">
    <cfRule type="expression" dxfId="2043" priority="2023">
      <formula>IF(RIGHT(TEXT(Y1012,"0.#"),1)=".",FALSE,TRUE)</formula>
    </cfRule>
    <cfRule type="expression" dxfId="2042" priority="2024">
      <formula>IF(RIGHT(TEXT(Y1012,"0.#"),1)=".",TRUE,FALSE)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80:AO907">
    <cfRule type="expression" dxfId="1961" priority="2073">
      <formula>IF(AND(AL880&gt;=0, RIGHT(TEXT(AL880,"0.#"),1)&lt;&gt;"."),TRUE,FALSE)</formula>
    </cfRule>
    <cfRule type="expression" dxfId="1960" priority="2074">
      <formula>IF(AND(AL880&gt;=0, RIGHT(TEXT(AL880,"0.#"),1)="."),TRUE,FALSE)</formula>
    </cfRule>
    <cfRule type="expression" dxfId="1959" priority="2075">
      <formula>IF(AND(AL880&lt;0, RIGHT(TEXT(AL880,"0.#"),1)&lt;&gt;"."),TRUE,FALSE)</formula>
    </cfRule>
    <cfRule type="expression" dxfId="1958" priority="2076">
      <formula>IF(AND(AL880&lt;0, RIGHT(TEXT(AL880,"0.#"),1)="."),TRUE,FALSE)</formula>
    </cfRule>
  </conditionalFormatting>
  <conditionalFormatting sqref="AL878:AO879">
    <cfRule type="expression" dxfId="1957" priority="2067">
      <formula>IF(AND(AL878&gt;=0, RIGHT(TEXT(AL878,"0.#"),1)&lt;&gt;"."),TRUE,FALSE)</formula>
    </cfRule>
    <cfRule type="expression" dxfId="1956" priority="2068">
      <formula>IF(AND(AL878&gt;=0, RIGHT(TEXT(AL878,"0.#"),1)="."),TRUE,FALSE)</formula>
    </cfRule>
    <cfRule type="expression" dxfId="1955" priority="2069">
      <formula>IF(AND(AL878&lt;0, RIGHT(TEXT(AL878,"0.#"),1)&lt;&gt;"."),TRUE,FALSE)</formula>
    </cfRule>
    <cfRule type="expression" dxfId="1954" priority="2070">
      <formula>IF(AND(AL878&lt;0, RIGHT(TEXT(AL878,"0.#"),1)="."),TRUE,FALSE)</formula>
    </cfRule>
  </conditionalFormatting>
  <conditionalFormatting sqref="AL913:AO940">
    <cfRule type="expression" dxfId="1953" priority="2061">
      <formula>IF(AND(AL913&gt;=0, RIGHT(TEXT(AL913,"0.#"),1)&lt;&gt;"."),TRUE,FALSE)</formula>
    </cfRule>
    <cfRule type="expression" dxfId="1952" priority="2062">
      <formula>IF(AND(AL913&gt;=0, RIGHT(TEXT(AL913,"0.#"),1)="."),TRUE,FALSE)</formula>
    </cfRule>
    <cfRule type="expression" dxfId="1951" priority="2063">
      <formula>IF(AND(AL913&lt;0, RIGHT(TEXT(AL913,"0.#"),1)&lt;&gt;"."),TRUE,FALSE)</formula>
    </cfRule>
    <cfRule type="expression" dxfId="1950" priority="2064">
      <formula>IF(AND(AL913&lt;0, RIGHT(TEXT(AL913,"0.#"),1)="."),TRUE,FALSE)</formula>
    </cfRule>
  </conditionalFormatting>
  <conditionalFormatting sqref="AL911:AO912">
    <cfRule type="expression" dxfId="1949" priority="2055">
      <formula>IF(AND(AL911&gt;=0, RIGHT(TEXT(AL911,"0.#"),1)&lt;&gt;"."),TRUE,FALSE)</formula>
    </cfRule>
    <cfRule type="expression" dxfId="1948" priority="2056">
      <formula>IF(AND(AL911&gt;=0, RIGHT(TEXT(AL911,"0.#"),1)="."),TRUE,FALSE)</formula>
    </cfRule>
    <cfRule type="expression" dxfId="1947" priority="2057">
      <formula>IF(AND(AL911&lt;0, RIGHT(TEXT(AL911,"0.#"),1)&lt;&gt;"."),TRUE,FALSE)</formula>
    </cfRule>
    <cfRule type="expression" dxfId="1946" priority="2058">
      <formula>IF(AND(AL911&lt;0, RIGHT(TEXT(AL911,"0.#"),1)="."),TRUE,FALSE)</formula>
    </cfRule>
  </conditionalFormatting>
  <conditionalFormatting sqref="AL946:AO973">
    <cfRule type="expression" dxfId="1945" priority="2049">
      <formula>IF(AND(AL946&gt;=0, RIGHT(TEXT(AL946,"0.#"),1)&lt;&gt;"."),TRUE,FALSE)</formula>
    </cfRule>
    <cfRule type="expression" dxfId="1944" priority="2050">
      <formula>IF(AND(AL946&gt;=0, RIGHT(TEXT(AL946,"0.#"),1)="."),TRUE,FALSE)</formula>
    </cfRule>
    <cfRule type="expression" dxfId="1943" priority="2051">
      <formula>IF(AND(AL946&lt;0, RIGHT(TEXT(AL946,"0.#"),1)&lt;&gt;"."),TRUE,FALSE)</formula>
    </cfRule>
    <cfRule type="expression" dxfId="1942" priority="2052">
      <formula>IF(AND(AL946&lt;0, RIGHT(TEXT(AL946,"0.#"),1)="."),TRUE,FALSE)</formula>
    </cfRule>
  </conditionalFormatting>
  <conditionalFormatting sqref="AL944:AO945">
    <cfRule type="expression" dxfId="1941" priority="2043">
      <formula>IF(AND(AL944&gt;=0, RIGHT(TEXT(AL944,"0.#"),1)&lt;&gt;"."),TRUE,FALSE)</formula>
    </cfRule>
    <cfRule type="expression" dxfId="1940" priority="2044">
      <formula>IF(AND(AL944&gt;=0, RIGHT(TEXT(AL944,"0.#"),1)="."),TRUE,FALSE)</formula>
    </cfRule>
    <cfRule type="expression" dxfId="1939" priority="2045">
      <formula>IF(AND(AL944&lt;0, RIGHT(TEXT(AL944,"0.#"),1)&lt;&gt;"."),TRUE,FALSE)</formula>
    </cfRule>
    <cfRule type="expression" dxfId="1938" priority="2046">
      <formula>IF(AND(AL944&lt;0, RIGHT(TEXT(AL944,"0.#"),1)="."),TRUE,FALSE)</formula>
    </cfRule>
  </conditionalFormatting>
  <conditionalFormatting sqref="AL979:AO1006">
    <cfRule type="expression" dxfId="1937" priority="2037">
      <formula>IF(AND(AL979&gt;=0, RIGHT(TEXT(AL979,"0.#"),1)&lt;&gt;"."),TRUE,FALSE)</formula>
    </cfRule>
    <cfRule type="expression" dxfId="1936" priority="2038">
      <formula>IF(AND(AL979&gt;=0, RIGHT(TEXT(AL979,"0.#"),1)="."),TRUE,FALSE)</formula>
    </cfRule>
    <cfRule type="expression" dxfId="1935" priority="2039">
      <formula>IF(AND(AL979&lt;0, RIGHT(TEXT(AL979,"0.#"),1)&lt;&gt;"."),TRUE,FALSE)</formula>
    </cfRule>
    <cfRule type="expression" dxfId="1934" priority="2040">
      <formula>IF(AND(AL979&lt;0, RIGHT(TEXT(AL979,"0.#"),1)="."),TRUE,FALSE)</formula>
    </cfRule>
  </conditionalFormatting>
  <conditionalFormatting sqref="AL977:AO978">
    <cfRule type="expression" dxfId="1933" priority="2031">
      <formula>IF(AND(AL977&gt;=0, RIGHT(TEXT(AL977,"0.#"),1)&lt;&gt;"."),TRUE,FALSE)</formula>
    </cfRule>
    <cfRule type="expression" dxfId="1932" priority="2032">
      <formula>IF(AND(AL977&gt;=0, RIGHT(TEXT(AL977,"0.#"),1)="."),TRUE,FALSE)</formula>
    </cfRule>
    <cfRule type="expression" dxfId="1931" priority="2033">
      <formula>IF(AND(AL977&lt;0, RIGHT(TEXT(AL977,"0.#"),1)&lt;&gt;"."),TRUE,FALSE)</formula>
    </cfRule>
    <cfRule type="expression" dxfId="1930" priority="2034">
      <formula>IF(AND(AL977&lt;0, RIGHT(TEXT(AL977,"0.#"),1)="."),TRUE,FALSE)</formula>
    </cfRule>
  </conditionalFormatting>
  <conditionalFormatting sqref="AL1012:AO1039">
    <cfRule type="expression" dxfId="1929" priority="2025">
      <formula>IF(AND(AL1012&gt;=0, RIGHT(TEXT(AL1012,"0.#"),1)&lt;&gt;"."),TRUE,FALSE)</formula>
    </cfRule>
    <cfRule type="expression" dxfId="1928" priority="2026">
      <formula>IF(AND(AL1012&gt;=0, RIGHT(TEXT(AL1012,"0.#"),1)="."),TRUE,FALSE)</formula>
    </cfRule>
    <cfRule type="expression" dxfId="1927" priority="2027">
      <formula>IF(AND(AL1012&lt;0, RIGHT(TEXT(AL1012,"0.#"),1)&lt;&gt;"."),TRUE,FALSE)</formula>
    </cfRule>
    <cfRule type="expression" dxfId="1926" priority="2028">
      <formula>IF(AND(AL1012&lt;0, RIGHT(TEXT(AL1012,"0.#"),1)="."),TRUE,FALSE)</formula>
    </cfRule>
  </conditionalFormatting>
  <conditionalFormatting sqref="AL1010:AO1011">
    <cfRule type="expression" dxfId="1925" priority="2019">
      <formula>IF(AND(AL1010&gt;=0, RIGHT(TEXT(AL1010,"0.#"),1)&lt;&gt;"."),TRUE,FALSE)</formula>
    </cfRule>
    <cfRule type="expression" dxfId="1924" priority="2020">
      <formula>IF(AND(AL1010&gt;=0, RIGHT(TEXT(AL1010,"0.#"),1)="."),TRUE,FALSE)</formula>
    </cfRule>
    <cfRule type="expression" dxfId="1923" priority="2021">
      <formula>IF(AND(AL1010&lt;0, RIGHT(TEXT(AL1010,"0.#"),1)&lt;&gt;"."),TRUE,FALSE)</formula>
    </cfRule>
    <cfRule type="expression" dxfId="1922" priority="2022">
      <formula>IF(AND(AL1010&lt;0, RIGHT(TEXT(AL1010,"0.#"),1)="."),TRUE,FALSE)</formula>
    </cfRule>
  </conditionalFormatting>
  <conditionalFormatting sqref="Y1010:Y1011">
    <cfRule type="expression" dxfId="1921" priority="2017">
      <formula>IF(RIGHT(TEXT(Y1010,"0.#"),1)=".",FALSE,TRUE)</formula>
    </cfRule>
    <cfRule type="expression" dxfId="1920" priority="2018">
      <formula>IF(RIGHT(TEXT(Y1010,"0.#"),1)=".",TRUE,FALSE)</formula>
    </cfRule>
  </conditionalFormatting>
  <conditionalFormatting sqref="AL1045:AO1072">
    <cfRule type="expression" dxfId="1919" priority="2013">
      <formula>IF(AND(AL1045&gt;=0, RIGHT(TEXT(AL1045,"0.#"),1)&lt;&gt;"."),TRUE,FALSE)</formula>
    </cfRule>
    <cfRule type="expression" dxfId="1918" priority="2014">
      <formula>IF(AND(AL1045&gt;=0, RIGHT(TEXT(AL1045,"0.#"),1)="."),TRUE,FALSE)</formula>
    </cfRule>
    <cfRule type="expression" dxfId="1917" priority="2015">
      <formula>IF(AND(AL1045&lt;0, RIGHT(TEXT(AL1045,"0.#"),1)&lt;&gt;"."),TRUE,FALSE)</formula>
    </cfRule>
    <cfRule type="expression" dxfId="1916" priority="2016">
      <formula>IF(AND(AL1045&lt;0, RIGHT(TEXT(AL1045,"0.#"),1)="."),TRUE,FALSE)</formula>
    </cfRule>
  </conditionalFormatting>
  <conditionalFormatting sqref="Y1045:Y1072">
    <cfRule type="expression" dxfId="1915" priority="2011">
      <formula>IF(RIGHT(TEXT(Y1045,"0.#"),1)=".",FALSE,TRUE)</formula>
    </cfRule>
    <cfRule type="expression" dxfId="1914" priority="2012">
      <formula>IF(RIGHT(TEXT(Y1045,"0.#"),1)=".",TRUE,FALSE)</formula>
    </cfRule>
  </conditionalFormatting>
  <conditionalFormatting sqref="AL1043:AO1044">
    <cfRule type="expression" dxfId="1913" priority="2007">
      <formula>IF(AND(AL1043&gt;=0, RIGHT(TEXT(AL1043,"0.#"),1)&lt;&gt;"."),TRUE,FALSE)</formula>
    </cfRule>
    <cfRule type="expression" dxfId="1912" priority="2008">
      <formula>IF(AND(AL1043&gt;=0, RIGHT(TEXT(AL1043,"0.#"),1)="."),TRUE,FALSE)</formula>
    </cfRule>
    <cfRule type="expression" dxfId="1911" priority="2009">
      <formula>IF(AND(AL1043&lt;0, RIGHT(TEXT(AL1043,"0.#"),1)&lt;&gt;"."),TRUE,FALSE)</formula>
    </cfRule>
    <cfRule type="expression" dxfId="1910" priority="2010">
      <formula>IF(AND(AL1043&lt;0, RIGHT(TEXT(AL1043,"0.#"),1)="."),TRUE,FALSE)</formula>
    </cfRule>
  </conditionalFormatting>
  <conditionalFormatting sqref="Y1043:Y1044">
    <cfRule type="expression" dxfId="1909" priority="2005">
      <formula>IF(RIGHT(TEXT(Y1043,"0.#"),1)=".",FALSE,TRUE)</formula>
    </cfRule>
    <cfRule type="expression" dxfId="1908" priority="2006">
      <formula>IF(RIGHT(TEXT(Y1043,"0.#"),1)=".",TRUE,FALSE)</formula>
    </cfRule>
  </conditionalFormatting>
  <conditionalFormatting sqref="AL1078:AO1105">
    <cfRule type="expression" dxfId="1907" priority="2001">
      <formula>IF(AND(AL1078&gt;=0, RIGHT(TEXT(AL1078,"0.#"),1)&lt;&gt;"."),TRUE,FALSE)</formula>
    </cfRule>
    <cfRule type="expression" dxfId="1906" priority="2002">
      <formula>IF(AND(AL1078&gt;=0, RIGHT(TEXT(AL1078,"0.#"),1)="."),TRUE,FALSE)</formula>
    </cfRule>
    <cfRule type="expression" dxfId="1905" priority="2003">
      <formula>IF(AND(AL1078&lt;0, RIGHT(TEXT(AL1078,"0.#"),1)&lt;&gt;"."),TRUE,FALSE)</formula>
    </cfRule>
    <cfRule type="expression" dxfId="1904" priority="2004">
      <formula>IF(AND(AL1078&lt;0, RIGHT(TEXT(AL1078,"0.#"),1)="."),TRUE,FALSE)</formula>
    </cfRule>
  </conditionalFormatting>
  <conditionalFormatting sqref="Y1078:Y1105">
    <cfRule type="expression" dxfId="1903" priority="1999">
      <formula>IF(RIGHT(TEXT(Y1078,"0.#"),1)=".",FALSE,TRUE)</formula>
    </cfRule>
    <cfRule type="expression" dxfId="1902" priority="2000">
      <formula>IF(RIGHT(TEXT(Y1078,"0.#"),1)=".",TRUE,FALSE)</formula>
    </cfRule>
  </conditionalFormatting>
  <conditionalFormatting sqref="AL1076:AO1077">
    <cfRule type="expression" dxfId="1901" priority="1995">
      <formula>IF(AND(AL1076&gt;=0, RIGHT(TEXT(AL1076,"0.#"),1)&lt;&gt;"."),TRUE,FALSE)</formula>
    </cfRule>
    <cfRule type="expression" dxfId="1900" priority="1996">
      <formula>IF(AND(AL1076&gt;=0, RIGHT(TEXT(AL1076,"0.#"),1)="."),TRUE,FALSE)</formula>
    </cfRule>
    <cfRule type="expression" dxfId="1899" priority="1997">
      <formula>IF(AND(AL1076&lt;0, RIGHT(TEXT(AL1076,"0.#"),1)&lt;&gt;"."),TRUE,FALSE)</formula>
    </cfRule>
    <cfRule type="expression" dxfId="1898" priority="1998">
      <formula>IF(AND(AL1076&lt;0, RIGHT(TEXT(AL1076,"0.#"),1)="."),TRUE,FALSE)</formula>
    </cfRule>
  </conditionalFormatting>
  <conditionalFormatting sqref="Y1076:Y1077">
    <cfRule type="expression" dxfId="1897" priority="1993">
      <formula>IF(RIGHT(TEXT(Y1076,"0.#"),1)=".",FALSE,TRUE)</formula>
    </cfRule>
    <cfRule type="expression" dxfId="1896" priority="1994">
      <formula>IF(RIGHT(TEXT(Y1076,"0.#"),1)=".",TRUE,FALSE)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E134:AE135 AI134:AI135 AM134:AM135 AQ134:AQ135 AU134:AU135">
    <cfRule type="expression" dxfId="701" priority="1">
      <formula>IF(RIGHT(TEXT(AE134,"0.#"),1)=".",FALSE,TRUE)</formula>
    </cfRule>
    <cfRule type="expression" dxfId="700" priority="2">
      <formula>IF(RIGHT(TEXT(AE134,"0.#"),1)=".",TRUE,FALSE)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747" max="50" man="1"/>
    <brk id="984" max="50" man="1"/>
  </rowBreaks>
  <ignoredErrors>
    <ignoredError sqref="P29 W29" unlockedFormula="1"/>
  </ignoredError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B12" sqref="B12"/>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170</v>
      </c>
      <c r="W1" s="29" t="s">
        <v>169</v>
      </c>
      <c r="Y1" s="29" t="s">
        <v>81</v>
      </c>
      <c r="Z1" s="29" t="s">
        <v>549</v>
      </c>
      <c r="AA1" s="29" t="s">
        <v>82</v>
      </c>
      <c r="AB1" s="29" t="s">
        <v>550</v>
      </c>
      <c r="AC1" s="29" t="s">
        <v>34</v>
      </c>
      <c r="AD1" s="28"/>
      <c r="AE1" s="29" t="s">
        <v>46</v>
      </c>
      <c r="AF1" s="30"/>
      <c r="AG1" s="51" t="s">
        <v>245</v>
      </c>
      <c r="AI1" s="51" t="s">
        <v>254</v>
      </c>
      <c r="AK1" s="51" t="s">
        <v>259</v>
      </c>
      <c r="AM1" s="82"/>
      <c r="AN1" s="82"/>
      <c r="AP1" s="28" t="s">
        <v>356</v>
      </c>
    </row>
    <row r="2" spans="1:42" ht="13.5" customHeight="1">
      <c r="A2" s="14" t="s">
        <v>85</v>
      </c>
      <c r="B2" s="15"/>
      <c r="C2" s="13" t="str">
        <f>IF(B2="","",A2)</f>
        <v/>
      </c>
      <c r="D2" s="13" t="str">
        <f>IF(C2="","",IF(D1&lt;&gt;"",CONCATENATE(D1,"、",C2),C2))</f>
        <v/>
      </c>
      <c r="F2" s="12" t="s">
        <v>72</v>
      </c>
      <c r="G2" s="17" t="s">
        <v>719</v>
      </c>
      <c r="H2" s="13" t="str">
        <f>IF(G2="","",F2)</f>
        <v>一般会計</v>
      </c>
      <c r="I2" s="13" t="str">
        <f>IF(H2="","",IF(I1&lt;&gt;"",CONCATENATE(I1,"、",H2),H2))</f>
        <v>一般会計</v>
      </c>
      <c r="K2" s="14" t="s">
        <v>103</v>
      </c>
      <c r="L2" s="15" t="s">
        <v>719</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644</v>
      </c>
      <c r="AC2" s="95" t="s">
        <v>135</v>
      </c>
      <c r="AD2" s="28"/>
      <c r="AE2" s="43" t="s">
        <v>174</v>
      </c>
      <c r="AF2" s="30"/>
      <c r="AG2" s="53" t="s">
        <v>373</v>
      </c>
      <c r="AI2" s="51" t="s">
        <v>407</v>
      </c>
      <c r="AK2" s="51" t="s">
        <v>260</v>
      </c>
      <c r="AM2" s="82"/>
      <c r="AN2" s="82"/>
      <c r="AP2" s="53" t="s">
        <v>373</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719</v>
      </c>
      <c r="R3" s="13" t="str">
        <f t="shared" ref="R3:R8" si="3">IF(Q3="","",P3)</f>
        <v>委託・請負</v>
      </c>
      <c r="S3" s="13" t="str">
        <f t="shared" ref="S3:S8" si="4">IF(R3="",S2,IF(S2&lt;&gt;"",CONCATENATE(S2,"、",R3),R3))</f>
        <v>委託・請負</v>
      </c>
      <c r="T3" s="13"/>
      <c r="U3" s="32" t="s">
        <v>676</v>
      </c>
      <c r="W3" s="32" t="s">
        <v>150</v>
      </c>
      <c r="Y3" s="32" t="s">
        <v>69</v>
      </c>
      <c r="Z3" s="32" t="s">
        <v>551</v>
      </c>
      <c r="AA3" s="94" t="s">
        <v>512</v>
      </c>
      <c r="AB3" s="94" t="s">
        <v>645</v>
      </c>
      <c r="AC3" s="95" t="s">
        <v>136</v>
      </c>
      <c r="AD3" s="28"/>
      <c r="AE3" s="43" t="s">
        <v>175</v>
      </c>
      <c r="AF3" s="30"/>
      <c r="AG3" s="53" t="s">
        <v>374</v>
      </c>
      <c r="AI3" s="51" t="s">
        <v>253</v>
      </c>
      <c r="AK3" s="51" t="str">
        <f>CHAR(CODE(AK2)+1)</f>
        <v>B</v>
      </c>
      <c r="AM3" s="82"/>
      <c r="AN3" s="82"/>
      <c r="AP3" s="53" t="s">
        <v>374</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677</v>
      </c>
      <c r="W4" s="32" t="s">
        <v>151</v>
      </c>
      <c r="Y4" s="32" t="s">
        <v>419</v>
      </c>
      <c r="Z4" s="32" t="s">
        <v>552</v>
      </c>
      <c r="AA4" s="94" t="s">
        <v>513</v>
      </c>
      <c r="AB4" s="94" t="s">
        <v>646</v>
      </c>
      <c r="AC4" s="94" t="s">
        <v>137</v>
      </c>
      <c r="AD4" s="28"/>
      <c r="AE4" s="43" t="s">
        <v>176</v>
      </c>
      <c r="AF4" s="30"/>
      <c r="AG4" s="53" t="s">
        <v>375</v>
      </c>
      <c r="AI4" s="51" t="s">
        <v>255</v>
      </c>
      <c r="AK4" s="51" t="str">
        <f t="shared" ref="AK4:AK49" si="7">CHAR(CODE(AK3)+1)</f>
        <v>C</v>
      </c>
      <c r="AM4" s="82"/>
      <c r="AN4" s="82"/>
      <c r="AP4" s="53" t="s">
        <v>375</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v>
      </c>
      <c r="T5" s="13"/>
      <c r="W5" s="32" t="s">
        <v>701</v>
      </c>
      <c r="Y5" s="32" t="s">
        <v>420</v>
      </c>
      <c r="Z5" s="32" t="s">
        <v>553</v>
      </c>
      <c r="AA5" s="94" t="s">
        <v>514</v>
      </c>
      <c r="AB5" s="94" t="s">
        <v>647</v>
      </c>
      <c r="AC5" s="94" t="s">
        <v>177</v>
      </c>
      <c r="AD5" s="31"/>
      <c r="AE5" s="43" t="s">
        <v>386</v>
      </c>
      <c r="AF5" s="30"/>
      <c r="AG5" s="53" t="s">
        <v>376</v>
      </c>
      <c r="AI5" s="51" t="s">
        <v>416</v>
      </c>
      <c r="AK5" s="51" t="str">
        <f t="shared" si="7"/>
        <v>D</v>
      </c>
      <c r="AP5" s="53" t="s">
        <v>376</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v>
      </c>
      <c r="T6" s="13"/>
      <c r="U6" s="32" t="s">
        <v>388</v>
      </c>
      <c r="W6" s="32" t="s">
        <v>152</v>
      </c>
      <c r="Y6" s="32" t="s">
        <v>421</v>
      </c>
      <c r="Z6" s="32" t="s">
        <v>554</v>
      </c>
      <c r="AA6" s="94" t="s">
        <v>515</v>
      </c>
      <c r="AB6" s="94" t="s">
        <v>648</v>
      </c>
      <c r="AC6" s="94" t="s">
        <v>138</v>
      </c>
      <c r="AD6" s="31"/>
      <c r="AE6" s="43" t="s">
        <v>383</v>
      </c>
      <c r="AF6" s="30"/>
      <c r="AG6" s="53" t="s">
        <v>377</v>
      </c>
      <c r="AI6" s="51" t="s">
        <v>417</v>
      </c>
      <c r="AK6" s="51" t="str">
        <f>CHAR(CODE(AK5)+1)</f>
        <v>E</v>
      </c>
      <c r="AP6" s="53" t="s">
        <v>377</v>
      </c>
    </row>
    <row r="7" spans="1:42" ht="13.5" customHeight="1">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v>
      </c>
      <c r="T7" s="13"/>
      <c r="U7" s="32"/>
      <c r="W7" s="32" t="s">
        <v>153</v>
      </c>
      <c r="Y7" s="32" t="s">
        <v>422</v>
      </c>
      <c r="Z7" s="32" t="s">
        <v>555</v>
      </c>
      <c r="AA7" s="94" t="s">
        <v>516</v>
      </c>
      <c r="AB7" s="94" t="s">
        <v>649</v>
      </c>
      <c r="AC7" s="31"/>
      <c r="AD7" s="31"/>
      <c r="AE7" s="32" t="s">
        <v>138</v>
      </c>
      <c r="AF7" s="30"/>
      <c r="AG7" s="53" t="s">
        <v>378</v>
      </c>
      <c r="AH7" s="85"/>
      <c r="AI7" s="53" t="s">
        <v>401</v>
      </c>
      <c r="AK7" s="51" t="str">
        <f>CHAR(CODE(AK6)+1)</f>
        <v>F</v>
      </c>
      <c r="AP7" s="53" t="s">
        <v>378</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v>
      </c>
      <c r="T8" s="13"/>
      <c r="U8" s="32" t="s">
        <v>414</v>
      </c>
      <c r="W8" s="32" t="s">
        <v>154</v>
      </c>
      <c r="Y8" s="32" t="s">
        <v>423</v>
      </c>
      <c r="Z8" s="32" t="s">
        <v>556</v>
      </c>
      <c r="AA8" s="94" t="s">
        <v>517</v>
      </c>
      <c r="AB8" s="94" t="s">
        <v>650</v>
      </c>
      <c r="AC8" s="31"/>
      <c r="AD8" s="31"/>
      <c r="AE8" s="31"/>
      <c r="AF8" s="30"/>
      <c r="AG8" s="53" t="s">
        <v>379</v>
      </c>
      <c r="AI8" s="51" t="s">
        <v>402</v>
      </c>
      <c r="AK8" s="51" t="str">
        <f t="shared" si="7"/>
        <v>G</v>
      </c>
      <c r="AP8" s="53" t="s">
        <v>379</v>
      </c>
    </row>
    <row r="9" spans="1:42" ht="13.5" customHeight="1">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557</v>
      </c>
      <c r="AA9" s="94" t="s">
        <v>518</v>
      </c>
      <c r="AB9" s="94" t="s">
        <v>651</v>
      </c>
      <c r="AC9" s="31"/>
      <c r="AD9" s="31"/>
      <c r="AE9" s="31"/>
      <c r="AF9" s="30"/>
      <c r="AG9" s="53" t="s">
        <v>380</v>
      </c>
      <c r="AI9" s="81"/>
      <c r="AK9" s="51" t="str">
        <f t="shared" si="7"/>
        <v>H</v>
      </c>
      <c r="AP9" s="53" t="s">
        <v>380</v>
      </c>
    </row>
    <row r="10" spans="1:42" ht="13.5" customHeight="1">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委託・請負</v>
      </c>
      <c r="Q10" s="19"/>
      <c r="T10" s="13"/>
      <c r="W10" s="32" t="s">
        <v>156</v>
      </c>
      <c r="Y10" s="32" t="s">
        <v>425</v>
      </c>
      <c r="Z10" s="32" t="s">
        <v>558</v>
      </c>
      <c r="AA10" s="94" t="s">
        <v>519</v>
      </c>
      <c r="AB10" s="94" t="s">
        <v>652</v>
      </c>
      <c r="AC10" s="31"/>
      <c r="AD10" s="31"/>
      <c r="AE10" s="31"/>
      <c r="AF10" s="30"/>
      <c r="AG10" s="53" t="s">
        <v>363</v>
      </c>
      <c r="AK10" s="51" t="str">
        <f t="shared" si="7"/>
        <v>I</v>
      </c>
      <c r="AP10" s="51" t="s">
        <v>357</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559</v>
      </c>
      <c r="AA11" s="94" t="s">
        <v>520</v>
      </c>
      <c r="AB11" s="94" t="s">
        <v>653</v>
      </c>
      <c r="AC11" s="31"/>
      <c r="AD11" s="31"/>
      <c r="AE11" s="31"/>
      <c r="AF11" s="30"/>
      <c r="AG11" s="51" t="s">
        <v>366</v>
      </c>
      <c r="AK11" s="51" t="str">
        <f t="shared" si="7"/>
        <v>J</v>
      </c>
    </row>
    <row r="12" spans="1:42" ht="13.5" customHeight="1">
      <c r="A12" s="14" t="s">
        <v>94</v>
      </c>
      <c r="B12" s="15" t="s">
        <v>719</v>
      </c>
      <c r="C12" s="13" t="str">
        <f t="shared" ref="C12:C24" si="9">IF(B12="","",A12)</f>
        <v>障害者施策</v>
      </c>
      <c r="D12" s="13" t="str">
        <f t="shared" si="8"/>
        <v>障害者施策</v>
      </c>
      <c r="F12" s="18" t="s">
        <v>119</v>
      </c>
      <c r="G12" s="17"/>
      <c r="H12" s="13" t="str">
        <f t="shared" si="1"/>
        <v/>
      </c>
      <c r="I12" s="13" t="str">
        <f t="shared" si="5"/>
        <v>一般会計</v>
      </c>
      <c r="K12" s="13"/>
      <c r="L12" s="13"/>
      <c r="O12" s="13"/>
      <c r="P12" s="13"/>
      <c r="Q12" s="19"/>
      <c r="T12" s="13"/>
      <c r="U12" s="29" t="s">
        <v>678</v>
      </c>
      <c r="W12" s="32" t="s">
        <v>158</v>
      </c>
      <c r="Y12" s="32" t="s">
        <v>427</v>
      </c>
      <c r="Z12" s="32" t="s">
        <v>560</v>
      </c>
      <c r="AA12" s="94" t="s">
        <v>521</v>
      </c>
      <c r="AB12" s="94" t="s">
        <v>654</v>
      </c>
      <c r="AC12" s="31"/>
      <c r="AD12" s="31"/>
      <c r="AE12" s="31"/>
      <c r="AF12" s="30"/>
      <c r="AG12" s="51" t="s">
        <v>364</v>
      </c>
      <c r="AK12" s="51" t="str">
        <f t="shared" si="7"/>
        <v>K</v>
      </c>
    </row>
    <row r="13" spans="1:42" ht="13.5" customHeight="1">
      <c r="A13" s="14" t="s">
        <v>95</v>
      </c>
      <c r="B13" s="15"/>
      <c r="C13" s="13" t="str">
        <f t="shared" si="9"/>
        <v/>
      </c>
      <c r="D13" s="13" t="str">
        <f t="shared" si="8"/>
        <v>障害者施策</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561</v>
      </c>
      <c r="AA13" s="94" t="s">
        <v>522</v>
      </c>
      <c r="AB13" s="94" t="s">
        <v>655</v>
      </c>
      <c r="AC13" s="31"/>
      <c r="AD13" s="31"/>
      <c r="AE13" s="31"/>
      <c r="AF13" s="30"/>
      <c r="AG13" s="51" t="s">
        <v>365</v>
      </c>
      <c r="AK13" s="51" t="str">
        <f t="shared" si="7"/>
        <v>L</v>
      </c>
    </row>
    <row r="14" spans="1:42" ht="13.5" customHeight="1">
      <c r="A14" s="14" t="s">
        <v>96</v>
      </c>
      <c r="B14" s="15"/>
      <c r="C14" s="13" t="str">
        <f t="shared" si="9"/>
        <v/>
      </c>
      <c r="D14" s="13" t="str">
        <f t="shared" si="8"/>
        <v>障害者施策</v>
      </c>
      <c r="F14" s="18" t="s">
        <v>121</v>
      </c>
      <c r="G14" s="17"/>
      <c r="H14" s="13" t="str">
        <f t="shared" si="1"/>
        <v/>
      </c>
      <c r="I14" s="13" t="str">
        <f t="shared" si="5"/>
        <v>一般会計</v>
      </c>
      <c r="K14" s="13"/>
      <c r="L14" s="13"/>
      <c r="O14" s="13"/>
      <c r="P14" s="13"/>
      <c r="Q14" s="19"/>
      <c r="T14" s="13"/>
      <c r="U14" s="32" t="s">
        <v>679</v>
      </c>
      <c r="W14" s="32" t="s">
        <v>160</v>
      </c>
      <c r="Y14" s="32" t="s">
        <v>429</v>
      </c>
      <c r="Z14" s="32" t="s">
        <v>562</v>
      </c>
      <c r="AA14" s="94" t="s">
        <v>523</v>
      </c>
      <c r="AB14" s="94" t="s">
        <v>656</v>
      </c>
      <c r="AC14" s="31"/>
      <c r="AD14" s="31"/>
      <c r="AE14" s="31"/>
      <c r="AF14" s="30"/>
      <c r="AG14" s="81"/>
      <c r="AK14" s="51" t="str">
        <f t="shared" si="7"/>
        <v>M</v>
      </c>
    </row>
    <row r="15" spans="1:42" ht="13.5" customHeight="1">
      <c r="A15" s="14" t="s">
        <v>97</v>
      </c>
      <c r="B15" s="15"/>
      <c r="C15" s="13" t="str">
        <f t="shared" si="9"/>
        <v/>
      </c>
      <c r="D15" s="13" t="str">
        <f t="shared" si="8"/>
        <v>障害者施策</v>
      </c>
      <c r="F15" s="18" t="s">
        <v>122</v>
      </c>
      <c r="G15" s="17"/>
      <c r="H15" s="13" t="str">
        <f t="shared" si="1"/>
        <v/>
      </c>
      <c r="I15" s="13" t="str">
        <f t="shared" si="5"/>
        <v>一般会計</v>
      </c>
      <c r="K15" s="13"/>
      <c r="L15" s="13"/>
      <c r="O15" s="13"/>
      <c r="P15" s="13"/>
      <c r="Q15" s="19"/>
      <c r="T15" s="13"/>
      <c r="U15" s="32" t="s">
        <v>680</v>
      </c>
      <c r="W15" s="32" t="s">
        <v>161</v>
      </c>
      <c r="Y15" s="32" t="s">
        <v>430</v>
      </c>
      <c r="Z15" s="32" t="s">
        <v>563</v>
      </c>
      <c r="AA15" s="94" t="s">
        <v>524</v>
      </c>
      <c r="AB15" s="94" t="s">
        <v>657</v>
      </c>
      <c r="AC15" s="31"/>
      <c r="AD15" s="31"/>
      <c r="AE15" s="31"/>
      <c r="AF15" s="30"/>
      <c r="AG15" s="82"/>
      <c r="AK15" s="51" t="str">
        <f t="shared" si="7"/>
        <v>N</v>
      </c>
    </row>
    <row r="16" spans="1:42" ht="13.5" customHeight="1">
      <c r="A16" s="14" t="s">
        <v>98</v>
      </c>
      <c r="B16" s="15"/>
      <c r="C16" s="13" t="str">
        <f t="shared" si="9"/>
        <v/>
      </c>
      <c r="D16" s="13" t="str">
        <f t="shared" si="8"/>
        <v>障害者施策</v>
      </c>
      <c r="F16" s="18" t="s">
        <v>123</v>
      </c>
      <c r="G16" s="17"/>
      <c r="H16" s="13" t="str">
        <f t="shared" si="1"/>
        <v/>
      </c>
      <c r="I16" s="13" t="str">
        <f t="shared" si="5"/>
        <v>一般会計</v>
      </c>
      <c r="K16" s="13"/>
      <c r="L16" s="13"/>
      <c r="O16" s="13"/>
      <c r="P16" s="13"/>
      <c r="Q16" s="19"/>
      <c r="T16" s="13"/>
      <c r="U16" s="32" t="s">
        <v>681</v>
      </c>
      <c r="W16" s="32" t="s">
        <v>162</v>
      </c>
      <c r="Y16" s="32" t="s">
        <v>431</v>
      </c>
      <c r="Z16" s="32" t="s">
        <v>564</v>
      </c>
      <c r="AA16" s="94" t="s">
        <v>525</v>
      </c>
      <c r="AB16" s="94" t="s">
        <v>658</v>
      </c>
      <c r="AC16" s="31"/>
      <c r="AD16" s="31"/>
      <c r="AE16" s="31"/>
      <c r="AF16" s="30"/>
      <c r="AG16" s="82"/>
      <c r="AK16" s="51" t="str">
        <f t="shared" si="7"/>
        <v>O</v>
      </c>
    </row>
    <row r="17" spans="1:37" ht="13.5" customHeight="1">
      <c r="A17" s="14" t="s">
        <v>99</v>
      </c>
      <c r="B17" s="15"/>
      <c r="C17" s="13" t="str">
        <f t="shared" si="9"/>
        <v/>
      </c>
      <c r="D17" s="13" t="str">
        <f t="shared" si="8"/>
        <v>障害者施策</v>
      </c>
      <c r="F17" s="18" t="s">
        <v>124</v>
      </c>
      <c r="G17" s="17"/>
      <c r="H17" s="13" t="str">
        <f t="shared" si="1"/>
        <v/>
      </c>
      <c r="I17" s="13" t="str">
        <f t="shared" si="5"/>
        <v>一般会計</v>
      </c>
      <c r="K17" s="13"/>
      <c r="L17" s="13"/>
      <c r="O17" s="13"/>
      <c r="P17" s="13"/>
      <c r="Q17" s="19"/>
      <c r="T17" s="13"/>
      <c r="U17" s="32" t="s">
        <v>682</v>
      </c>
      <c r="W17" s="32" t="s">
        <v>163</v>
      </c>
      <c r="Y17" s="32" t="s">
        <v>432</v>
      </c>
      <c r="Z17" s="32" t="s">
        <v>565</v>
      </c>
      <c r="AA17" s="94" t="s">
        <v>526</v>
      </c>
      <c r="AB17" s="94" t="s">
        <v>659</v>
      </c>
      <c r="AC17" s="31"/>
      <c r="AD17" s="31"/>
      <c r="AE17" s="31"/>
      <c r="AF17" s="30"/>
      <c r="AG17" s="82"/>
      <c r="AK17" s="51" t="str">
        <f t="shared" si="7"/>
        <v>P</v>
      </c>
    </row>
    <row r="18" spans="1:37" ht="13.5" customHeight="1">
      <c r="A18" s="14" t="s">
        <v>100</v>
      </c>
      <c r="B18" s="15"/>
      <c r="C18" s="13" t="str">
        <f t="shared" si="9"/>
        <v/>
      </c>
      <c r="D18" s="13" t="str">
        <f t="shared" si="8"/>
        <v>障害者施策</v>
      </c>
      <c r="F18" s="18" t="s">
        <v>125</v>
      </c>
      <c r="G18" s="17"/>
      <c r="H18" s="13" t="str">
        <f t="shared" si="1"/>
        <v/>
      </c>
      <c r="I18" s="13" t="str">
        <f t="shared" si="5"/>
        <v>一般会計</v>
      </c>
      <c r="K18" s="13"/>
      <c r="L18" s="13"/>
      <c r="O18" s="13"/>
      <c r="P18" s="13"/>
      <c r="Q18" s="19"/>
      <c r="T18" s="13"/>
      <c r="U18" s="32" t="s">
        <v>683</v>
      </c>
      <c r="W18" s="32" t="s">
        <v>164</v>
      </c>
      <c r="Y18" s="32" t="s">
        <v>433</v>
      </c>
      <c r="Z18" s="32" t="s">
        <v>566</v>
      </c>
      <c r="AA18" s="94" t="s">
        <v>527</v>
      </c>
      <c r="AB18" s="94" t="s">
        <v>660</v>
      </c>
      <c r="AC18" s="31"/>
      <c r="AD18" s="31"/>
      <c r="AE18" s="31"/>
      <c r="AF18" s="30"/>
      <c r="AK18" s="51" t="str">
        <f t="shared" si="7"/>
        <v>Q</v>
      </c>
    </row>
    <row r="19" spans="1:37" ht="13.5" customHeight="1">
      <c r="A19" s="14" t="s">
        <v>101</v>
      </c>
      <c r="B19" s="15"/>
      <c r="C19" s="13" t="str">
        <f t="shared" si="9"/>
        <v/>
      </c>
      <c r="D19" s="13" t="str">
        <f t="shared" si="8"/>
        <v>障害者施策</v>
      </c>
      <c r="F19" s="18" t="s">
        <v>126</v>
      </c>
      <c r="G19" s="17"/>
      <c r="H19" s="13" t="str">
        <f t="shared" si="1"/>
        <v/>
      </c>
      <c r="I19" s="13" t="str">
        <f t="shared" si="5"/>
        <v>一般会計</v>
      </c>
      <c r="K19" s="13"/>
      <c r="L19" s="13"/>
      <c r="O19" s="13"/>
      <c r="P19" s="13"/>
      <c r="Q19" s="19"/>
      <c r="T19" s="13"/>
      <c r="U19" s="32" t="s">
        <v>684</v>
      </c>
      <c r="W19" s="32" t="s">
        <v>165</v>
      </c>
      <c r="Y19" s="32" t="s">
        <v>434</v>
      </c>
      <c r="Z19" s="32" t="s">
        <v>567</v>
      </c>
      <c r="AA19" s="94" t="s">
        <v>528</v>
      </c>
      <c r="AB19" s="94" t="s">
        <v>661</v>
      </c>
      <c r="AC19" s="31"/>
      <c r="AD19" s="31"/>
      <c r="AE19" s="31"/>
      <c r="AF19" s="30"/>
      <c r="AK19" s="51" t="str">
        <f t="shared" si="7"/>
        <v>R</v>
      </c>
    </row>
    <row r="20" spans="1:37" ht="13.5" customHeight="1">
      <c r="A20" s="14" t="s">
        <v>311</v>
      </c>
      <c r="B20" s="15"/>
      <c r="C20" s="13" t="str">
        <f t="shared" si="9"/>
        <v/>
      </c>
      <c r="D20" s="13" t="str">
        <f t="shared" si="8"/>
        <v>障害者施策</v>
      </c>
      <c r="F20" s="18" t="s">
        <v>310</v>
      </c>
      <c r="G20" s="17"/>
      <c r="H20" s="13" t="str">
        <f t="shared" si="1"/>
        <v/>
      </c>
      <c r="I20" s="13" t="str">
        <f t="shared" si="5"/>
        <v>一般会計</v>
      </c>
      <c r="K20" s="13"/>
      <c r="L20" s="13"/>
      <c r="O20" s="13"/>
      <c r="P20" s="13"/>
      <c r="Q20" s="19"/>
      <c r="T20" s="13"/>
      <c r="U20" s="32" t="s">
        <v>685</v>
      </c>
      <c r="W20" s="32" t="s">
        <v>166</v>
      </c>
      <c r="Y20" s="32" t="s">
        <v>435</v>
      </c>
      <c r="Z20" s="32" t="s">
        <v>568</v>
      </c>
      <c r="AA20" s="94" t="s">
        <v>529</v>
      </c>
      <c r="AB20" s="94" t="s">
        <v>662</v>
      </c>
      <c r="AC20" s="31"/>
      <c r="AD20" s="31"/>
      <c r="AE20" s="31"/>
      <c r="AF20" s="30"/>
      <c r="AK20" s="51" t="str">
        <f t="shared" si="7"/>
        <v>S</v>
      </c>
    </row>
    <row r="21" spans="1:37" ht="13.5" customHeight="1">
      <c r="A21" s="14" t="s">
        <v>312</v>
      </c>
      <c r="B21" s="15"/>
      <c r="C21" s="13" t="str">
        <f t="shared" si="9"/>
        <v/>
      </c>
      <c r="D21" s="13" t="str">
        <f t="shared" si="8"/>
        <v>障害者施策</v>
      </c>
      <c r="F21" s="18" t="s">
        <v>127</v>
      </c>
      <c r="G21" s="17"/>
      <c r="H21" s="13" t="str">
        <f t="shared" si="1"/>
        <v/>
      </c>
      <c r="I21" s="13" t="str">
        <f t="shared" si="5"/>
        <v>一般会計</v>
      </c>
      <c r="K21" s="13"/>
      <c r="L21" s="13"/>
      <c r="O21" s="13"/>
      <c r="P21" s="13"/>
      <c r="Q21" s="19"/>
      <c r="T21" s="13"/>
      <c r="U21" s="32" t="s">
        <v>686</v>
      </c>
      <c r="W21" s="32" t="s">
        <v>167</v>
      </c>
      <c r="Y21" s="32" t="s">
        <v>436</v>
      </c>
      <c r="Z21" s="32" t="s">
        <v>569</v>
      </c>
      <c r="AA21" s="94" t="s">
        <v>530</v>
      </c>
      <c r="AB21" s="94" t="s">
        <v>663</v>
      </c>
      <c r="AC21" s="31"/>
      <c r="AD21" s="31"/>
      <c r="AE21" s="31"/>
      <c r="AF21" s="30"/>
      <c r="AK21" s="51" t="str">
        <f t="shared" si="7"/>
        <v>T</v>
      </c>
    </row>
    <row r="22" spans="1:37" ht="13.5" customHeight="1">
      <c r="A22" s="14" t="s">
        <v>313</v>
      </c>
      <c r="B22" s="15"/>
      <c r="C22" s="13" t="str">
        <f t="shared" si="9"/>
        <v/>
      </c>
      <c r="D22" s="13" t="str">
        <f>IF(C22="",D21,IF(D21&lt;&gt;"",CONCATENATE(D21,"、",C22),C22))</f>
        <v>障害者施策</v>
      </c>
      <c r="F22" s="18" t="s">
        <v>128</v>
      </c>
      <c r="G22" s="17"/>
      <c r="H22" s="13" t="str">
        <f t="shared" si="1"/>
        <v/>
      </c>
      <c r="I22" s="13" t="str">
        <f t="shared" si="5"/>
        <v>一般会計</v>
      </c>
      <c r="K22" s="13"/>
      <c r="L22" s="13"/>
      <c r="O22" s="13"/>
      <c r="P22" s="13"/>
      <c r="Q22" s="19"/>
      <c r="T22" s="13"/>
      <c r="U22" s="32" t="s">
        <v>687</v>
      </c>
      <c r="W22" s="32" t="s">
        <v>168</v>
      </c>
      <c r="Y22" s="32" t="s">
        <v>437</v>
      </c>
      <c r="Z22" s="32" t="s">
        <v>570</v>
      </c>
      <c r="AA22" s="94" t="s">
        <v>531</v>
      </c>
      <c r="AB22" s="94" t="s">
        <v>664</v>
      </c>
      <c r="AC22" s="31"/>
      <c r="AD22" s="31"/>
      <c r="AE22" s="31"/>
      <c r="AF22" s="30"/>
      <c r="AK22" s="51" t="str">
        <f t="shared" si="7"/>
        <v>U</v>
      </c>
    </row>
    <row r="23" spans="1:37" ht="13.5" customHeight="1">
      <c r="A23" s="14" t="s">
        <v>314</v>
      </c>
      <c r="B23" s="15"/>
      <c r="C23" s="13" t="str">
        <f t="shared" si="9"/>
        <v/>
      </c>
      <c r="D23" s="13" t="str">
        <f>IF(C23="",D22,IF(D22&lt;&gt;"",CONCATENATE(D22,"、",C23),C23))</f>
        <v>障害者施策</v>
      </c>
      <c r="F23" s="18" t="s">
        <v>129</v>
      </c>
      <c r="G23" s="17"/>
      <c r="H23" s="13" t="str">
        <f t="shared" si="1"/>
        <v/>
      </c>
      <c r="I23" s="13" t="str">
        <f t="shared" si="5"/>
        <v>一般会計</v>
      </c>
      <c r="K23" s="13"/>
      <c r="L23" s="13"/>
      <c r="O23" s="13"/>
      <c r="P23" s="13"/>
      <c r="Q23" s="19"/>
      <c r="T23" s="13"/>
      <c r="U23" s="32" t="s">
        <v>688</v>
      </c>
      <c r="W23" s="32" t="s">
        <v>704</v>
      </c>
      <c r="Y23" s="32" t="s">
        <v>438</v>
      </c>
      <c r="Z23" s="32" t="s">
        <v>571</v>
      </c>
      <c r="AA23" s="94" t="s">
        <v>532</v>
      </c>
      <c r="AB23" s="94" t="s">
        <v>665</v>
      </c>
      <c r="AC23" s="31"/>
      <c r="AD23" s="31"/>
      <c r="AE23" s="31"/>
      <c r="AF23" s="30"/>
      <c r="AK23" s="51" t="str">
        <f t="shared" si="7"/>
        <v>V</v>
      </c>
    </row>
    <row r="24" spans="1:37" ht="13.5" customHeight="1">
      <c r="A24" s="88" t="s">
        <v>405</v>
      </c>
      <c r="B24" s="15"/>
      <c r="C24" s="13" t="str">
        <f t="shared" si="9"/>
        <v/>
      </c>
      <c r="D24" s="13" t="str">
        <f>IF(C24="",D23,IF(D23&lt;&gt;"",CONCATENATE(D23,"、",C24),C24))</f>
        <v>障害者施策</v>
      </c>
      <c r="F24" s="18" t="s">
        <v>410</v>
      </c>
      <c r="G24" s="17"/>
      <c r="H24" s="13" t="str">
        <f t="shared" si="1"/>
        <v/>
      </c>
      <c r="I24" s="13" t="str">
        <f t="shared" si="5"/>
        <v>一般会計</v>
      </c>
      <c r="K24" s="13"/>
      <c r="L24" s="13"/>
      <c r="O24" s="13"/>
      <c r="P24" s="13"/>
      <c r="Q24" s="19"/>
      <c r="T24" s="13"/>
      <c r="U24" s="32" t="s">
        <v>689</v>
      </c>
      <c r="Y24" s="32" t="s">
        <v>439</v>
      </c>
      <c r="Z24" s="32" t="s">
        <v>572</v>
      </c>
      <c r="AA24" s="94" t="s">
        <v>533</v>
      </c>
      <c r="AB24" s="94" t="s">
        <v>666</v>
      </c>
      <c r="AC24" s="31"/>
      <c r="AD24" s="31"/>
      <c r="AE24" s="31"/>
      <c r="AF24" s="30"/>
      <c r="AK24" s="51" t="str">
        <f>CHAR(CODE(AK23)+1)</f>
        <v>W</v>
      </c>
    </row>
    <row r="25" spans="1:37" ht="13.5" customHeight="1">
      <c r="A25" s="90"/>
      <c r="B25" s="89"/>
      <c r="F25" s="18" t="s">
        <v>130</v>
      </c>
      <c r="G25" s="17"/>
      <c r="H25" s="13" t="str">
        <f t="shared" si="1"/>
        <v/>
      </c>
      <c r="I25" s="13" t="str">
        <f t="shared" si="5"/>
        <v>一般会計</v>
      </c>
      <c r="K25" s="13"/>
      <c r="L25" s="13"/>
      <c r="O25" s="13"/>
      <c r="P25" s="13"/>
      <c r="Q25" s="19"/>
      <c r="T25" s="13"/>
      <c r="U25" s="32" t="s">
        <v>690</v>
      </c>
      <c r="Y25" s="32" t="s">
        <v>440</v>
      </c>
      <c r="Z25" s="32" t="s">
        <v>573</v>
      </c>
      <c r="AA25" s="94" t="s">
        <v>534</v>
      </c>
      <c r="AB25" s="94" t="s">
        <v>667</v>
      </c>
      <c r="AC25" s="31"/>
      <c r="AD25" s="31"/>
      <c r="AE25" s="31"/>
      <c r="AF25" s="30"/>
      <c r="AK25" s="51" t="str">
        <f t="shared" si="7"/>
        <v>X</v>
      </c>
    </row>
    <row r="26" spans="1:37" ht="13.5" customHeight="1">
      <c r="A26" s="87"/>
      <c r="B26" s="86"/>
      <c r="F26" s="18" t="s">
        <v>131</v>
      </c>
      <c r="G26" s="17"/>
      <c r="H26" s="13" t="str">
        <f t="shared" si="1"/>
        <v/>
      </c>
      <c r="I26" s="13" t="str">
        <f t="shared" si="5"/>
        <v>一般会計</v>
      </c>
      <c r="K26" s="13"/>
      <c r="L26" s="13"/>
      <c r="O26" s="13"/>
      <c r="P26" s="13"/>
      <c r="Q26" s="19"/>
      <c r="T26" s="13"/>
      <c r="U26" s="32" t="s">
        <v>691</v>
      </c>
      <c r="Y26" s="32" t="s">
        <v>441</v>
      </c>
      <c r="Z26" s="32" t="s">
        <v>574</v>
      </c>
      <c r="AA26" s="94" t="s">
        <v>535</v>
      </c>
      <c r="AB26" s="94" t="s">
        <v>668</v>
      </c>
      <c r="AC26" s="31"/>
      <c r="AD26" s="31"/>
      <c r="AE26" s="31"/>
      <c r="AF26" s="30"/>
      <c r="AK26" s="51" t="str">
        <f t="shared" si="7"/>
        <v>Y</v>
      </c>
    </row>
    <row r="27" spans="1:37" ht="13.5" customHeight="1">
      <c r="A27" s="13" t="str">
        <f>IF(D24="", "-", D24)</f>
        <v>障害者施策</v>
      </c>
      <c r="B27" s="13"/>
      <c r="F27" s="18" t="s">
        <v>132</v>
      </c>
      <c r="G27" s="17"/>
      <c r="H27" s="13" t="str">
        <f t="shared" si="1"/>
        <v/>
      </c>
      <c r="I27" s="13" t="str">
        <f t="shared" si="5"/>
        <v>一般会計</v>
      </c>
      <c r="K27" s="13"/>
      <c r="L27" s="13"/>
      <c r="O27" s="13"/>
      <c r="P27" s="13"/>
      <c r="Q27" s="19"/>
      <c r="T27" s="13"/>
      <c r="U27" s="32" t="s">
        <v>692</v>
      </c>
      <c r="Y27" s="32" t="s">
        <v>442</v>
      </c>
      <c r="Z27" s="32" t="s">
        <v>575</v>
      </c>
      <c r="AA27" s="94" t="s">
        <v>536</v>
      </c>
      <c r="AB27" s="94" t="s">
        <v>669</v>
      </c>
      <c r="AC27" s="31"/>
      <c r="AD27" s="31"/>
      <c r="AE27" s="31"/>
      <c r="AF27" s="30"/>
      <c r="AK27" s="51" t="str">
        <f>CHAR(CODE(AK26)+1)</f>
        <v>Z</v>
      </c>
    </row>
    <row r="28" spans="1:37" ht="13.5" customHeight="1">
      <c r="B28" s="13"/>
      <c r="F28" s="18" t="s">
        <v>133</v>
      </c>
      <c r="G28" s="17"/>
      <c r="H28" s="13" t="str">
        <f t="shared" si="1"/>
        <v/>
      </c>
      <c r="I28" s="13" t="str">
        <f t="shared" si="5"/>
        <v>一般会計</v>
      </c>
      <c r="K28" s="13"/>
      <c r="L28" s="13"/>
      <c r="O28" s="13"/>
      <c r="P28" s="13"/>
      <c r="Q28" s="19"/>
      <c r="T28" s="13"/>
      <c r="U28" s="32" t="s">
        <v>693</v>
      </c>
      <c r="Y28" s="32" t="s">
        <v>443</v>
      </c>
      <c r="Z28" s="32" t="s">
        <v>576</v>
      </c>
      <c r="AA28" s="94" t="s">
        <v>537</v>
      </c>
      <c r="AB28" s="94" t="s">
        <v>670</v>
      </c>
      <c r="AC28" s="31"/>
      <c r="AD28" s="31"/>
      <c r="AE28" s="31"/>
      <c r="AF28" s="30"/>
      <c r="AK28" s="51" t="s">
        <v>261</v>
      </c>
    </row>
    <row r="29" spans="1:37" ht="13.5" customHeight="1">
      <c r="A29" s="13"/>
      <c r="B29" s="13"/>
      <c r="F29" s="18" t="s">
        <v>302</v>
      </c>
      <c r="G29" s="17"/>
      <c r="H29" s="13" t="str">
        <f t="shared" si="1"/>
        <v/>
      </c>
      <c r="I29" s="13" t="str">
        <f t="shared" si="5"/>
        <v>一般会計</v>
      </c>
      <c r="K29" s="13"/>
      <c r="L29" s="13"/>
      <c r="O29" s="13"/>
      <c r="P29" s="13"/>
      <c r="Q29" s="19"/>
      <c r="T29" s="13"/>
      <c r="U29" s="32" t="s">
        <v>694</v>
      </c>
      <c r="Y29" s="32" t="s">
        <v>444</v>
      </c>
      <c r="Z29" s="32" t="s">
        <v>577</v>
      </c>
      <c r="AA29" s="94" t="s">
        <v>538</v>
      </c>
      <c r="AB29" s="94" t="s">
        <v>671</v>
      </c>
      <c r="AC29" s="31"/>
      <c r="AD29" s="31"/>
      <c r="AE29" s="31"/>
      <c r="AF29" s="30"/>
      <c r="AK29" s="51" t="str">
        <f t="shared" si="7"/>
        <v>b</v>
      </c>
    </row>
    <row r="30" spans="1:37" ht="13.5" customHeight="1">
      <c r="A30" s="13"/>
      <c r="B30" s="13"/>
      <c r="F30" s="18" t="s">
        <v>303</v>
      </c>
      <c r="G30" s="17"/>
      <c r="H30" s="13" t="str">
        <f t="shared" si="1"/>
        <v/>
      </c>
      <c r="I30" s="13" t="str">
        <f t="shared" si="5"/>
        <v>一般会計</v>
      </c>
      <c r="K30" s="13"/>
      <c r="L30" s="13"/>
      <c r="O30" s="13"/>
      <c r="P30" s="13"/>
      <c r="Q30" s="19"/>
      <c r="T30" s="13"/>
      <c r="U30" s="32" t="s">
        <v>695</v>
      </c>
      <c r="Y30" s="32" t="s">
        <v>445</v>
      </c>
      <c r="Z30" s="32" t="s">
        <v>578</v>
      </c>
      <c r="AA30" s="94" t="s">
        <v>539</v>
      </c>
      <c r="AB30" s="94" t="s">
        <v>672</v>
      </c>
      <c r="AC30" s="31"/>
      <c r="AD30" s="31"/>
      <c r="AE30" s="31"/>
      <c r="AF30" s="30"/>
      <c r="AK30" s="51" t="str">
        <f t="shared" si="7"/>
        <v>c</v>
      </c>
    </row>
    <row r="31" spans="1:37" ht="13.5" customHeight="1">
      <c r="A31" s="13"/>
      <c r="B31" s="13"/>
      <c r="F31" s="18" t="s">
        <v>304</v>
      </c>
      <c r="G31" s="17"/>
      <c r="H31" s="13" t="str">
        <f t="shared" si="1"/>
        <v/>
      </c>
      <c r="I31" s="13" t="str">
        <f t="shared" si="5"/>
        <v>一般会計</v>
      </c>
      <c r="K31" s="13"/>
      <c r="L31" s="13"/>
      <c r="O31" s="13"/>
      <c r="P31" s="13"/>
      <c r="Q31" s="19"/>
      <c r="T31" s="13"/>
      <c r="U31" s="32" t="s">
        <v>696</v>
      </c>
      <c r="Y31" s="32" t="s">
        <v>446</v>
      </c>
      <c r="Z31" s="32" t="s">
        <v>579</v>
      </c>
      <c r="AA31" s="94" t="s">
        <v>540</v>
      </c>
      <c r="AB31" s="94" t="s">
        <v>673</v>
      </c>
      <c r="AC31" s="31"/>
      <c r="AD31" s="31"/>
      <c r="AE31" s="31"/>
      <c r="AF31" s="30"/>
      <c r="AK31" s="51" t="str">
        <f t="shared" si="7"/>
        <v>d</v>
      </c>
    </row>
    <row r="32" spans="1:37" ht="13.5" customHeight="1">
      <c r="A32" s="13"/>
      <c r="B32" s="13"/>
      <c r="F32" s="18" t="s">
        <v>305</v>
      </c>
      <c r="G32" s="17"/>
      <c r="H32" s="13" t="str">
        <f t="shared" si="1"/>
        <v/>
      </c>
      <c r="I32" s="13" t="str">
        <f t="shared" si="5"/>
        <v>一般会計</v>
      </c>
      <c r="K32" s="13"/>
      <c r="L32" s="13"/>
      <c r="O32" s="13"/>
      <c r="P32" s="13"/>
      <c r="Q32" s="19"/>
      <c r="T32" s="13"/>
      <c r="U32" s="32" t="s">
        <v>697</v>
      </c>
      <c r="Y32" s="32" t="s">
        <v>447</v>
      </c>
      <c r="Z32" s="32" t="s">
        <v>580</v>
      </c>
      <c r="AA32" s="94" t="s">
        <v>70</v>
      </c>
      <c r="AB32" s="94" t="s">
        <v>70</v>
      </c>
      <c r="AC32" s="31"/>
      <c r="AD32" s="31"/>
      <c r="AE32" s="31"/>
      <c r="AF32" s="30"/>
      <c r="AK32" s="51" t="str">
        <f t="shared" si="7"/>
        <v>e</v>
      </c>
    </row>
    <row r="33" spans="1:37" ht="13.5" customHeight="1">
      <c r="A33" s="13"/>
      <c r="B33" s="13"/>
      <c r="F33" s="18" t="s">
        <v>306</v>
      </c>
      <c r="G33" s="17"/>
      <c r="H33" s="13" t="str">
        <f t="shared" si="1"/>
        <v/>
      </c>
      <c r="I33" s="13" t="str">
        <f t="shared" si="5"/>
        <v>一般会計</v>
      </c>
      <c r="K33" s="13"/>
      <c r="L33" s="13"/>
      <c r="O33" s="13"/>
      <c r="P33" s="13"/>
      <c r="Q33" s="19"/>
      <c r="T33" s="13"/>
      <c r="U33" s="32" t="s">
        <v>698</v>
      </c>
      <c r="Y33" s="32" t="s">
        <v>448</v>
      </c>
      <c r="Z33" s="32" t="s">
        <v>581</v>
      </c>
      <c r="AA33" s="75"/>
      <c r="AB33" s="31"/>
      <c r="AC33" s="31"/>
      <c r="AD33" s="31"/>
      <c r="AE33" s="31"/>
      <c r="AF33" s="30"/>
      <c r="AK33" s="51" t="str">
        <f t="shared" si="7"/>
        <v>f</v>
      </c>
    </row>
    <row r="34" spans="1:37" ht="13.5" customHeight="1">
      <c r="A34" s="13"/>
      <c r="B34" s="13"/>
      <c r="F34" s="18" t="s">
        <v>307</v>
      </c>
      <c r="G34" s="17"/>
      <c r="H34" s="13" t="str">
        <f t="shared" si="1"/>
        <v/>
      </c>
      <c r="I34" s="13" t="str">
        <f t="shared" si="5"/>
        <v>一般会計</v>
      </c>
      <c r="K34" s="13"/>
      <c r="L34" s="13"/>
      <c r="O34" s="13"/>
      <c r="P34" s="13"/>
      <c r="Q34" s="19"/>
      <c r="T34" s="13"/>
      <c r="U34" s="32" t="s">
        <v>699</v>
      </c>
      <c r="Y34" s="32" t="s">
        <v>449</v>
      </c>
      <c r="Z34" s="32" t="s">
        <v>582</v>
      </c>
      <c r="AB34" s="31"/>
      <c r="AC34" s="31"/>
      <c r="AD34" s="31"/>
      <c r="AE34" s="31"/>
      <c r="AF34" s="30"/>
      <c r="AK34" s="51" t="str">
        <f t="shared" si="7"/>
        <v>g</v>
      </c>
    </row>
    <row r="35" spans="1:37" ht="13.5" customHeight="1">
      <c r="A35" s="13"/>
      <c r="B35" s="13"/>
      <c r="F35" s="18" t="s">
        <v>308</v>
      </c>
      <c r="G35" s="17"/>
      <c r="H35" s="13" t="str">
        <f t="shared" si="1"/>
        <v/>
      </c>
      <c r="I35" s="13" t="str">
        <f t="shared" si="5"/>
        <v>一般会計</v>
      </c>
      <c r="K35" s="13"/>
      <c r="L35" s="13"/>
      <c r="O35" s="13"/>
      <c r="P35" s="13"/>
      <c r="Q35" s="19"/>
      <c r="T35" s="13"/>
      <c r="Y35" s="32" t="s">
        <v>450</v>
      </c>
      <c r="Z35" s="32" t="s">
        <v>583</v>
      </c>
      <c r="AC35" s="31"/>
      <c r="AF35" s="30"/>
      <c r="AK35" s="51" t="str">
        <f t="shared" si="7"/>
        <v>h</v>
      </c>
    </row>
    <row r="36" spans="1:37" ht="13.5" customHeight="1">
      <c r="A36" s="13"/>
      <c r="B36" s="13"/>
      <c r="F36" s="18" t="s">
        <v>309</v>
      </c>
      <c r="G36" s="17"/>
      <c r="H36" s="13" t="str">
        <f t="shared" si="1"/>
        <v/>
      </c>
      <c r="I36" s="13" t="str">
        <f t="shared" si="5"/>
        <v>一般会計</v>
      </c>
      <c r="K36" s="13"/>
      <c r="L36" s="13"/>
      <c r="O36" s="13"/>
      <c r="P36" s="13"/>
      <c r="Q36" s="19"/>
      <c r="T36" s="13"/>
      <c r="U36" s="32" t="s">
        <v>700</v>
      </c>
      <c r="Y36" s="32" t="s">
        <v>451</v>
      </c>
      <c r="Z36" s="32" t="s">
        <v>584</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452</v>
      </c>
      <c r="Z37" s="32" t="s">
        <v>585</v>
      </c>
      <c r="AF37" s="30"/>
      <c r="AK37" s="51" t="str">
        <f t="shared" si="7"/>
        <v>j</v>
      </c>
    </row>
    <row r="38" spans="1:37">
      <c r="A38" s="13"/>
      <c r="B38" s="13"/>
      <c r="F38" s="13"/>
      <c r="G38" s="19"/>
      <c r="K38" s="13"/>
      <c r="L38" s="13"/>
      <c r="O38" s="13"/>
      <c r="P38" s="13"/>
      <c r="Q38" s="19"/>
      <c r="T38" s="13"/>
      <c r="U38" s="32" t="s">
        <v>389</v>
      </c>
      <c r="Y38" s="32" t="s">
        <v>453</v>
      </c>
      <c r="Z38" s="32" t="s">
        <v>586</v>
      </c>
      <c r="AF38" s="30"/>
      <c r="AK38" s="51" t="str">
        <f t="shared" si="7"/>
        <v>k</v>
      </c>
    </row>
    <row r="39" spans="1:37">
      <c r="A39" s="13"/>
      <c r="B39" s="13"/>
      <c r="F39" s="13" t="str">
        <f>I37</f>
        <v>一般会計</v>
      </c>
      <c r="G39" s="19"/>
      <c r="K39" s="13"/>
      <c r="L39" s="13"/>
      <c r="O39" s="13"/>
      <c r="P39" s="13"/>
      <c r="Q39" s="19"/>
      <c r="T39" s="13"/>
      <c r="U39" s="32" t="s">
        <v>399</v>
      </c>
      <c r="Y39" s="32" t="s">
        <v>454</v>
      </c>
      <c r="Z39" s="32" t="s">
        <v>587</v>
      </c>
      <c r="AF39" s="30"/>
      <c r="AK39" s="51" t="str">
        <f t="shared" si="7"/>
        <v>l</v>
      </c>
    </row>
    <row r="40" spans="1:37">
      <c r="A40" s="13"/>
      <c r="B40" s="13"/>
      <c r="F40" s="13"/>
      <c r="G40" s="19"/>
      <c r="K40" s="13"/>
      <c r="L40" s="13"/>
      <c r="O40" s="13"/>
      <c r="P40" s="13"/>
      <c r="Q40" s="19"/>
      <c r="T40" s="13"/>
      <c r="Y40" s="32" t="s">
        <v>455</v>
      </c>
      <c r="Z40" s="32" t="s">
        <v>588</v>
      </c>
      <c r="AF40" s="30"/>
      <c r="AK40" s="51" t="str">
        <f t="shared" si="7"/>
        <v>m</v>
      </c>
    </row>
    <row r="41" spans="1:37">
      <c r="A41" s="13"/>
      <c r="B41" s="13"/>
      <c r="F41" s="13"/>
      <c r="G41" s="19"/>
      <c r="K41" s="13"/>
      <c r="L41" s="13"/>
      <c r="O41" s="13"/>
      <c r="P41" s="13"/>
      <c r="Q41" s="19"/>
      <c r="T41" s="13"/>
      <c r="Y41" s="32" t="s">
        <v>456</v>
      </c>
      <c r="Z41" s="32" t="s">
        <v>589</v>
      </c>
      <c r="AF41" s="30"/>
      <c r="AK41" s="51" t="str">
        <f t="shared" si="7"/>
        <v>n</v>
      </c>
    </row>
    <row r="42" spans="1:37">
      <c r="A42" s="13"/>
      <c r="B42" s="13"/>
      <c r="F42" s="13"/>
      <c r="G42" s="19"/>
      <c r="K42" s="13"/>
      <c r="L42" s="13"/>
      <c r="O42" s="13"/>
      <c r="P42" s="13"/>
      <c r="Q42" s="19"/>
      <c r="T42" s="13"/>
      <c r="Y42" s="32" t="s">
        <v>457</v>
      </c>
      <c r="Z42" s="32" t="s">
        <v>590</v>
      </c>
      <c r="AF42" s="30"/>
      <c r="AK42" s="51" t="str">
        <f t="shared" si="7"/>
        <v>o</v>
      </c>
    </row>
    <row r="43" spans="1:37">
      <c r="A43" s="13"/>
      <c r="B43" s="13"/>
      <c r="F43" s="13"/>
      <c r="G43" s="19"/>
      <c r="K43" s="13"/>
      <c r="L43" s="13"/>
      <c r="O43" s="13"/>
      <c r="P43" s="13"/>
      <c r="Q43" s="19"/>
      <c r="T43" s="13"/>
      <c r="Y43" s="32" t="s">
        <v>458</v>
      </c>
      <c r="Z43" s="32" t="s">
        <v>591</v>
      </c>
      <c r="AF43" s="30"/>
      <c r="AK43" s="51" t="str">
        <f t="shared" si="7"/>
        <v>p</v>
      </c>
    </row>
    <row r="44" spans="1:37">
      <c r="A44" s="13"/>
      <c r="B44" s="13"/>
      <c r="F44" s="13"/>
      <c r="G44" s="19"/>
      <c r="K44" s="13"/>
      <c r="L44" s="13"/>
      <c r="O44" s="13"/>
      <c r="P44" s="13"/>
      <c r="Q44" s="19"/>
      <c r="T44" s="13"/>
      <c r="Y44" s="32" t="s">
        <v>459</v>
      </c>
      <c r="Z44" s="32" t="s">
        <v>592</v>
      </c>
      <c r="AF44" s="30"/>
      <c r="AK44" s="51" t="str">
        <f t="shared" si="7"/>
        <v>q</v>
      </c>
    </row>
    <row r="45" spans="1:37">
      <c r="A45" s="13"/>
      <c r="B45" s="13"/>
      <c r="F45" s="13"/>
      <c r="G45" s="19"/>
      <c r="K45" s="13"/>
      <c r="L45" s="13"/>
      <c r="O45" s="13"/>
      <c r="P45" s="13"/>
      <c r="Q45" s="19"/>
      <c r="T45" s="13"/>
      <c r="Y45" s="32" t="s">
        <v>460</v>
      </c>
      <c r="Z45" s="32" t="s">
        <v>593</v>
      </c>
      <c r="AF45" s="30"/>
      <c r="AK45" s="51" t="str">
        <f t="shared" si="7"/>
        <v>r</v>
      </c>
    </row>
    <row r="46" spans="1:37">
      <c r="A46" s="13"/>
      <c r="B46" s="13"/>
      <c r="F46" s="13"/>
      <c r="G46" s="19"/>
      <c r="K46" s="13"/>
      <c r="L46" s="13"/>
      <c r="O46" s="13"/>
      <c r="P46" s="13"/>
      <c r="Q46" s="19"/>
      <c r="T46" s="13"/>
      <c r="Y46" s="32" t="s">
        <v>461</v>
      </c>
      <c r="Z46" s="32" t="s">
        <v>594</v>
      </c>
      <c r="AF46" s="30"/>
      <c r="AK46" s="51" t="str">
        <f t="shared" si="7"/>
        <v>s</v>
      </c>
    </row>
    <row r="47" spans="1:37">
      <c r="A47" s="13"/>
      <c r="B47" s="13"/>
      <c r="F47" s="13"/>
      <c r="G47" s="19"/>
      <c r="K47" s="13"/>
      <c r="L47" s="13"/>
      <c r="O47" s="13"/>
      <c r="P47" s="13"/>
      <c r="Q47" s="19"/>
      <c r="T47" s="13"/>
      <c r="Y47" s="32" t="s">
        <v>462</v>
      </c>
      <c r="Z47" s="32" t="s">
        <v>595</v>
      </c>
      <c r="AF47" s="30"/>
      <c r="AK47" s="51" t="str">
        <f t="shared" si="7"/>
        <v>t</v>
      </c>
    </row>
    <row r="48" spans="1:37">
      <c r="A48" s="13"/>
      <c r="B48" s="13"/>
      <c r="F48" s="13"/>
      <c r="G48" s="19"/>
      <c r="K48" s="13"/>
      <c r="L48" s="13"/>
      <c r="O48" s="13"/>
      <c r="P48" s="13"/>
      <c r="Q48" s="19"/>
      <c r="T48" s="13"/>
      <c r="Y48" s="32" t="s">
        <v>463</v>
      </c>
      <c r="Z48" s="32" t="s">
        <v>596</v>
      </c>
      <c r="AF48" s="30"/>
      <c r="AK48" s="51" t="str">
        <f t="shared" si="7"/>
        <v>u</v>
      </c>
    </row>
    <row r="49" spans="1:37">
      <c r="A49" s="13"/>
      <c r="B49" s="13"/>
      <c r="F49" s="13"/>
      <c r="G49" s="19"/>
      <c r="K49" s="13"/>
      <c r="L49" s="13"/>
      <c r="O49" s="13"/>
      <c r="P49" s="13"/>
      <c r="Q49" s="19"/>
      <c r="T49" s="13"/>
      <c r="Y49" s="32" t="s">
        <v>464</v>
      </c>
      <c r="Z49" s="32" t="s">
        <v>597</v>
      </c>
      <c r="AF49" s="30"/>
      <c r="AK49" s="51" t="str">
        <f t="shared" si="7"/>
        <v>v</v>
      </c>
    </row>
    <row r="50" spans="1:37">
      <c r="A50" s="13"/>
      <c r="B50" s="13"/>
      <c r="F50" s="13"/>
      <c r="G50" s="19"/>
      <c r="K50" s="13"/>
      <c r="L50" s="13"/>
      <c r="O50" s="13"/>
      <c r="P50" s="13"/>
      <c r="Q50" s="19"/>
      <c r="T50" s="13"/>
      <c r="Y50" s="32" t="s">
        <v>465</v>
      </c>
      <c r="Z50" s="32" t="s">
        <v>598</v>
      </c>
      <c r="AF50" s="30"/>
    </row>
    <row r="51" spans="1:37">
      <c r="A51" s="13"/>
      <c r="B51" s="13"/>
      <c r="F51" s="13"/>
      <c r="G51" s="19"/>
      <c r="K51" s="13"/>
      <c r="L51" s="13"/>
      <c r="O51" s="13"/>
      <c r="P51" s="13"/>
      <c r="Q51" s="19"/>
      <c r="T51" s="13"/>
      <c r="Y51" s="32" t="s">
        <v>466</v>
      </c>
      <c r="Z51" s="32" t="s">
        <v>599</v>
      </c>
      <c r="AF51" s="30"/>
    </row>
    <row r="52" spans="1:37">
      <c r="A52" s="13"/>
      <c r="B52" s="13"/>
      <c r="F52" s="13"/>
      <c r="G52" s="19"/>
      <c r="K52" s="13"/>
      <c r="L52" s="13"/>
      <c r="O52" s="13"/>
      <c r="P52" s="13"/>
      <c r="Q52" s="19"/>
      <c r="T52" s="13"/>
      <c r="Y52" s="32" t="s">
        <v>467</v>
      </c>
      <c r="Z52" s="32" t="s">
        <v>600</v>
      </c>
      <c r="AF52" s="30"/>
    </row>
    <row r="53" spans="1:37">
      <c r="A53" s="13"/>
      <c r="B53" s="13"/>
      <c r="F53" s="13"/>
      <c r="G53" s="19"/>
      <c r="K53" s="13"/>
      <c r="L53" s="13"/>
      <c r="O53" s="13"/>
      <c r="P53" s="13"/>
      <c r="Q53" s="19"/>
      <c r="T53" s="13"/>
      <c r="Y53" s="32" t="s">
        <v>468</v>
      </c>
      <c r="Z53" s="32" t="s">
        <v>601</v>
      </c>
      <c r="AF53" s="30"/>
    </row>
    <row r="54" spans="1:37">
      <c r="A54" s="13"/>
      <c r="B54" s="13"/>
      <c r="F54" s="13"/>
      <c r="G54" s="19"/>
      <c r="K54" s="13"/>
      <c r="L54" s="13"/>
      <c r="O54" s="13"/>
      <c r="P54" s="20"/>
      <c r="Q54" s="19"/>
      <c r="T54" s="13"/>
      <c r="Y54" s="32" t="s">
        <v>469</v>
      </c>
      <c r="Z54" s="32" t="s">
        <v>602</v>
      </c>
      <c r="AF54" s="30"/>
    </row>
    <row r="55" spans="1:37">
      <c r="A55" s="13"/>
      <c r="B55" s="13"/>
      <c r="F55" s="13"/>
      <c r="G55" s="19"/>
      <c r="K55" s="13"/>
      <c r="L55" s="13"/>
      <c r="O55" s="13"/>
      <c r="P55" s="13"/>
      <c r="Q55" s="19"/>
      <c r="T55" s="13"/>
      <c r="Y55" s="32" t="s">
        <v>470</v>
      </c>
      <c r="Z55" s="32" t="s">
        <v>603</v>
      </c>
      <c r="AF55" s="30"/>
    </row>
    <row r="56" spans="1:37">
      <c r="A56" s="13"/>
      <c r="B56" s="13"/>
      <c r="F56" s="13"/>
      <c r="G56" s="19"/>
      <c r="K56" s="13"/>
      <c r="L56" s="13"/>
      <c r="O56" s="13"/>
      <c r="P56" s="13"/>
      <c r="Q56" s="19"/>
      <c r="T56" s="13"/>
      <c r="Y56" s="32" t="s">
        <v>471</v>
      </c>
      <c r="Z56" s="32" t="s">
        <v>604</v>
      </c>
      <c r="AF56" s="30"/>
    </row>
    <row r="57" spans="1:37">
      <c r="A57" s="13"/>
      <c r="B57" s="13"/>
      <c r="F57" s="13"/>
      <c r="G57" s="19"/>
      <c r="K57" s="13"/>
      <c r="L57" s="13"/>
      <c r="O57" s="13"/>
      <c r="P57" s="13"/>
      <c r="Q57" s="19"/>
      <c r="T57" s="13"/>
      <c r="Y57" s="32" t="s">
        <v>472</v>
      </c>
      <c r="Z57" s="32" t="s">
        <v>605</v>
      </c>
      <c r="AF57" s="30"/>
    </row>
    <row r="58" spans="1:37">
      <c r="A58" s="13"/>
      <c r="B58" s="13"/>
      <c r="F58" s="13"/>
      <c r="G58" s="19"/>
      <c r="K58" s="13"/>
      <c r="L58" s="13"/>
      <c r="O58" s="13"/>
      <c r="P58" s="13"/>
      <c r="Q58" s="19"/>
      <c r="T58" s="13"/>
      <c r="Y58" s="32" t="s">
        <v>473</v>
      </c>
      <c r="Z58" s="32" t="s">
        <v>606</v>
      </c>
      <c r="AF58" s="30"/>
    </row>
    <row r="59" spans="1:37">
      <c r="A59" s="13"/>
      <c r="B59" s="13"/>
      <c r="F59" s="13"/>
      <c r="G59" s="19"/>
      <c r="K59" s="13"/>
      <c r="L59" s="13"/>
      <c r="O59" s="13"/>
      <c r="P59" s="13"/>
      <c r="Q59" s="19"/>
      <c r="T59" s="13"/>
      <c r="Y59" s="32" t="s">
        <v>474</v>
      </c>
      <c r="Z59" s="32" t="s">
        <v>607</v>
      </c>
      <c r="AF59" s="30"/>
    </row>
    <row r="60" spans="1:37">
      <c r="A60" s="13"/>
      <c r="B60" s="13"/>
      <c r="F60" s="13"/>
      <c r="G60" s="19"/>
      <c r="K60" s="13"/>
      <c r="L60" s="13"/>
      <c r="O60" s="13"/>
      <c r="P60" s="13"/>
      <c r="Q60" s="19"/>
      <c r="T60" s="13"/>
      <c r="Y60" s="32" t="s">
        <v>475</v>
      </c>
      <c r="Z60" s="32" t="s">
        <v>608</v>
      </c>
      <c r="AF60" s="30"/>
    </row>
    <row r="61" spans="1:37">
      <c r="A61" s="13"/>
      <c r="B61" s="13"/>
      <c r="F61" s="13"/>
      <c r="G61" s="19"/>
      <c r="K61" s="13"/>
      <c r="L61" s="13"/>
      <c r="O61" s="13"/>
      <c r="P61" s="13"/>
      <c r="Q61" s="19"/>
      <c r="T61" s="13"/>
      <c r="Y61" s="32" t="s">
        <v>476</v>
      </c>
      <c r="Z61" s="32" t="s">
        <v>609</v>
      </c>
      <c r="AF61" s="30"/>
    </row>
    <row r="62" spans="1:37">
      <c r="A62" s="13"/>
      <c r="B62" s="13"/>
      <c r="F62" s="13"/>
      <c r="G62" s="19"/>
      <c r="K62" s="13"/>
      <c r="L62" s="13"/>
      <c r="O62" s="13"/>
      <c r="P62" s="13"/>
      <c r="Q62" s="19"/>
      <c r="T62" s="13"/>
      <c r="Y62" s="32" t="s">
        <v>477</v>
      </c>
      <c r="Z62" s="32" t="s">
        <v>610</v>
      </c>
      <c r="AF62" s="30"/>
    </row>
    <row r="63" spans="1:37">
      <c r="A63" s="13"/>
      <c r="B63" s="13"/>
      <c r="F63" s="13"/>
      <c r="G63" s="19"/>
      <c r="K63" s="13"/>
      <c r="L63" s="13"/>
      <c r="O63" s="13"/>
      <c r="P63" s="13"/>
      <c r="Q63" s="19"/>
      <c r="T63" s="13"/>
      <c r="Y63" s="32" t="s">
        <v>478</v>
      </c>
      <c r="Z63" s="32" t="s">
        <v>611</v>
      </c>
      <c r="AF63" s="30"/>
    </row>
    <row r="64" spans="1:37">
      <c r="A64" s="13"/>
      <c r="B64" s="13"/>
      <c r="F64" s="13"/>
      <c r="G64" s="19"/>
      <c r="K64" s="13"/>
      <c r="L64" s="13"/>
      <c r="O64" s="13"/>
      <c r="P64" s="13"/>
      <c r="Q64" s="19"/>
      <c r="T64" s="13"/>
      <c r="Y64" s="32" t="s">
        <v>479</v>
      </c>
      <c r="Z64" s="32" t="s">
        <v>612</v>
      </c>
      <c r="AF64" s="30"/>
    </row>
    <row r="65" spans="1:32">
      <c r="A65" s="13"/>
      <c r="B65" s="13"/>
      <c r="F65" s="13"/>
      <c r="G65" s="19"/>
      <c r="K65" s="13"/>
      <c r="L65" s="13"/>
      <c r="O65" s="13"/>
      <c r="P65" s="13"/>
      <c r="Q65" s="19"/>
      <c r="T65" s="13"/>
      <c r="Y65" s="32" t="s">
        <v>480</v>
      </c>
      <c r="Z65" s="32" t="s">
        <v>613</v>
      </c>
      <c r="AF65" s="30"/>
    </row>
    <row r="66" spans="1:32">
      <c r="A66" s="13"/>
      <c r="B66" s="13"/>
      <c r="F66" s="13"/>
      <c r="G66" s="19"/>
      <c r="K66" s="13"/>
      <c r="L66" s="13"/>
      <c r="O66" s="13"/>
      <c r="P66" s="13"/>
      <c r="Q66" s="19"/>
      <c r="T66" s="13"/>
      <c r="Y66" s="32" t="s">
        <v>71</v>
      </c>
      <c r="Z66" s="32" t="s">
        <v>614</v>
      </c>
      <c r="AF66" s="30"/>
    </row>
    <row r="67" spans="1:32">
      <c r="A67" s="13"/>
      <c r="B67" s="13"/>
      <c r="F67" s="13"/>
      <c r="G67" s="19"/>
      <c r="K67" s="13"/>
      <c r="L67" s="13"/>
      <c r="O67" s="13"/>
      <c r="P67" s="13"/>
      <c r="Q67" s="19"/>
      <c r="T67" s="13"/>
      <c r="Y67" s="32" t="s">
        <v>481</v>
      </c>
      <c r="Z67" s="32" t="s">
        <v>615</v>
      </c>
      <c r="AF67" s="30"/>
    </row>
    <row r="68" spans="1:32">
      <c r="A68" s="13"/>
      <c r="B68" s="13"/>
      <c r="F68" s="13"/>
      <c r="G68" s="19"/>
      <c r="K68" s="13"/>
      <c r="L68" s="13"/>
      <c r="O68" s="13"/>
      <c r="P68" s="13"/>
      <c r="Q68" s="19"/>
      <c r="T68" s="13"/>
      <c r="Y68" s="32" t="s">
        <v>482</v>
      </c>
      <c r="Z68" s="32" t="s">
        <v>616</v>
      </c>
      <c r="AF68" s="30"/>
    </row>
    <row r="69" spans="1:32">
      <c r="A69" s="13"/>
      <c r="B69" s="13"/>
      <c r="F69" s="13"/>
      <c r="G69" s="19"/>
      <c r="K69" s="13"/>
      <c r="L69" s="13"/>
      <c r="O69" s="13"/>
      <c r="P69" s="13"/>
      <c r="Q69" s="19"/>
      <c r="T69" s="13"/>
      <c r="Y69" s="32" t="s">
        <v>483</v>
      </c>
      <c r="Z69" s="32" t="s">
        <v>617</v>
      </c>
      <c r="AF69" s="30"/>
    </row>
    <row r="70" spans="1:32">
      <c r="A70" s="13"/>
      <c r="B70" s="13"/>
      <c r="Y70" s="32" t="s">
        <v>484</v>
      </c>
      <c r="Z70" s="32" t="s">
        <v>618</v>
      </c>
    </row>
    <row r="71" spans="1:32">
      <c r="Y71" s="32" t="s">
        <v>485</v>
      </c>
      <c r="Z71" s="32" t="s">
        <v>619</v>
      </c>
    </row>
    <row r="72" spans="1:32">
      <c r="Y72" s="32" t="s">
        <v>486</v>
      </c>
      <c r="Z72" s="32" t="s">
        <v>620</v>
      </c>
    </row>
    <row r="73" spans="1:32">
      <c r="Y73" s="32" t="s">
        <v>487</v>
      </c>
      <c r="Z73" s="32" t="s">
        <v>621</v>
      </c>
    </row>
    <row r="74" spans="1:32">
      <c r="Y74" s="32" t="s">
        <v>488</v>
      </c>
      <c r="Z74" s="32" t="s">
        <v>622</v>
      </c>
    </row>
    <row r="75" spans="1:32">
      <c r="Y75" s="32" t="s">
        <v>489</v>
      </c>
      <c r="Z75" s="32" t="s">
        <v>623</v>
      </c>
    </row>
    <row r="76" spans="1:32">
      <c r="Y76" s="32" t="s">
        <v>490</v>
      </c>
      <c r="Z76" s="32" t="s">
        <v>624</v>
      </c>
    </row>
    <row r="77" spans="1:32">
      <c r="Y77" s="32" t="s">
        <v>491</v>
      </c>
      <c r="Z77" s="32" t="s">
        <v>625</v>
      </c>
    </row>
    <row r="78" spans="1:32">
      <c r="Y78" s="32" t="s">
        <v>492</v>
      </c>
      <c r="Z78" s="32" t="s">
        <v>626</v>
      </c>
    </row>
    <row r="79" spans="1:32">
      <c r="Y79" s="32" t="s">
        <v>493</v>
      </c>
      <c r="Z79" s="32" t="s">
        <v>627</v>
      </c>
    </row>
    <row r="80" spans="1:32">
      <c r="Y80" s="32" t="s">
        <v>494</v>
      </c>
      <c r="Z80" s="32" t="s">
        <v>628</v>
      </c>
    </row>
    <row r="81" spans="25:26">
      <c r="Y81" s="32" t="s">
        <v>495</v>
      </c>
      <c r="Z81" s="32" t="s">
        <v>629</v>
      </c>
    </row>
    <row r="82" spans="25:26">
      <c r="Y82" s="32" t="s">
        <v>496</v>
      </c>
      <c r="Z82" s="32" t="s">
        <v>630</v>
      </c>
    </row>
    <row r="83" spans="25:26">
      <c r="Y83" s="32" t="s">
        <v>497</v>
      </c>
      <c r="Z83" s="32" t="s">
        <v>631</v>
      </c>
    </row>
    <row r="84" spans="25:26">
      <c r="Y84" s="32" t="s">
        <v>498</v>
      </c>
      <c r="Z84" s="32" t="s">
        <v>632</v>
      </c>
    </row>
    <row r="85" spans="25:26">
      <c r="Y85" s="32" t="s">
        <v>499</v>
      </c>
      <c r="Z85" s="32" t="s">
        <v>633</v>
      </c>
    </row>
    <row r="86" spans="25:26">
      <c r="Y86" s="32" t="s">
        <v>500</v>
      </c>
      <c r="Z86" s="32" t="s">
        <v>634</v>
      </c>
    </row>
    <row r="87" spans="25:26">
      <c r="Y87" s="32" t="s">
        <v>501</v>
      </c>
      <c r="Z87" s="32" t="s">
        <v>635</v>
      </c>
    </row>
    <row r="88" spans="25:26">
      <c r="Y88" s="32" t="s">
        <v>502</v>
      </c>
      <c r="Z88" s="32" t="s">
        <v>636</v>
      </c>
    </row>
    <row r="89" spans="25:26">
      <c r="Y89" s="32" t="s">
        <v>503</v>
      </c>
      <c r="Z89" s="32" t="s">
        <v>637</v>
      </c>
    </row>
    <row r="90" spans="25:26">
      <c r="Y90" s="32" t="s">
        <v>504</v>
      </c>
      <c r="Z90" s="32" t="s">
        <v>638</v>
      </c>
    </row>
    <row r="91" spans="25:26">
      <c r="Y91" s="32" t="s">
        <v>505</v>
      </c>
      <c r="Z91" s="32" t="s">
        <v>639</v>
      </c>
    </row>
    <row r="92" spans="25:26">
      <c r="Y92" s="32" t="s">
        <v>506</v>
      </c>
      <c r="Z92" s="32" t="s">
        <v>640</v>
      </c>
    </row>
    <row r="93" spans="25:26">
      <c r="Y93" s="32" t="s">
        <v>507</v>
      </c>
      <c r="Z93" s="32" t="s">
        <v>641</v>
      </c>
    </row>
    <row r="94" spans="25:26">
      <c r="Y94" s="32" t="s">
        <v>508</v>
      </c>
      <c r="Z94" s="32" t="s">
        <v>642</v>
      </c>
    </row>
    <row r="95" spans="25:26">
      <c r="Y95" s="32" t="s">
        <v>509</v>
      </c>
      <c r="Z95" s="32" t="s">
        <v>643</v>
      </c>
    </row>
    <row r="96" spans="25:26">
      <c r="Y96" s="32" t="s">
        <v>411</v>
      </c>
      <c r="Z96" s="32" t="s">
        <v>644</v>
      </c>
    </row>
    <row r="97" spans="25:26">
      <c r="Y97" s="32" t="s">
        <v>510</v>
      </c>
      <c r="Z97" s="32" t="s">
        <v>645</v>
      </c>
    </row>
    <row r="98" spans="25:26">
      <c r="Y98" s="32" t="s">
        <v>511</v>
      </c>
      <c r="Z98" s="32" t="s">
        <v>646</v>
      </c>
    </row>
    <row r="99" spans="25:26">
      <c r="Y99" s="32" t="s">
        <v>543</v>
      </c>
      <c r="Z99" s="32" t="s">
        <v>647</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AP1" s="35"/>
      <c r="AQ1" s="35"/>
      <c r="AR1" s="35"/>
      <c r="AS1" s="35"/>
      <c r="AT1" s="35"/>
      <c r="AU1" s="35"/>
      <c r="AV1" s="35"/>
      <c r="AW1" s="36"/>
    </row>
    <row r="2" spans="1:51" ht="18.75" customHeight="1">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2"/>
      <c r="AA2" s="823"/>
      <c r="AB2" s="1020" t="s">
        <v>11</v>
      </c>
      <c r="AC2" s="1021"/>
      <c r="AD2" s="1022"/>
      <c r="AE2" s="1026" t="s">
        <v>391</v>
      </c>
      <c r="AF2" s="1026"/>
      <c r="AG2" s="1026"/>
      <c r="AH2" s="1026"/>
      <c r="AI2" s="1026" t="s">
        <v>413</v>
      </c>
      <c r="AJ2" s="1026"/>
      <c r="AK2" s="1026"/>
      <c r="AL2" s="556"/>
      <c r="AM2" s="1026" t="s">
        <v>510</v>
      </c>
      <c r="AN2" s="1026"/>
      <c r="AO2" s="1026"/>
      <c r="AP2" s="556"/>
      <c r="AQ2" s="158" t="s">
        <v>232</v>
      </c>
      <c r="AR2" s="133"/>
      <c r="AS2" s="133"/>
      <c r="AT2" s="134"/>
      <c r="AU2" s="532" t="s">
        <v>134</v>
      </c>
      <c r="AV2" s="532"/>
      <c r="AW2" s="532"/>
      <c r="AX2" s="533"/>
      <c r="AY2" s="34">
        <f>COUNTA($G$4)</f>
        <v>0</v>
      </c>
    </row>
    <row r="3" spans="1:51" ht="18.75" customHeight="1">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2"/>
      <c r="AA9" s="823"/>
      <c r="AB9" s="1020" t="s">
        <v>11</v>
      </c>
      <c r="AC9" s="1021"/>
      <c r="AD9" s="1022"/>
      <c r="AE9" s="1026" t="s">
        <v>391</v>
      </c>
      <c r="AF9" s="1026"/>
      <c r="AG9" s="1026"/>
      <c r="AH9" s="1026"/>
      <c r="AI9" s="1026" t="s">
        <v>413</v>
      </c>
      <c r="AJ9" s="1026"/>
      <c r="AK9" s="1026"/>
      <c r="AL9" s="556"/>
      <c r="AM9" s="1026" t="s">
        <v>510</v>
      </c>
      <c r="AN9" s="1026"/>
      <c r="AO9" s="1026"/>
      <c r="AP9" s="556"/>
      <c r="AQ9" s="158" t="s">
        <v>232</v>
      </c>
      <c r="AR9" s="133"/>
      <c r="AS9" s="133"/>
      <c r="AT9" s="134"/>
      <c r="AU9" s="532" t="s">
        <v>134</v>
      </c>
      <c r="AV9" s="532"/>
      <c r="AW9" s="532"/>
      <c r="AX9" s="533"/>
      <c r="AY9" s="34">
        <f>COUNTA($G$11)</f>
        <v>0</v>
      </c>
    </row>
    <row r="10" spans="1:51" ht="18.75" customHeight="1">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2"/>
      <c r="AA16" s="823"/>
      <c r="AB16" s="1020" t="s">
        <v>11</v>
      </c>
      <c r="AC16" s="1021"/>
      <c r="AD16" s="1022"/>
      <c r="AE16" s="1026" t="s">
        <v>391</v>
      </c>
      <c r="AF16" s="1026"/>
      <c r="AG16" s="1026"/>
      <c r="AH16" s="1026"/>
      <c r="AI16" s="1026" t="s">
        <v>413</v>
      </c>
      <c r="AJ16" s="1026"/>
      <c r="AK16" s="1026"/>
      <c r="AL16" s="556"/>
      <c r="AM16" s="1026" t="s">
        <v>510</v>
      </c>
      <c r="AN16" s="1026"/>
      <c r="AO16" s="1026"/>
      <c r="AP16" s="556"/>
      <c r="AQ16" s="158" t="s">
        <v>232</v>
      </c>
      <c r="AR16" s="133"/>
      <c r="AS16" s="133"/>
      <c r="AT16" s="134"/>
      <c r="AU16" s="532" t="s">
        <v>134</v>
      </c>
      <c r="AV16" s="532"/>
      <c r="AW16" s="532"/>
      <c r="AX16" s="533"/>
      <c r="AY16" s="34">
        <f>COUNTA($G$18)</f>
        <v>0</v>
      </c>
    </row>
    <row r="17" spans="1:51" ht="18.75" customHeight="1">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2"/>
      <c r="AA23" s="823"/>
      <c r="AB23" s="1020" t="s">
        <v>11</v>
      </c>
      <c r="AC23" s="1021"/>
      <c r="AD23" s="1022"/>
      <c r="AE23" s="1026" t="s">
        <v>391</v>
      </c>
      <c r="AF23" s="1026"/>
      <c r="AG23" s="1026"/>
      <c r="AH23" s="1026"/>
      <c r="AI23" s="1026" t="s">
        <v>413</v>
      </c>
      <c r="AJ23" s="1026"/>
      <c r="AK23" s="1026"/>
      <c r="AL23" s="556"/>
      <c r="AM23" s="1026" t="s">
        <v>510</v>
      </c>
      <c r="AN23" s="1026"/>
      <c r="AO23" s="1026"/>
      <c r="AP23" s="556"/>
      <c r="AQ23" s="158" t="s">
        <v>232</v>
      </c>
      <c r="AR23" s="133"/>
      <c r="AS23" s="133"/>
      <c r="AT23" s="134"/>
      <c r="AU23" s="532" t="s">
        <v>134</v>
      </c>
      <c r="AV23" s="532"/>
      <c r="AW23" s="532"/>
      <c r="AX23" s="533"/>
      <c r="AY23" s="34">
        <f>COUNTA($G$25)</f>
        <v>0</v>
      </c>
    </row>
    <row r="24" spans="1:51" ht="18.75" customHeight="1">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2"/>
      <c r="AA30" s="823"/>
      <c r="AB30" s="1020" t="s">
        <v>11</v>
      </c>
      <c r="AC30" s="1021"/>
      <c r="AD30" s="1022"/>
      <c r="AE30" s="1026" t="s">
        <v>391</v>
      </c>
      <c r="AF30" s="1026"/>
      <c r="AG30" s="1026"/>
      <c r="AH30" s="1026"/>
      <c r="AI30" s="1026" t="s">
        <v>413</v>
      </c>
      <c r="AJ30" s="1026"/>
      <c r="AK30" s="1026"/>
      <c r="AL30" s="556"/>
      <c r="AM30" s="1026" t="s">
        <v>510</v>
      </c>
      <c r="AN30" s="1026"/>
      <c r="AO30" s="1026"/>
      <c r="AP30" s="556"/>
      <c r="AQ30" s="158" t="s">
        <v>232</v>
      </c>
      <c r="AR30" s="133"/>
      <c r="AS30" s="133"/>
      <c r="AT30" s="134"/>
      <c r="AU30" s="532" t="s">
        <v>134</v>
      </c>
      <c r="AV30" s="532"/>
      <c r="AW30" s="532"/>
      <c r="AX30" s="533"/>
      <c r="AY30" s="34">
        <f>COUNTA($G$32)</f>
        <v>0</v>
      </c>
    </row>
    <row r="31" spans="1:51" ht="18.75" customHeight="1">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2"/>
      <c r="AA37" s="823"/>
      <c r="AB37" s="1020" t="s">
        <v>11</v>
      </c>
      <c r="AC37" s="1021"/>
      <c r="AD37" s="1022"/>
      <c r="AE37" s="1026" t="s">
        <v>391</v>
      </c>
      <c r="AF37" s="1026"/>
      <c r="AG37" s="1026"/>
      <c r="AH37" s="1026"/>
      <c r="AI37" s="1026" t="s">
        <v>413</v>
      </c>
      <c r="AJ37" s="1026"/>
      <c r="AK37" s="1026"/>
      <c r="AL37" s="556"/>
      <c r="AM37" s="1026" t="s">
        <v>510</v>
      </c>
      <c r="AN37" s="1026"/>
      <c r="AO37" s="1026"/>
      <c r="AP37" s="556"/>
      <c r="AQ37" s="158" t="s">
        <v>232</v>
      </c>
      <c r="AR37" s="133"/>
      <c r="AS37" s="133"/>
      <c r="AT37" s="134"/>
      <c r="AU37" s="532" t="s">
        <v>134</v>
      </c>
      <c r="AV37" s="532"/>
      <c r="AW37" s="532"/>
      <c r="AX37" s="533"/>
      <c r="AY37" s="34">
        <f>COUNTA($G$39)</f>
        <v>0</v>
      </c>
    </row>
    <row r="38" spans="1:51" ht="18.75" customHeight="1">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2"/>
      <c r="AA44" s="823"/>
      <c r="AB44" s="1020" t="s">
        <v>11</v>
      </c>
      <c r="AC44" s="1021"/>
      <c r="AD44" s="1022"/>
      <c r="AE44" s="1026" t="s">
        <v>391</v>
      </c>
      <c r="AF44" s="1026"/>
      <c r="AG44" s="1026"/>
      <c r="AH44" s="1026"/>
      <c r="AI44" s="1026" t="s">
        <v>413</v>
      </c>
      <c r="AJ44" s="1026"/>
      <c r="AK44" s="1026"/>
      <c r="AL44" s="556"/>
      <c r="AM44" s="1026" t="s">
        <v>510</v>
      </c>
      <c r="AN44" s="1026"/>
      <c r="AO44" s="1026"/>
      <c r="AP44" s="556"/>
      <c r="AQ44" s="158" t="s">
        <v>232</v>
      </c>
      <c r="AR44" s="133"/>
      <c r="AS44" s="133"/>
      <c r="AT44" s="134"/>
      <c r="AU44" s="532" t="s">
        <v>134</v>
      </c>
      <c r="AV44" s="532"/>
      <c r="AW44" s="532"/>
      <c r="AX44" s="533"/>
      <c r="AY44" s="34">
        <f>COUNTA($G$46)</f>
        <v>0</v>
      </c>
    </row>
    <row r="45" spans="1:51" ht="18.75" customHeight="1">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2"/>
      <c r="AA51" s="823"/>
      <c r="AB51" s="556" t="s">
        <v>11</v>
      </c>
      <c r="AC51" s="1021"/>
      <c r="AD51" s="1022"/>
      <c r="AE51" s="1026" t="s">
        <v>391</v>
      </c>
      <c r="AF51" s="1026"/>
      <c r="AG51" s="1026"/>
      <c r="AH51" s="1026"/>
      <c r="AI51" s="1026" t="s">
        <v>413</v>
      </c>
      <c r="AJ51" s="1026"/>
      <c r="AK51" s="1026"/>
      <c r="AL51" s="556"/>
      <c r="AM51" s="1026" t="s">
        <v>510</v>
      </c>
      <c r="AN51" s="1026"/>
      <c r="AO51" s="1026"/>
      <c r="AP51" s="556"/>
      <c r="AQ51" s="158" t="s">
        <v>232</v>
      </c>
      <c r="AR51" s="133"/>
      <c r="AS51" s="133"/>
      <c r="AT51" s="134"/>
      <c r="AU51" s="532" t="s">
        <v>134</v>
      </c>
      <c r="AV51" s="532"/>
      <c r="AW51" s="532"/>
      <c r="AX51" s="533"/>
      <c r="AY51" s="34">
        <f>COUNTA($G$53)</f>
        <v>0</v>
      </c>
    </row>
    <row r="52" spans="1:51" ht="18.75" customHeight="1">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2"/>
      <c r="AA58" s="823"/>
      <c r="AB58" s="1020" t="s">
        <v>11</v>
      </c>
      <c r="AC58" s="1021"/>
      <c r="AD58" s="1022"/>
      <c r="AE58" s="1026" t="s">
        <v>391</v>
      </c>
      <c r="AF58" s="1026"/>
      <c r="AG58" s="1026"/>
      <c r="AH58" s="1026"/>
      <c r="AI58" s="1026" t="s">
        <v>413</v>
      </c>
      <c r="AJ58" s="1026"/>
      <c r="AK58" s="1026"/>
      <c r="AL58" s="556"/>
      <c r="AM58" s="1026" t="s">
        <v>510</v>
      </c>
      <c r="AN58" s="1026"/>
      <c r="AO58" s="1026"/>
      <c r="AP58" s="556"/>
      <c r="AQ58" s="158" t="s">
        <v>232</v>
      </c>
      <c r="AR58" s="133"/>
      <c r="AS58" s="133"/>
      <c r="AT58" s="134"/>
      <c r="AU58" s="532" t="s">
        <v>134</v>
      </c>
      <c r="AV58" s="532"/>
      <c r="AW58" s="532"/>
      <c r="AX58" s="533"/>
      <c r="AY58" s="34">
        <f>COUNTA($G$60)</f>
        <v>0</v>
      </c>
    </row>
    <row r="59" spans="1:51" ht="18.75" customHeight="1">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2"/>
      <c r="AA65" s="823"/>
      <c r="AB65" s="1020" t="s">
        <v>11</v>
      </c>
      <c r="AC65" s="1021"/>
      <c r="AD65" s="1022"/>
      <c r="AE65" s="1026" t="s">
        <v>391</v>
      </c>
      <c r="AF65" s="1026"/>
      <c r="AG65" s="1026"/>
      <c r="AH65" s="1026"/>
      <c r="AI65" s="1026" t="s">
        <v>413</v>
      </c>
      <c r="AJ65" s="1026"/>
      <c r="AK65" s="1026"/>
      <c r="AL65" s="556"/>
      <c r="AM65" s="1026" t="s">
        <v>510</v>
      </c>
      <c r="AN65" s="1026"/>
      <c r="AO65" s="1026"/>
      <c r="AP65" s="556"/>
      <c r="AQ65" s="158" t="s">
        <v>232</v>
      </c>
      <c r="AR65" s="133"/>
      <c r="AS65" s="133"/>
      <c r="AT65" s="134"/>
      <c r="AU65" s="532" t="s">
        <v>134</v>
      </c>
      <c r="AV65" s="532"/>
      <c r="AW65" s="532"/>
      <c r="AX65" s="533"/>
      <c r="AY65" s="34">
        <f>COUNTA($G$67)</f>
        <v>0</v>
      </c>
    </row>
    <row r="66" spans="1:51" ht="18.75" customHeight="1">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c r="AP1" s="35"/>
      <c r="AQ1" s="35"/>
      <c r="AR1" s="35"/>
      <c r="AS1" s="35"/>
      <c r="AT1" s="35"/>
      <c r="AU1" s="35"/>
      <c r="AV1" s="35"/>
      <c r="AW1" s="36"/>
    </row>
    <row r="2" spans="1:51" ht="30" customHeight="1">
      <c r="A2" s="1045" t="s">
        <v>28</v>
      </c>
      <c r="B2" s="1046"/>
      <c r="C2" s="1046"/>
      <c r="D2" s="1046"/>
      <c r="E2" s="1046"/>
      <c r="F2" s="1047"/>
      <c r="G2" s="593" t="s">
        <v>367</v>
      </c>
      <c r="H2" s="594"/>
      <c r="I2" s="594"/>
      <c r="J2" s="594"/>
      <c r="K2" s="594"/>
      <c r="L2" s="594"/>
      <c r="M2" s="594"/>
      <c r="N2" s="594"/>
      <c r="O2" s="594"/>
      <c r="P2" s="594"/>
      <c r="Q2" s="594"/>
      <c r="R2" s="594"/>
      <c r="S2" s="594"/>
      <c r="T2" s="594"/>
      <c r="U2" s="594"/>
      <c r="V2" s="594"/>
      <c r="W2" s="594"/>
      <c r="X2" s="594"/>
      <c r="Y2" s="594"/>
      <c r="Z2" s="594"/>
      <c r="AA2" s="594"/>
      <c r="AB2" s="595"/>
      <c r="AC2" s="593" t="s">
        <v>369</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c r="A3" s="1039"/>
      <c r="B3" s="1040"/>
      <c r="C3" s="1040"/>
      <c r="D3" s="1040"/>
      <c r="E3" s="1040"/>
      <c r="F3" s="1041"/>
      <c r="G3" s="808" t="s">
        <v>17</v>
      </c>
      <c r="H3" s="666"/>
      <c r="I3" s="666"/>
      <c r="J3" s="666"/>
      <c r="K3" s="666"/>
      <c r="L3" s="665" t="s">
        <v>18</v>
      </c>
      <c r="M3" s="666"/>
      <c r="N3" s="666"/>
      <c r="O3" s="666"/>
      <c r="P3" s="666"/>
      <c r="Q3" s="666"/>
      <c r="R3" s="666"/>
      <c r="S3" s="666"/>
      <c r="T3" s="666"/>
      <c r="U3" s="666"/>
      <c r="V3" s="666"/>
      <c r="W3" s="666"/>
      <c r="X3" s="667"/>
      <c r="Y3" s="651" t="s">
        <v>19</v>
      </c>
      <c r="Z3" s="652"/>
      <c r="AA3" s="652"/>
      <c r="AB3" s="794"/>
      <c r="AC3" s="808"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798"/>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c r="A14" s="1039"/>
      <c r="B14" s="1040"/>
      <c r="C14" s="1040"/>
      <c r="D14" s="1040"/>
      <c r="E14" s="1040"/>
      <c r="F14" s="1041"/>
      <c r="G14" s="819" t="s">
        <v>20</v>
      </c>
      <c r="H14" s="820"/>
      <c r="I14" s="820"/>
      <c r="J14" s="820"/>
      <c r="K14" s="820"/>
      <c r="L14" s="821"/>
      <c r="M14" s="822"/>
      <c r="N14" s="822"/>
      <c r="O14" s="822"/>
      <c r="P14" s="822"/>
      <c r="Q14" s="822"/>
      <c r="R14" s="822"/>
      <c r="S14" s="822"/>
      <c r="T14" s="822"/>
      <c r="U14" s="822"/>
      <c r="V14" s="822"/>
      <c r="W14" s="822"/>
      <c r="X14" s="823"/>
      <c r="Y14" s="824">
        <f>SUM(Y4:AB13)</f>
        <v>0</v>
      </c>
      <c r="Z14" s="825"/>
      <c r="AA14" s="825"/>
      <c r="AB14" s="826"/>
      <c r="AC14" s="819" t="s">
        <v>20</v>
      </c>
      <c r="AD14" s="820"/>
      <c r="AE14" s="820"/>
      <c r="AF14" s="820"/>
      <c r="AG14" s="820"/>
      <c r="AH14" s="821"/>
      <c r="AI14" s="822"/>
      <c r="AJ14" s="822"/>
      <c r="AK14" s="822"/>
      <c r="AL14" s="822"/>
      <c r="AM14" s="822"/>
      <c r="AN14" s="822"/>
      <c r="AO14" s="822"/>
      <c r="AP14" s="822"/>
      <c r="AQ14" s="822"/>
      <c r="AR14" s="822"/>
      <c r="AS14" s="822"/>
      <c r="AT14" s="823"/>
      <c r="AU14" s="824">
        <f>SUM(AU4:AX13)</f>
        <v>0</v>
      </c>
      <c r="AV14" s="825"/>
      <c r="AW14" s="825"/>
      <c r="AX14" s="827"/>
      <c r="AY14" s="34">
        <f t="shared" si="0"/>
        <v>0</v>
      </c>
    </row>
    <row r="15" spans="1:51" ht="30" customHeight="1">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89"/>
      <c r="AY15">
        <f>COUNTA($G$17,$AC$17)</f>
        <v>0</v>
      </c>
    </row>
    <row r="16" spans="1:51" ht="25.5" customHeight="1">
      <c r="A16" s="1039"/>
      <c r="B16" s="1040"/>
      <c r="C16" s="1040"/>
      <c r="D16" s="1040"/>
      <c r="E16" s="1040"/>
      <c r="F16" s="1041"/>
      <c r="G16" s="808"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4"/>
      <c r="AC16" s="808"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798"/>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c r="A27" s="1039"/>
      <c r="B27" s="1040"/>
      <c r="C27" s="1040"/>
      <c r="D27" s="1040"/>
      <c r="E27" s="1040"/>
      <c r="F27" s="1041"/>
      <c r="G27" s="819" t="s">
        <v>20</v>
      </c>
      <c r="H27" s="820"/>
      <c r="I27" s="820"/>
      <c r="J27" s="820"/>
      <c r="K27" s="820"/>
      <c r="L27" s="821"/>
      <c r="M27" s="822"/>
      <c r="N27" s="822"/>
      <c r="O27" s="822"/>
      <c r="P27" s="822"/>
      <c r="Q27" s="822"/>
      <c r="R27" s="822"/>
      <c r="S27" s="822"/>
      <c r="T27" s="822"/>
      <c r="U27" s="822"/>
      <c r="V27" s="822"/>
      <c r="W27" s="822"/>
      <c r="X27" s="823"/>
      <c r="Y27" s="824">
        <f>SUM(Y17:AB26)</f>
        <v>0</v>
      </c>
      <c r="Z27" s="825"/>
      <c r="AA27" s="825"/>
      <c r="AB27" s="826"/>
      <c r="AC27" s="819" t="s">
        <v>20</v>
      </c>
      <c r="AD27" s="820"/>
      <c r="AE27" s="820"/>
      <c r="AF27" s="820"/>
      <c r="AG27" s="820"/>
      <c r="AH27" s="821"/>
      <c r="AI27" s="822"/>
      <c r="AJ27" s="822"/>
      <c r="AK27" s="822"/>
      <c r="AL27" s="822"/>
      <c r="AM27" s="822"/>
      <c r="AN27" s="822"/>
      <c r="AO27" s="822"/>
      <c r="AP27" s="822"/>
      <c r="AQ27" s="822"/>
      <c r="AR27" s="822"/>
      <c r="AS27" s="822"/>
      <c r="AT27" s="823"/>
      <c r="AU27" s="824">
        <f>SUM(AU17:AX26)</f>
        <v>0</v>
      </c>
      <c r="AV27" s="825"/>
      <c r="AW27" s="825"/>
      <c r="AX27" s="827"/>
      <c r="AY27" s="34">
        <f t="shared" si="1"/>
        <v>0</v>
      </c>
    </row>
    <row r="28" spans="1:51" ht="30" customHeight="1">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89"/>
      <c r="AY28">
        <f>COUNTA($G$30,$AC$30)</f>
        <v>0</v>
      </c>
    </row>
    <row r="29" spans="1:51" ht="24.75" customHeight="1">
      <c r="A29" s="1039"/>
      <c r="B29" s="1040"/>
      <c r="C29" s="1040"/>
      <c r="D29" s="1040"/>
      <c r="E29" s="1040"/>
      <c r="F29" s="1041"/>
      <c r="G29" s="808"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4"/>
      <c r="AC29" s="808"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798"/>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c r="A40" s="1039"/>
      <c r="B40" s="1040"/>
      <c r="C40" s="1040"/>
      <c r="D40" s="1040"/>
      <c r="E40" s="1040"/>
      <c r="F40" s="1041"/>
      <c r="G40" s="819" t="s">
        <v>20</v>
      </c>
      <c r="H40" s="820"/>
      <c r="I40" s="820"/>
      <c r="J40" s="820"/>
      <c r="K40" s="820"/>
      <c r="L40" s="821"/>
      <c r="M40" s="822"/>
      <c r="N40" s="822"/>
      <c r="O40" s="822"/>
      <c r="P40" s="822"/>
      <c r="Q40" s="822"/>
      <c r="R40" s="822"/>
      <c r="S40" s="822"/>
      <c r="T40" s="822"/>
      <c r="U40" s="822"/>
      <c r="V40" s="822"/>
      <c r="W40" s="822"/>
      <c r="X40" s="823"/>
      <c r="Y40" s="824">
        <f>SUM(Y30:AB39)</f>
        <v>0</v>
      </c>
      <c r="Z40" s="825"/>
      <c r="AA40" s="825"/>
      <c r="AB40" s="826"/>
      <c r="AC40" s="819" t="s">
        <v>20</v>
      </c>
      <c r="AD40" s="820"/>
      <c r="AE40" s="820"/>
      <c r="AF40" s="820"/>
      <c r="AG40" s="820"/>
      <c r="AH40" s="821"/>
      <c r="AI40" s="822"/>
      <c r="AJ40" s="822"/>
      <c r="AK40" s="822"/>
      <c r="AL40" s="822"/>
      <c r="AM40" s="822"/>
      <c r="AN40" s="822"/>
      <c r="AO40" s="822"/>
      <c r="AP40" s="822"/>
      <c r="AQ40" s="822"/>
      <c r="AR40" s="822"/>
      <c r="AS40" s="822"/>
      <c r="AT40" s="823"/>
      <c r="AU40" s="824">
        <f>SUM(AU30:AX39)</f>
        <v>0</v>
      </c>
      <c r="AV40" s="825"/>
      <c r="AW40" s="825"/>
      <c r="AX40" s="827"/>
      <c r="AY40" s="34">
        <f t="shared" si="2"/>
        <v>0</v>
      </c>
    </row>
    <row r="41" spans="1:51" ht="30" customHeight="1">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89"/>
      <c r="AY41">
        <f>COUNTA($G$43,$AC$43)</f>
        <v>0</v>
      </c>
    </row>
    <row r="42" spans="1:51" ht="24.75" customHeight="1">
      <c r="A42" s="1039"/>
      <c r="B42" s="1040"/>
      <c r="C42" s="1040"/>
      <c r="D42" s="1040"/>
      <c r="E42" s="1040"/>
      <c r="F42" s="1041"/>
      <c r="G42" s="808"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4"/>
      <c r="AC42" s="808"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798"/>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row r="55" spans="1:51" ht="30" customHeight="1">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89"/>
      <c r="AY55">
        <f>COUNTA($G$57,$AC$57)</f>
        <v>0</v>
      </c>
    </row>
    <row r="56" spans="1:51" ht="24.75" customHeight="1">
      <c r="A56" s="1039"/>
      <c r="B56" s="1040"/>
      <c r="C56" s="1040"/>
      <c r="D56" s="1040"/>
      <c r="E56" s="1040"/>
      <c r="F56" s="1041"/>
      <c r="G56" s="808"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4"/>
      <c r="AC56" s="808"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798"/>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c r="A67" s="1039"/>
      <c r="B67" s="1040"/>
      <c r="C67" s="1040"/>
      <c r="D67" s="1040"/>
      <c r="E67" s="1040"/>
      <c r="F67" s="1041"/>
      <c r="G67" s="819" t="s">
        <v>20</v>
      </c>
      <c r="H67" s="820"/>
      <c r="I67" s="820"/>
      <c r="J67" s="820"/>
      <c r="K67" s="820"/>
      <c r="L67" s="821"/>
      <c r="M67" s="822"/>
      <c r="N67" s="822"/>
      <c r="O67" s="822"/>
      <c r="P67" s="822"/>
      <c r="Q67" s="822"/>
      <c r="R67" s="822"/>
      <c r="S67" s="822"/>
      <c r="T67" s="822"/>
      <c r="U67" s="822"/>
      <c r="V67" s="822"/>
      <c r="W67" s="822"/>
      <c r="X67" s="823"/>
      <c r="Y67" s="824">
        <f>SUM(Y57:AB66)</f>
        <v>0</v>
      </c>
      <c r="Z67" s="825"/>
      <c r="AA67" s="825"/>
      <c r="AB67" s="826"/>
      <c r="AC67" s="819" t="s">
        <v>20</v>
      </c>
      <c r="AD67" s="820"/>
      <c r="AE67" s="820"/>
      <c r="AF67" s="820"/>
      <c r="AG67" s="820"/>
      <c r="AH67" s="821"/>
      <c r="AI67" s="822"/>
      <c r="AJ67" s="822"/>
      <c r="AK67" s="822"/>
      <c r="AL67" s="822"/>
      <c r="AM67" s="822"/>
      <c r="AN67" s="822"/>
      <c r="AO67" s="822"/>
      <c r="AP67" s="822"/>
      <c r="AQ67" s="822"/>
      <c r="AR67" s="822"/>
      <c r="AS67" s="822"/>
      <c r="AT67" s="823"/>
      <c r="AU67" s="824">
        <f>SUM(AU57:AX66)</f>
        <v>0</v>
      </c>
      <c r="AV67" s="825"/>
      <c r="AW67" s="825"/>
      <c r="AX67" s="827"/>
      <c r="AY67" s="34">
        <f t="shared" si="4"/>
        <v>0</v>
      </c>
    </row>
    <row r="68" spans="1:51" ht="30" customHeight="1">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89"/>
      <c r="AY68">
        <f>COUNTA($G$70,$AC$70)</f>
        <v>0</v>
      </c>
    </row>
    <row r="69" spans="1:51" ht="25.5" customHeight="1">
      <c r="A69" s="1039"/>
      <c r="B69" s="1040"/>
      <c r="C69" s="1040"/>
      <c r="D69" s="1040"/>
      <c r="E69" s="1040"/>
      <c r="F69" s="1041"/>
      <c r="G69" s="808"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4"/>
      <c r="AC69" s="808"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798"/>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c r="A80" s="1039"/>
      <c r="B80" s="1040"/>
      <c r="C80" s="1040"/>
      <c r="D80" s="1040"/>
      <c r="E80" s="1040"/>
      <c r="F80" s="1041"/>
      <c r="G80" s="819" t="s">
        <v>20</v>
      </c>
      <c r="H80" s="820"/>
      <c r="I80" s="820"/>
      <c r="J80" s="820"/>
      <c r="K80" s="820"/>
      <c r="L80" s="821"/>
      <c r="M80" s="822"/>
      <c r="N80" s="822"/>
      <c r="O80" s="822"/>
      <c r="P80" s="822"/>
      <c r="Q80" s="822"/>
      <c r="R80" s="822"/>
      <c r="S80" s="822"/>
      <c r="T80" s="822"/>
      <c r="U80" s="822"/>
      <c r="V80" s="822"/>
      <c r="W80" s="822"/>
      <c r="X80" s="823"/>
      <c r="Y80" s="824">
        <f>SUM(Y70:AB79)</f>
        <v>0</v>
      </c>
      <c r="Z80" s="825"/>
      <c r="AA80" s="825"/>
      <c r="AB80" s="826"/>
      <c r="AC80" s="819" t="s">
        <v>20</v>
      </c>
      <c r="AD80" s="820"/>
      <c r="AE80" s="820"/>
      <c r="AF80" s="820"/>
      <c r="AG80" s="820"/>
      <c r="AH80" s="821"/>
      <c r="AI80" s="822"/>
      <c r="AJ80" s="822"/>
      <c r="AK80" s="822"/>
      <c r="AL80" s="822"/>
      <c r="AM80" s="822"/>
      <c r="AN80" s="822"/>
      <c r="AO80" s="822"/>
      <c r="AP80" s="822"/>
      <c r="AQ80" s="822"/>
      <c r="AR80" s="822"/>
      <c r="AS80" s="822"/>
      <c r="AT80" s="823"/>
      <c r="AU80" s="824">
        <f>SUM(AU70:AX79)</f>
        <v>0</v>
      </c>
      <c r="AV80" s="825"/>
      <c r="AW80" s="825"/>
      <c r="AX80" s="827"/>
      <c r="AY80" s="34">
        <f t="shared" si="5"/>
        <v>0</v>
      </c>
    </row>
    <row r="81" spans="1:51" ht="30" customHeight="1">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89"/>
      <c r="AY81">
        <f>COUNTA($G$83,$AC$83)</f>
        <v>0</v>
      </c>
    </row>
    <row r="82" spans="1:51" ht="24.75" customHeight="1">
      <c r="A82" s="1039"/>
      <c r="B82" s="1040"/>
      <c r="C82" s="1040"/>
      <c r="D82" s="1040"/>
      <c r="E82" s="1040"/>
      <c r="F82" s="1041"/>
      <c r="G82" s="808"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4"/>
      <c r="AC82" s="808"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798"/>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c r="A93" s="1039"/>
      <c r="B93" s="1040"/>
      <c r="C93" s="1040"/>
      <c r="D93" s="1040"/>
      <c r="E93" s="1040"/>
      <c r="F93" s="1041"/>
      <c r="G93" s="819" t="s">
        <v>20</v>
      </c>
      <c r="H93" s="820"/>
      <c r="I93" s="820"/>
      <c r="J93" s="820"/>
      <c r="K93" s="820"/>
      <c r="L93" s="821"/>
      <c r="M93" s="822"/>
      <c r="N93" s="822"/>
      <c r="O93" s="822"/>
      <c r="P93" s="822"/>
      <c r="Q93" s="822"/>
      <c r="R93" s="822"/>
      <c r="S93" s="822"/>
      <c r="T93" s="822"/>
      <c r="U93" s="822"/>
      <c r="V93" s="822"/>
      <c r="W93" s="822"/>
      <c r="X93" s="823"/>
      <c r="Y93" s="824">
        <f>SUM(Y83:AB92)</f>
        <v>0</v>
      </c>
      <c r="Z93" s="825"/>
      <c r="AA93" s="825"/>
      <c r="AB93" s="826"/>
      <c r="AC93" s="819" t="s">
        <v>20</v>
      </c>
      <c r="AD93" s="820"/>
      <c r="AE93" s="820"/>
      <c r="AF93" s="820"/>
      <c r="AG93" s="820"/>
      <c r="AH93" s="821"/>
      <c r="AI93" s="822"/>
      <c r="AJ93" s="822"/>
      <c r="AK93" s="822"/>
      <c r="AL93" s="822"/>
      <c r="AM93" s="822"/>
      <c r="AN93" s="822"/>
      <c r="AO93" s="822"/>
      <c r="AP93" s="822"/>
      <c r="AQ93" s="822"/>
      <c r="AR93" s="822"/>
      <c r="AS93" s="822"/>
      <c r="AT93" s="823"/>
      <c r="AU93" s="824">
        <f>SUM(AU83:AX92)</f>
        <v>0</v>
      </c>
      <c r="AV93" s="825"/>
      <c r="AW93" s="825"/>
      <c r="AX93" s="827"/>
      <c r="AY93" s="34">
        <f t="shared" si="6"/>
        <v>0</v>
      </c>
    </row>
    <row r="94" spans="1:51" ht="30" customHeight="1">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89"/>
      <c r="AY94">
        <f>COUNTA($G$96,$AC$96)</f>
        <v>0</v>
      </c>
    </row>
    <row r="95" spans="1:51" ht="24.75" customHeight="1">
      <c r="A95" s="1039"/>
      <c r="B95" s="1040"/>
      <c r="C95" s="1040"/>
      <c r="D95" s="1040"/>
      <c r="E95" s="1040"/>
      <c r="F95" s="1041"/>
      <c r="G95" s="808"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4"/>
      <c r="AC95" s="808"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798"/>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row r="108" spans="1:51" ht="30" customHeight="1">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89"/>
      <c r="AY108">
        <f>COUNTA($G$110,$AC$110)</f>
        <v>0</v>
      </c>
    </row>
    <row r="109" spans="1:51" ht="24.75" customHeight="1">
      <c r="A109" s="1039"/>
      <c r="B109" s="1040"/>
      <c r="C109" s="1040"/>
      <c r="D109" s="1040"/>
      <c r="E109" s="1040"/>
      <c r="F109" s="1041"/>
      <c r="G109" s="808"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4"/>
      <c r="AC109" s="808"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798"/>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c r="A120" s="1039"/>
      <c r="B120" s="1040"/>
      <c r="C120" s="1040"/>
      <c r="D120" s="1040"/>
      <c r="E120" s="1040"/>
      <c r="F120" s="1041"/>
      <c r="G120" s="819" t="s">
        <v>20</v>
      </c>
      <c r="H120" s="820"/>
      <c r="I120" s="820"/>
      <c r="J120" s="820"/>
      <c r="K120" s="820"/>
      <c r="L120" s="821"/>
      <c r="M120" s="822"/>
      <c r="N120" s="822"/>
      <c r="O120" s="822"/>
      <c r="P120" s="822"/>
      <c r="Q120" s="822"/>
      <c r="R120" s="822"/>
      <c r="S120" s="822"/>
      <c r="T120" s="822"/>
      <c r="U120" s="822"/>
      <c r="V120" s="822"/>
      <c r="W120" s="822"/>
      <c r="X120" s="823"/>
      <c r="Y120" s="824">
        <f>SUM(Y110:AB119)</f>
        <v>0</v>
      </c>
      <c r="Z120" s="825"/>
      <c r="AA120" s="825"/>
      <c r="AB120" s="826"/>
      <c r="AC120" s="819" t="s">
        <v>20</v>
      </c>
      <c r="AD120" s="820"/>
      <c r="AE120" s="820"/>
      <c r="AF120" s="820"/>
      <c r="AG120" s="820"/>
      <c r="AH120" s="821"/>
      <c r="AI120" s="822"/>
      <c r="AJ120" s="822"/>
      <c r="AK120" s="822"/>
      <c r="AL120" s="822"/>
      <c r="AM120" s="822"/>
      <c r="AN120" s="822"/>
      <c r="AO120" s="822"/>
      <c r="AP120" s="822"/>
      <c r="AQ120" s="822"/>
      <c r="AR120" s="822"/>
      <c r="AS120" s="822"/>
      <c r="AT120" s="823"/>
      <c r="AU120" s="824">
        <f>SUM(AU110:AX119)</f>
        <v>0</v>
      </c>
      <c r="AV120" s="825"/>
      <c r="AW120" s="825"/>
      <c r="AX120" s="827"/>
      <c r="AY120" s="34">
        <f t="shared" si="8"/>
        <v>0</v>
      </c>
    </row>
    <row r="121" spans="1:51" ht="30" customHeight="1">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89"/>
      <c r="AY121">
        <f>COUNTA($G$123,$AC$123)</f>
        <v>0</v>
      </c>
    </row>
    <row r="122" spans="1:51" ht="25.5" customHeight="1">
      <c r="A122" s="1039"/>
      <c r="B122" s="1040"/>
      <c r="C122" s="1040"/>
      <c r="D122" s="1040"/>
      <c r="E122" s="1040"/>
      <c r="F122" s="1041"/>
      <c r="G122" s="808"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4"/>
      <c r="AC122" s="808"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798"/>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c r="A133" s="1039"/>
      <c r="B133" s="1040"/>
      <c r="C133" s="1040"/>
      <c r="D133" s="1040"/>
      <c r="E133" s="1040"/>
      <c r="F133" s="1041"/>
      <c r="G133" s="819" t="s">
        <v>20</v>
      </c>
      <c r="H133" s="820"/>
      <c r="I133" s="820"/>
      <c r="J133" s="820"/>
      <c r="K133" s="820"/>
      <c r="L133" s="821"/>
      <c r="M133" s="822"/>
      <c r="N133" s="822"/>
      <c r="O133" s="822"/>
      <c r="P133" s="822"/>
      <c r="Q133" s="822"/>
      <c r="R133" s="822"/>
      <c r="S133" s="822"/>
      <c r="T133" s="822"/>
      <c r="U133" s="822"/>
      <c r="V133" s="822"/>
      <c r="W133" s="822"/>
      <c r="X133" s="823"/>
      <c r="Y133" s="824">
        <f>SUM(Y123:AB132)</f>
        <v>0</v>
      </c>
      <c r="Z133" s="825"/>
      <c r="AA133" s="825"/>
      <c r="AB133" s="826"/>
      <c r="AC133" s="819" t="s">
        <v>20</v>
      </c>
      <c r="AD133" s="820"/>
      <c r="AE133" s="820"/>
      <c r="AF133" s="820"/>
      <c r="AG133" s="820"/>
      <c r="AH133" s="821"/>
      <c r="AI133" s="822"/>
      <c r="AJ133" s="822"/>
      <c r="AK133" s="822"/>
      <c r="AL133" s="822"/>
      <c r="AM133" s="822"/>
      <c r="AN133" s="822"/>
      <c r="AO133" s="822"/>
      <c r="AP133" s="822"/>
      <c r="AQ133" s="822"/>
      <c r="AR133" s="822"/>
      <c r="AS133" s="822"/>
      <c r="AT133" s="823"/>
      <c r="AU133" s="824">
        <f>SUM(AU123:AX132)</f>
        <v>0</v>
      </c>
      <c r="AV133" s="825"/>
      <c r="AW133" s="825"/>
      <c r="AX133" s="827"/>
      <c r="AY133" s="34">
        <f t="shared" si="9"/>
        <v>0</v>
      </c>
    </row>
    <row r="134" spans="1:51" ht="30" customHeight="1">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89"/>
      <c r="AY134">
        <f>COUNTA($G$136,$AC$136)</f>
        <v>0</v>
      </c>
    </row>
    <row r="135" spans="1:51" ht="24.75" customHeight="1">
      <c r="A135" s="1039"/>
      <c r="B135" s="1040"/>
      <c r="C135" s="1040"/>
      <c r="D135" s="1040"/>
      <c r="E135" s="1040"/>
      <c r="F135" s="1041"/>
      <c r="G135" s="808"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4"/>
      <c r="AC135" s="808"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798"/>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c r="A146" s="1039"/>
      <c r="B146" s="1040"/>
      <c r="C146" s="1040"/>
      <c r="D146" s="1040"/>
      <c r="E146" s="1040"/>
      <c r="F146" s="1041"/>
      <c r="G146" s="819" t="s">
        <v>20</v>
      </c>
      <c r="H146" s="820"/>
      <c r="I146" s="820"/>
      <c r="J146" s="820"/>
      <c r="K146" s="820"/>
      <c r="L146" s="821"/>
      <c r="M146" s="822"/>
      <c r="N146" s="822"/>
      <c r="O146" s="822"/>
      <c r="P146" s="822"/>
      <c r="Q146" s="822"/>
      <c r="R146" s="822"/>
      <c r="S146" s="822"/>
      <c r="T146" s="822"/>
      <c r="U146" s="822"/>
      <c r="V146" s="822"/>
      <c r="W146" s="822"/>
      <c r="X146" s="823"/>
      <c r="Y146" s="824">
        <f>SUM(Y136:AB145)</f>
        <v>0</v>
      </c>
      <c r="Z146" s="825"/>
      <c r="AA146" s="825"/>
      <c r="AB146" s="826"/>
      <c r="AC146" s="819" t="s">
        <v>20</v>
      </c>
      <c r="AD146" s="820"/>
      <c r="AE146" s="820"/>
      <c r="AF146" s="820"/>
      <c r="AG146" s="820"/>
      <c r="AH146" s="821"/>
      <c r="AI146" s="822"/>
      <c r="AJ146" s="822"/>
      <c r="AK146" s="822"/>
      <c r="AL146" s="822"/>
      <c r="AM146" s="822"/>
      <c r="AN146" s="822"/>
      <c r="AO146" s="822"/>
      <c r="AP146" s="822"/>
      <c r="AQ146" s="822"/>
      <c r="AR146" s="822"/>
      <c r="AS146" s="822"/>
      <c r="AT146" s="823"/>
      <c r="AU146" s="824">
        <f>SUM(AU136:AX145)</f>
        <v>0</v>
      </c>
      <c r="AV146" s="825"/>
      <c r="AW146" s="825"/>
      <c r="AX146" s="827"/>
      <c r="AY146" s="34">
        <f t="shared" si="10"/>
        <v>0</v>
      </c>
    </row>
    <row r="147" spans="1:51" ht="30" customHeight="1">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89"/>
      <c r="AY147">
        <f>COUNTA($G$149,$AC$149)</f>
        <v>0</v>
      </c>
    </row>
    <row r="148" spans="1:51" ht="24.75" customHeight="1">
      <c r="A148" s="1039"/>
      <c r="B148" s="1040"/>
      <c r="C148" s="1040"/>
      <c r="D148" s="1040"/>
      <c r="E148" s="1040"/>
      <c r="F148" s="1041"/>
      <c r="G148" s="808"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4"/>
      <c r="AC148" s="808"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798"/>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row r="161" spans="1:51" ht="30" customHeight="1">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89"/>
      <c r="AY161">
        <f>COUNTA($G$163,$AC$163)</f>
        <v>0</v>
      </c>
    </row>
    <row r="162" spans="1:51" ht="24.75" customHeight="1">
      <c r="A162" s="1039"/>
      <c r="B162" s="1040"/>
      <c r="C162" s="1040"/>
      <c r="D162" s="1040"/>
      <c r="E162" s="1040"/>
      <c r="F162" s="1041"/>
      <c r="G162" s="808"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4"/>
      <c r="AC162" s="808"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798"/>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c r="A173" s="1039"/>
      <c r="B173" s="1040"/>
      <c r="C173" s="1040"/>
      <c r="D173" s="1040"/>
      <c r="E173" s="1040"/>
      <c r="F173" s="1041"/>
      <c r="G173" s="819" t="s">
        <v>20</v>
      </c>
      <c r="H173" s="820"/>
      <c r="I173" s="820"/>
      <c r="J173" s="820"/>
      <c r="K173" s="820"/>
      <c r="L173" s="821"/>
      <c r="M173" s="822"/>
      <c r="N173" s="822"/>
      <c r="O173" s="822"/>
      <c r="P173" s="822"/>
      <c r="Q173" s="822"/>
      <c r="R173" s="822"/>
      <c r="S173" s="822"/>
      <c r="T173" s="822"/>
      <c r="U173" s="822"/>
      <c r="V173" s="822"/>
      <c r="W173" s="822"/>
      <c r="X173" s="823"/>
      <c r="Y173" s="824">
        <f>SUM(Y163:AB172)</f>
        <v>0</v>
      </c>
      <c r="Z173" s="825"/>
      <c r="AA173" s="825"/>
      <c r="AB173" s="826"/>
      <c r="AC173" s="819" t="s">
        <v>20</v>
      </c>
      <c r="AD173" s="820"/>
      <c r="AE173" s="820"/>
      <c r="AF173" s="820"/>
      <c r="AG173" s="820"/>
      <c r="AH173" s="821"/>
      <c r="AI173" s="822"/>
      <c r="AJ173" s="822"/>
      <c r="AK173" s="822"/>
      <c r="AL173" s="822"/>
      <c r="AM173" s="822"/>
      <c r="AN173" s="822"/>
      <c r="AO173" s="822"/>
      <c r="AP173" s="822"/>
      <c r="AQ173" s="822"/>
      <c r="AR173" s="822"/>
      <c r="AS173" s="822"/>
      <c r="AT173" s="823"/>
      <c r="AU173" s="824">
        <f>SUM(AU163:AX172)</f>
        <v>0</v>
      </c>
      <c r="AV173" s="825"/>
      <c r="AW173" s="825"/>
      <c r="AX173" s="827"/>
      <c r="AY173" s="34">
        <f t="shared" si="12"/>
        <v>0</v>
      </c>
    </row>
    <row r="174" spans="1:51" ht="30" customHeight="1">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89"/>
      <c r="AY174">
        <f>COUNTA($G$176,$AC$176)</f>
        <v>0</v>
      </c>
    </row>
    <row r="175" spans="1:51" ht="25.5" customHeight="1">
      <c r="A175" s="1039"/>
      <c r="B175" s="1040"/>
      <c r="C175" s="1040"/>
      <c r="D175" s="1040"/>
      <c r="E175" s="1040"/>
      <c r="F175" s="1041"/>
      <c r="G175" s="808"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4"/>
      <c r="AC175" s="808"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798"/>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c r="A186" s="1039"/>
      <c r="B186" s="1040"/>
      <c r="C186" s="1040"/>
      <c r="D186" s="1040"/>
      <c r="E186" s="1040"/>
      <c r="F186" s="1041"/>
      <c r="G186" s="819" t="s">
        <v>20</v>
      </c>
      <c r="H186" s="820"/>
      <c r="I186" s="820"/>
      <c r="J186" s="820"/>
      <c r="K186" s="820"/>
      <c r="L186" s="821"/>
      <c r="M186" s="822"/>
      <c r="N186" s="822"/>
      <c r="O186" s="822"/>
      <c r="P186" s="822"/>
      <c r="Q186" s="822"/>
      <c r="R186" s="822"/>
      <c r="S186" s="822"/>
      <c r="T186" s="822"/>
      <c r="U186" s="822"/>
      <c r="V186" s="822"/>
      <c r="W186" s="822"/>
      <c r="X186" s="823"/>
      <c r="Y186" s="824">
        <f>SUM(Y176:AB185)</f>
        <v>0</v>
      </c>
      <c r="Z186" s="825"/>
      <c r="AA186" s="825"/>
      <c r="AB186" s="826"/>
      <c r="AC186" s="819" t="s">
        <v>20</v>
      </c>
      <c r="AD186" s="820"/>
      <c r="AE186" s="820"/>
      <c r="AF186" s="820"/>
      <c r="AG186" s="820"/>
      <c r="AH186" s="821"/>
      <c r="AI186" s="822"/>
      <c r="AJ186" s="822"/>
      <c r="AK186" s="822"/>
      <c r="AL186" s="822"/>
      <c r="AM186" s="822"/>
      <c r="AN186" s="822"/>
      <c r="AO186" s="822"/>
      <c r="AP186" s="822"/>
      <c r="AQ186" s="822"/>
      <c r="AR186" s="822"/>
      <c r="AS186" s="822"/>
      <c r="AT186" s="823"/>
      <c r="AU186" s="824">
        <f>SUM(AU176:AX185)</f>
        <v>0</v>
      </c>
      <c r="AV186" s="825"/>
      <c r="AW186" s="825"/>
      <c r="AX186" s="827"/>
      <c r="AY186" s="34">
        <f t="shared" si="13"/>
        <v>0</v>
      </c>
    </row>
    <row r="187" spans="1:51" ht="30" customHeight="1">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89"/>
      <c r="AY187">
        <f>COUNTA($G$189,$AC$189)</f>
        <v>0</v>
      </c>
    </row>
    <row r="188" spans="1:51" ht="24.75" customHeight="1">
      <c r="A188" s="1039"/>
      <c r="B188" s="1040"/>
      <c r="C188" s="1040"/>
      <c r="D188" s="1040"/>
      <c r="E188" s="1040"/>
      <c r="F188" s="1041"/>
      <c r="G188" s="808"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4"/>
      <c r="AC188" s="808"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798"/>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c r="A199" s="1039"/>
      <c r="B199" s="1040"/>
      <c r="C199" s="1040"/>
      <c r="D199" s="1040"/>
      <c r="E199" s="1040"/>
      <c r="F199" s="1041"/>
      <c r="G199" s="819" t="s">
        <v>20</v>
      </c>
      <c r="H199" s="820"/>
      <c r="I199" s="820"/>
      <c r="J199" s="820"/>
      <c r="K199" s="820"/>
      <c r="L199" s="821"/>
      <c r="M199" s="822"/>
      <c r="N199" s="822"/>
      <c r="O199" s="822"/>
      <c r="P199" s="822"/>
      <c r="Q199" s="822"/>
      <c r="R199" s="822"/>
      <c r="S199" s="822"/>
      <c r="T199" s="822"/>
      <c r="U199" s="822"/>
      <c r="V199" s="822"/>
      <c r="W199" s="822"/>
      <c r="X199" s="823"/>
      <c r="Y199" s="824">
        <f>SUM(Y189:AB198)</f>
        <v>0</v>
      </c>
      <c r="Z199" s="825"/>
      <c r="AA199" s="825"/>
      <c r="AB199" s="826"/>
      <c r="AC199" s="819" t="s">
        <v>20</v>
      </c>
      <c r="AD199" s="820"/>
      <c r="AE199" s="820"/>
      <c r="AF199" s="820"/>
      <c r="AG199" s="820"/>
      <c r="AH199" s="821"/>
      <c r="AI199" s="822"/>
      <c r="AJ199" s="822"/>
      <c r="AK199" s="822"/>
      <c r="AL199" s="822"/>
      <c r="AM199" s="822"/>
      <c r="AN199" s="822"/>
      <c r="AO199" s="822"/>
      <c r="AP199" s="822"/>
      <c r="AQ199" s="822"/>
      <c r="AR199" s="822"/>
      <c r="AS199" s="822"/>
      <c r="AT199" s="823"/>
      <c r="AU199" s="824">
        <f>SUM(AU189:AX198)</f>
        <v>0</v>
      </c>
      <c r="AV199" s="825"/>
      <c r="AW199" s="825"/>
      <c r="AX199" s="827"/>
      <c r="AY199" s="34">
        <f t="shared" si="14"/>
        <v>0</v>
      </c>
    </row>
    <row r="200" spans="1:51" ht="30" customHeight="1">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89"/>
      <c r="AY200">
        <f>COUNTA($G$202,$AC$202)</f>
        <v>0</v>
      </c>
    </row>
    <row r="201" spans="1:51" ht="24.75" customHeight="1">
      <c r="A201" s="1039"/>
      <c r="B201" s="1040"/>
      <c r="C201" s="1040"/>
      <c r="D201" s="1040"/>
      <c r="E201" s="1040"/>
      <c r="F201" s="1041"/>
      <c r="G201" s="808"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4"/>
      <c r="AC201" s="808"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798"/>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row r="214" spans="1:51" ht="30" customHeight="1">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89"/>
      <c r="AY214">
        <f>COUNTA($G$216,$AC$216)</f>
        <v>0</v>
      </c>
    </row>
    <row r="215" spans="1:51" ht="24.75" customHeight="1">
      <c r="A215" s="1039"/>
      <c r="B215" s="1040"/>
      <c r="C215" s="1040"/>
      <c r="D215" s="1040"/>
      <c r="E215" s="1040"/>
      <c r="F215" s="1041"/>
      <c r="G215" s="808"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4"/>
      <c r="AC215" s="808"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798"/>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c r="A226" s="1039"/>
      <c r="B226" s="1040"/>
      <c r="C226" s="1040"/>
      <c r="D226" s="1040"/>
      <c r="E226" s="1040"/>
      <c r="F226" s="1041"/>
      <c r="G226" s="819" t="s">
        <v>20</v>
      </c>
      <c r="H226" s="820"/>
      <c r="I226" s="820"/>
      <c r="J226" s="820"/>
      <c r="K226" s="820"/>
      <c r="L226" s="821"/>
      <c r="M226" s="822"/>
      <c r="N226" s="822"/>
      <c r="O226" s="822"/>
      <c r="P226" s="822"/>
      <c r="Q226" s="822"/>
      <c r="R226" s="822"/>
      <c r="S226" s="822"/>
      <c r="T226" s="822"/>
      <c r="U226" s="822"/>
      <c r="V226" s="822"/>
      <c r="W226" s="822"/>
      <c r="X226" s="823"/>
      <c r="Y226" s="824">
        <f>SUM(Y216:AB225)</f>
        <v>0</v>
      </c>
      <c r="Z226" s="825"/>
      <c r="AA226" s="825"/>
      <c r="AB226" s="826"/>
      <c r="AC226" s="819" t="s">
        <v>20</v>
      </c>
      <c r="AD226" s="820"/>
      <c r="AE226" s="820"/>
      <c r="AF226" s="820"/>
      <c r="AG226" s="820"/>
      <c r="AH226" s="821"/>
      <c r="AI226" s="822"/>
      <c r="AJ226" s="822"/>
      <c r="AK226" s="822"/>
      <c r="AL226" s="822"/>
      <c r="AM226" s="822"/>
      <c r="AN226" s="822"/>
      <c r="AO226" s="822"/>
      <c r="AP226" s="822"/>
      <c r="AQ226" s="822"/>
      <c r="AR226" s="822"/>
      <c r="AS226" s="822"/>
      <c r="AT226" s="823"/>
      <c r="AU226" s="824">
        <f>SUM(AU216:AX225)</f>
        <v>0</v>
      </c>
      <c r="AV226" s="825"/>
      <c r="AW226" s="825"/>
      <c r="AX226" s="827"/>
      <c r="AY226" s="34">
        <f t="shared" si="16"/>
        <v>0</v>
      </c>
    </row>
    <row r="227" spans="1:51" ht="30" customHeight="1">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89"/>
      <c r="AY227">
        <f>COUNTA($G$229,$AC$229)</f>
        <v>0</v>
      </c>
    </row>
    <row r="228" spans="1:51" ht="25.5" customHeight="1">
      <c r="A228" s="1039"/>
      <c r="B228" s="1040"/>
      <c r="C228" s="1040"/>
      <c r="D228" s="1040"/>
      <c r="E228" s="1040"/>
      <c r="F228" s="1041"/>
      <c r="G228" s="808"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4"/>
      <c r="AC228" s="808"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798"/>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c r="A239" s="1039"/>
      <c r="B239" s="1040"/>
      <c r="C239" s="1040"/>
      <c r="D239" s="1040"/>
      <c r="E239" s="1040"/>
      <c r="F239" s="1041"/>
      <c r="G239" s="819" t="s">
        <v>20</v>
      </c>
      <c r="H239" s="820"/>
      <c r="I239" s="820"/>
      <c r="J239" s="820"/>
      <c r="K239" s="820"/>
      <c r="L239" s="821"/>
      <c r="M239" s="822"/>
      <c r="N239" s="822"/>
      <c r="O239" s="822"/>
      <c r="P239" s="822"/>
      <c r="Q239" s="822"/>
      <c r="R239" s="822"/>
      <c r="S239" s="822"/>
      <c r="T239" s="822"/>
      <c r="U239" s="822"/>
      <c r="V239" s="822"/>
      <c r="W239" s="822"/>
      <c r="X239" s="823"/>
      <c r="Y239" s="824">
        <f>SUM(Y229:AB238)</f>
        <v>0</v>
      </c>
      <c r="Z239" s="825"/>
      <c r="AA239" s="825"/>
      <c r="AB239" s="826"/>
      <c r="AC239" s="819" t="s">
        <v>20</v>
      </c>
      <c r="AD239" s="820"/>
      <c r="AE239" s="820"/>
      <c r="AF239" s="820"/>
      <c r="AG239" s="820"/>
      <c r="AH239" s="821"/>
      <c r="AI239" s="822"/>
      <c r="AJ239" s="822"/>
      <c r="AK239" s="822"/>
      <c r="AL239" s="822"/>
      <c r="AM239" s="822"/>
      <c r="AN239" s="822"/>
      <c r="AO239" s="822"/>
      <c r="AP239" s="822"/>
      <c r="AQ239" s="822"/>
      <c r="AR239" s="822"/>
      <c r="AS239" s="822"/>
      <c r="AT239" s="823"/>
      <c r="AU239" s="824">
        <f>SUM(AU229:AX238)</f>
        <v>0</v>
      </c>
      <c r="AV239" s="825"/>
      <c r="AW239" s="825"/>
      <c r="AX239" s="827"/>
      <c r="AY239" s="34">
        <f t="shared" si="17"/>
        <v>0</v>
      </c>
    </row>
    <row r="240" spans="1:51" ht="30" customHeight="1">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89"/>
      <c r="AY240">
        <f>COUNTA($G$242,$AC$242)</f>
        <v>0</v>
      </c>
    </row>
    <row r="241" spans="1:51" ht="24.75" customHeight="1">
      <c r="A241" s="1039"/>
      <c r="B241" s="1040"/>
      <c r="C241" s="1040"/>
      <c r="D241" s="1040"/>
      <c r="E241" s="1040"/>
      <c r="F241" s="1041"/>
      <c r="G241" s="808"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4"/>
      <c r="AC241" s="808"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798"/>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c r="A252" s="1039"/>
      <c r="B252" s="1040"/>
      <c r="C252" s="1040"/>
      <c r="D252" s="1040"/>
      <c r="E252" s="1040"/>
      <c r="F252" s="1041"/>
      <c r="G252" s="819" t="s">
        <v>20</v>
      </c>
      <c r="H252" s="820"/>
      <c r="I252" s="820"/>
      <c r="J252" s="820"/>
      <c r="K252" s="820"/>
      <c r="L252" s="821"/>
      <c r="M252" s="822"/>
      <c r="N252" s="822"/>
      <c r="O252" s="822"/>
      <c r="P252" s="822"/>
      <c r="Q252" s="822"/>
      <c r="R252" s="822"/>
      <c r="S252" s="822"/>
      <c r="T252" s="822"/>
      <c r="U252" s="822"/>
      <c r="V252" s="822"/>
      <c r="W252" s="822"/>
      <c r="X252" s="823"/>
      <c r="Y252" s="824">
        <f>SUM(Y242:AB251)</f>
        <v>0</v>
      </c>
      <c r="Z252" s="825"/>
      <c r="AA252" s="825"/>
      <c r="AB252" s="826"/>
      <c r="AC252" s="819" t="s">
        <v>20</v>
      </c>
      <c r="AD252" s="820"/>
      <c r="AE252" s="820"/>
      <c r="AF252" s="820"/>
      <c r="AG252" s="820"/>
      <c r="AH252" s="821"/>
      <c r="AI252" s="822"/>
      <c r="AJ252" s="822"/>
      <c r="AK252" s="822"/>
      <c r="AL252" s="822"/>
      <c r="AM252" s="822"/>
      <c r="AN252" s="822"/>
      <c r="AO252" s="822"/>
      <c r="AP252" s="822"/>
      <c r="AQ252" s="822"/>
      <c r="AR252" s="822"/>
      <c r="AS252" s="822"/>
      <c r="AT252" s="823"/>
      <c r="AU252" s="824">
        <f>SUM(AU242:AX251)</f>
        <v>0</v>
      </c>
      <c r="AV252" s="825"/>
      <c r="AW252" s="825"/>
      <c r="AX252" s="827"/>
      <c r="AY252" s="34">
        <f t="shared" si="18"/>
        <v>0</v>
      </c>
    </row>
    <row r="253" spans="1:51" ht="30" customHeight="1">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89"/>
      <c r="AY253">
        <f>COUNTA($G$255,$AC$255)</f>
        <v>0</v>
      </c>
    </row>
    <row r="254" spans="1:51" ht="24.75" customHeight="1">
      <c r="A254" s="1039"/>
      <c r="B254" s="1040"/>
      <c r="C254" s="1040"/>
      <c r="D254" s="1040"/>
      <c r="E254" s="1040"/>
      <c r="F254" s="1041"/>
      <c r="G254" s="808"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4"/>
      <c r="AC254" s="808"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798"/>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青田 一希(aota-kazuki.ac7)</dc:creator>
  <cp:lastModifiedBy>厚生労働省ネットワークシステム</cp:lastModifiedBy>
  <cp:lastPrinted>2021-05-20T06:23:02Z</cp:lastPrinted>
  <dcterms:created xsi:type="dcterms:W3CDTF">2012-03-13T00:50:25Z</dcterms:created>
  <dcterms:modified xsi:type="dcterms:W3CDTF">2021-05-20T09:39:15Z</dcterms:modified>
</cp:coreProperties>
</file>