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<sst xmlns="http://schemas.openxmlformats.org/spreadsheetml/2006/main" count="3244" uniqueCount="824">
  <si>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</si>
  <si>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</si>
  <si>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</si>
  <si>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</si>
  <si>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</si>
  <si>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</si>
  <si>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</si>
  <si>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</si>
  <si>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</si>
  <si>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</si>
  <si>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</si>
  <si>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</si>
  <si>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</si>
  <si>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</si>
  <si>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</si>
  <si>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</si>
  <si>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</si>
  <si>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</si>
  <si>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</si>
  <si>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</si>
  <si>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</si>
  <si>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</si>
  <si>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</si>
  <si>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</si>
  <si>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</si>
  <si>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</si>
  <si>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</si>
  <si>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</si>
  <si>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</si>
  <si>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</si>
  <si>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</si>
  <si>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</si>
  <si>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</si>
  <si>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</si>
  <si>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</si>
  <si>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</si>
  <si>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</si>
  <si>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</si>
  <si>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</si>
  <si>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</si>
  <si>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</si>
  <si>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</si>
  <si>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</si>
  <si>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</si>
  <si>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</si>
  <si>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</si>
  <si>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</si>
  <si>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</si>
  <si>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</si>
  <si>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</si>
  <si>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</si>
  <si>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</si>
  <si>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</si>
  <si>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</si>
  <si>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</si>
  <si>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</si>
  <si>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</si>
  <si>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</si>
  <si>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</si>
  <si>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</si>
  <si>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</si>
  <si>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</si>
  <si>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</si>
  <si>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</si>
  <si>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</si>
  <si>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</si>
  <si>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</si>
  <si>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</si>
  <si>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</si>
  <si>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</si>
  <si>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</si>
  <si>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</si>
  <si>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</si>
  <si>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</si>
  <si>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</si>
  <si>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</si>
  <si>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</si>
  <si>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</si>
  <si>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</si>
  <si>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</si>
  <si>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</si>
  <si>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</si>
  <si>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</si>
  <si>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</si>
  <si>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</si>
  <si>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</si>
  <si>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</si>
  <si>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</si>
  <si>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</si>
  <si>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</si>
  <si>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</si>
  <si>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</si>
  <si>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</si>
  <si>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</si>
  <si>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</si>
  <si>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</si>
  <si>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</si>
  <si>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</si>
  <si>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</si>
  <si>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</si>
  <si>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</si>
  <si>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</si>
  <si>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</si>
  <si>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</si>
  <si>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</si>
  <si>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</si>
  <si>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</si>
  <si>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</si>
  <si>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</si>
  <si>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</si>
  <si>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</si>
  <si>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</si>
  <si>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</si>
  <si>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</si>
  <si>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</si>
  <si>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</si>
  <si>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</si>
  <si>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</si>
  <si>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</si>
  <si>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</si>
  <si>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</si>
  <si>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</si>
  <si>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</si>
  <si>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</si>
  <si>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</si>
  <si>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</si>
  <si>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</si>
  <si>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</si>
  <si>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</si>
  <si>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</si>
  <si>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</si>
  <si>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</si>
  <si>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</si>
  <si>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</si>
  <si>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</si>
  <si>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</si>
  <si>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</si>
  <si>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</si>
  <si>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</si>
  <si>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</si>
  <si>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</si>
  <si>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</si>
  <si>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</si>
  <si>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</si>
  <si>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</si>
  <si>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</si>
  <si>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</si>
  <si>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</si>
  <si>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</si>
  <si>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</si>
  <si>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</si>
  <si>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</si>
  <si>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</si>
  <si>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</si>
  <si>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</si>
  <si>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</si>
  <si>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</si>
  <si>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</si>
  <si>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</si>
  <si>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</si>
  <si>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</si>
  <si>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</si>
  <si>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</si>
  <si>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</si>
  <si>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</si>
  <si>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</si>
  <si>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</si>
  <si>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</si>
  <si>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</si>
  <si>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</si>
  <si>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</si>
  <si>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</si>
  <si>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</si>
  <si>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</si>
  <si>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</si>
  <si>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</si>
  <si>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</si>
  <si>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</si>
  <si>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</si>
  <si>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</si>
  <si>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</si>
  <si>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</si>
  <si>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</si>
  <si>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</si>
  <si>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</si>
  <si>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</si>
  <si>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</si>
  <si>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</si>
  <si>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</si>
  <si>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</si>
  <si>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</si>
  <si>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</si>
  <si>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</si>
  <si>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</si>
  <si>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</si>
  <si>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</si>
  <si>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</si>
  <si>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</si>
  <si>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</si>
  <si>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</si>
  <si>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</si>
  <si>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</si>
  <si>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</si>
  <si>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</si>
  <si>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</si>
  <si>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</si>
  <si>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</si>
  <si>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</si>
  <si>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</si>
  <si>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</si>
  <si>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</si>
  <si>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</si>
  <si>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</si>
  <si>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</si>
  <si>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</si>
  <si>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</si>
  <si>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</si>
  <si>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</si>
  <si>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</si>
  <si>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</si>
  <si>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</si>
  <si>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</si>
  <si>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</si>
  <si>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</si>
  <si>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</si>
  <si>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</si>
  <si>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</si>
  <si>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</si>
  <si>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</si>
  <si>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</si>
  <si>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</si>
  <si>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</si>
  <si>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</si>
  <si>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</si>
  <si>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</si>
  <si>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</si>
  <si>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</si>
  <si>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</si>
  <si>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</si>
  <si>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</si>
  <si>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</si>
  <si>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</si>
  <si>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</si>
  <si>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</si>
  <si>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</si>
  <si>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</si>
  <si>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</si>
  <si>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</si>
  <si>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</si>
  <si>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</si>
  <si>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</si>
  <si>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</si>
  <si>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</si>
  <si>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</si>
  <si>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</si>
  <si>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</si>
  <si>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</si>
  <si>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</si>
  <si>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</si>
  <si>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</si>
  <si>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</si>
  <si>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</si>
  <si>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</si>
  <si>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</si>
  <si>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</si>
  <si>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</si>
  <si>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</si>
  <si>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</si>
  <si>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</si>
  <si>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</si>
  <si>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</si>
  <si>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</si>
  <si>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</si>
  <si>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</si>
  <si>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</si>
  <si>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</si>
  <si>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</si>
  <si>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</si>
  <si>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</si>
  <si>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</si>
  <si>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</si>
  <si>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</si>
  <si>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</si>
  <si>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</si>
  <si>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</si>
  <si>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</si>
  <si>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</si>
  <si>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</si>
  <si>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</si>
  <si>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</si>
  <si>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</si>
  <si>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</si>
  <si>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</si>
  <si>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</si>
  <si>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</si>
  <si>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</si>
  <si>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</si>
  <si>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</si>
  <si>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</si>
  <si>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</si>
  <si>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</si>
  <si>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</si>
  <si>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</si>
  <si>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</si>
  <si>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</si>
  <si>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</si>
  <si>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</si>
  <si>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</si>
  <si>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</si>
  <si>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</si>
  <si>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</si>
  <si>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</si>
  <si>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</si>
  <si>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</si>
  <si>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</si>
  <si>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</si>
  <si>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</si>
  <si>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</si>
  <si>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</si>
  <si>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</si>
  <si>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</si>
  <si>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</si>
  <si>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</si>
  <si>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</si>
  <si>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</si>
  <si>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</si>
  <si>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</si>
  <si>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</si>
  <si>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</si>
  <si>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</si>
  <si>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</si>
  <si>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</si>
  <si>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</si>
  <si>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</si>
  <si>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</si>
  <si>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</si>
  <si>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</si>
  <si>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</si>
  <si>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</si>
  <si>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</si>
  <si>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</si>
  <si>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</si>
  <si>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</si>
  <si>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</si>
  <si>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</si>
  <si>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</si>
  <si>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</si>
  <si>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</si>
  <si>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</si>
  <si>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</si>
  <si>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</si>
  <si>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</si>
  <si>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</si>
  <si>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</si>
  <si>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</si>
  <si>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</si>
  <si>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</si>
  <si>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</si>
  <si>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</si>
  <si>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</si>
  <si>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</si>
  <si>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</si>
  <si>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</si>
  <si>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</si>
  <si>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</si>
  <si>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</si>
  <si>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</si>
  <si>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</si>
  <si>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</si>
  <si>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</si>
  <si>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</si>
  <si>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</si>
  <si>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</si>
  <si>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</si>
  <si>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</si>
  <si>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</si>
  <si>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</si>
  <si>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</si>
  <si>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</si>
  <si>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</si>
  <si>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</si>
  <si>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</si>
  <si>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</si>
  <si>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</si>
  <si>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</si>
  <si>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</si>
  <si>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</si>
  <si>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</si>
  <si>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</si>
  <si>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</si>
  <si>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</si>
  <si>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</si>
  <si>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</si>
  <si>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</si>
  <si>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</si>
  <si>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</si>
  <si>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</si>
  <si>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</si>
  <si>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</si>
  <si>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</si>
  <si>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</si>
  <si>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</si>
  <si>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</si>
  <si>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</si>
  <si>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</si>
  <si>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</si>
  <si>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</si>
  <si>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</si>
  <si>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</si>
  <si>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</si>
  <si>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</si>
  <si>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</si>
  <si>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</si>
  <si>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</si>
  <si>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</si>
  <si>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</si>
  <si>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</si>
  <si>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</si>
  <si>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</si>
  <si>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</si>
  <si>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</si>
  <si>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</si>
  <si>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</si>
  <si>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</si>
  <si>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</si>
  <si>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</si>
  <si>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</si>
  <si>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</si>
  <si>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</si>
  <si>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</si>
  <si>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</si>
  <si>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</si>
  <si>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</si>
  <si>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</si>
  <si>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</si>
  <si>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</si>
  <si>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</si>
  <si>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</si>
  <si>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</si>
  <si>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</si>
  <si>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</si>
  <si>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</si>
  <si>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</si>
  <si>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</si>
  <si>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</si>
  <si>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</si>
  <si>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</si>
  <si>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</si>
  <si>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</si>
  <si>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</si>
  <si>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</si>
  <si>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</si>
  <si>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</si>
  <si>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</si>
  <si>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</si>
  <si>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</si>
  <si>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</si>
  <si>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</si>
  <si>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</si>
  <si>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</si>
  <si>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</si>
  <si>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</si>
  <si>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</si>
  <si>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</si>
  <si>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</si>
  <si>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</si>
  <si>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</si>
  <si>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</si>
  <si>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</si>
  <si>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</si>
  <si>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</si>
  <si>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</si>
  <si>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</si>
  <si>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</si>
  <si>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</si>
  <si>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</si>
  <si>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</si>
  <si>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</si>
  <si>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</si>
  <si>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</si>
  <si>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</si>
  <si>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</si>
  <si>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</si>
  <si>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</si>
  <si>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</si>
  <si>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</si>
  <si>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</si>
  <si>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</si>
  <si>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</si>
  <si>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</si>
  <si>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</si>
  <si>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</si>
  <si>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</si>
  <si>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</si>
  <si>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</si>
  <si>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</si>
  <si>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</si>
  <si>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</si>
  <si>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</si>
  <si>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</si>
  <si>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</si>
  <si>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</si>
  <si>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</si>
  <si>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</si>
  <si>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</si>
  <si>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</si>
  <si>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</si>
  <si>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</si>
  <si>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</si>
  <si>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</si>
  <si>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</si>
  <si>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</si>
  <si>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</si>
  <si>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</si>
  <si>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</si>
  <si>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</si>
  <si>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</si>
  <si>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</si>
  <si>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</si>
  <si>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</si>
  <si>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</si>
  <si>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</si>
  <si>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</si>
  <si>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</si>
  <si>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</si>
  <si>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</si>
  <si>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</si>
  <si>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</si>
  <si>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</si>
  <si>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</si>
  <si>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</si>
  <si>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</si>
  <si>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</si>
  <si>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</si>
  <si>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</si>
  <si>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</si>
  <si>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</si>
  <si>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</si>
  <si>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</si>
  <si>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</si>
  <si>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</si>
  <si>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</si>
  <si>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</si>
  <si>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</si>
  <si>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</si>
  <si>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</si>
  <si>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</si>
  <si>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</si>
  <si>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</si>
  <si>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</si>
  <si>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</si>
  <si>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</si>
  <si>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</si>
  <si>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</si>
  <si>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</si>
  <si>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</si>
  <si>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</si>
  <si>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</si>
  <si>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</si>
  <si>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</si>
  <si>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</si>
  <si>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</si>
  <si>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</si>
  <si>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</si>
  <si>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</si>
  <si>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</si>
  <si>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</si>
  <si>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</si>
  <si>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</si>
  <si>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</si>
  <si>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</si>
  <si>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</si>
  <si>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</si>
  <si>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</si>
  <si>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</si>
  <si>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</si>
  <si>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</si>
  <si>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</si>
  <si>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</si>
  <si>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</si>
  <si>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</si>
  <si>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</si>
  <si>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</si>
  <si>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</si>
  <si>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</si>
  <si>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</si>
  <si>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</si>
  <si>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</si>
  <si>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</si>
  <si>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</si>
  <si>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</si>
  <si>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</si>
  <si>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</si>
  <si>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</si>
  <si>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</si>
  <si>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</si>
  <si>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</si>
  <si>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</si>
  <si>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</si>
  <si>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</si>
  <si>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</si>
  <si>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</si>
  <si>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</si>
  <si>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</si>
  <si>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</si>
  <si>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</si>
  <si>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</si>
  <si>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</si>
  <si>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</si>
  <si>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</si>
  <si>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</si>
  <si>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</si>
  <si>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</si>
  <si>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</si>
  <si>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</si>
  <si>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</si>
  <si>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</si>
  <si>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</si>
  <si>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</si>
  <si>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</si>
  <si>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</si>
  <si>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</si>
  <si>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</si>
  <si>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</si>
  <si>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</si>
  <si>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</si>
  <si>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</si>
  <si>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</si>
  <si>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</si>
  <si>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</si>
  <si>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</si>
  <si>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</si>
  <si>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</si>
  <si>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</si>
  <si>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</si>
  <si>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</si>
  <si>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</si>
  <si>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</si>
  <si>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</si>
  <si>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</si>
  <si>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</si>
  <si>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</si>
  <si>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</si>
  <si>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</si>
  <si>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</si>
  <si>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</si>
  <si>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</si>
  <si>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</si>
  <si>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</si>
  <si>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</si>
  <si>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</si>
  <si>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</si>
  <si>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</si>
  <si>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</si>
  <si>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</si>
  <si>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</si>
  <si>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</si>
  <si>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</si>
  <si>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</si>
  <si>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</si>
  <si>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</si>
  <si>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</si>
  <si>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</si>
  <si>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</si>
  <si>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</si>
  <si>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</si>
  <si>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</si>
  <si>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</si>
  <si>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</si>
  <si>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</si>
  <si>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</si>
  <si>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</si>
  <si>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</si>
  <si>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</si>
  <si>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</si>
  <si>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</si>
  <si>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</si>
  <si>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</si>
  <si>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</si>
  <si>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</si>
  <si>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</si>
  <si>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</si>
  <si>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</si>
  <si>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</si>
  <si>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</si>
  <si>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</si>
  <si>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</si>
  <si>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</si>
  <si>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</si>
  <si>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</si>
  <si>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</si>
  <si>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</si>
  <si>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</si>
  <si>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</si>
  <si>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</si>
  <si>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</si>
  <si>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</si>
  <si>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</si>
  <si>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</si>
  <si>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</si>
  <si>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</si>
  <si>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</si>
  <si>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</si>
  <si>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</si>
  <si>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</si>
  <si>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</si>
  <si>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</si>
  <si>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</si>
  <si>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</si>
  <si>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</si>
  <si>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</si>
  <si>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</si>
  <si>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地方改善事業</t>
    <rPh sb="0" eb="2">
      <t>チホウ</t>
    </rPh>
    <rPh sb="2" eb="4">
      <t>カイゼン</t>
    </rPh>
    <rPh sb="4" eb="6">
      <t>ジギョウ</t>
    </rPh>
    <phoneticPr fontId="5"/>
  </si>
  <si>
    <t>社会援護局</t>
    <rPh sb="0" eb="5">
      <t>シャカイエンゴキョク</t>
    </rPh>
    <phoneticPr fontId="5"/>
  </si>
  <si>
    <t>地域福祉課</t>
    <rPh sb="0" eb="5">
      <t>チイキフクシカ</t>
    </rPh>
    <phoneticPr fontId="5"/>
  </si>
  <si>
    <t>田仲　教泰</t>
    <rPh sb="0" eb="2">
      <t>タナカ</t>
    </rPh>
    <rPh sb="3" eb="5">
      <t>ノリヤス</t>
    </rPh>
    <phoneticPr fontId="5"/>
  </si>
  <si>
    <t>○</t>
  </si>
  <si>
    <t>－</t>
    <phoneticPr fontId="5"/>
  </si>
  <si>
    <t>地方改善事業費（隣保館運営費等）の国庫補助について（平10.12.11厚生省発社援第292号）、隣保館の設置及び運営について（平14.8.29厚生労働省発社援第0829002号）</t>
    <phoneticPr fontId="5"/>
  </si>
  <si>
    <t>生活環境等の安定向上を図る必要がある地域及びその周辺地域の住民の社会的、経済的、文化的改善向上を図るとともに、生活上の課題や様々な人種課題の速やかな解決に資することを目的とする。
また、アイヌの電話相談員が北海道内に限らず存在するアイヌの人々からの電話相談を受け付ける事業を実施し、生活に関する悩みをはじめとした多様な相談に対応することで、孤独感の解消等を図ることを目的とする。</t>
    <rPh sb="97" eb="99">
      <t>デンワ</t>
    </rPh>
    <rPh sb="99" eb="102">
      <t>ソウダンイン</t>
    </rPh>
    <rPh sb="103" eb="106">
      <t>ホッカイドウ</t>
    </rPh>
    <rPh sb="106" eb="107">
      <t>ナイ</t>
    </rPh>
    <rPh sb="108" eb="109">
      <t>カギ</t>
    </rPh>
    <rPh sb="111" eb="113">
      <t>ソンザイ</t>
    </rPh>
    <rPh sb="119" eb="121">
      <t>ヒトビト</t>
    </rPh>
    <rPh sb="124" eb="126">
      <t>デンワ</t>
    </rPh>
    <rPh sb="126" eb="128">
      <t>ソウダン</t>
    </rPh>
    <rPh sb="129" eb="130">
      <t>ウ</t>
    </rPh>
    <rPh sb="131" eb="132">
      <t>ツ</t>
    </rPh>
    <rPh sb="134" eb="136">
      <t>ジギョウ</t>
    </rPh>
    <rPh sb="137" eb="139">
      <t>ジッシ</t>
    </rPh>
    <rPh sb="141" eb="143">
      <t>セイカツ</t>
    </rPh>
    <rPh sb="144" eb="145">
      <t>カン</t>
    </rPh>
    <rPh sb="147" eb="148">
      <t>ナヤ</t>
    </rPh>
    <rPh sb="156" eb="158">
      <t>タヨウ</t>
    </rPh>
    <rPh sb="159" eb="161">
      <t>ソウダン</t>
    </rPh>
    <rPh sb="162" eb="164">
      <t>タイオウ</t>
    </rPh>
    <rPh sb="170" eb="173">
      <t>コドクカン</t>
    </rPh>
    <rPh sb="174" eb="176">
      <t>カイショウ</t>
    </rPh>
    <rPh sb="176" eb="177">
      <t>トウ</t>
    </rPh>
    <rPh sb="178" eb="179">
      <t>ハカ</t>
    </rPh>
    <rPh sb="183" eb="185">
      <t>モクテキ</t>
    </rPh>
    <phoneticPr fontId="5"/>
  </si>
  <si>
    <t>市町村が設置する隣保館において実施する基本事業（社会調査及び研究事業、相談事業、啓発・広報活動事業、地域交流事業、周辺地域巡回事業、地域福祉事業）や、地域の実情に応じて実施する特別事業（隣保館デイサービス事業、地域交流促進事業、相談機能強化事業）に対し補助を行う。
また、電話により、アイヌの人々からの生活上の悩みなどの相談に対応する生活相談業務や、本事業の円滑な実施のため、ポスター等の作成を行う周知・広報業務を委託する。(補助率：1／2）</t>
    <rPh sb="213" eb="216">
      <t>ホジョリツ</t>
    </rPh>
    <phoneticPr fontId="5"/>
  </si>
  <si>
    <t>-</t>
  </si>
  <si>
    <t>-</t>
    <phoneticPr fontId="5"/>
  </si>
  <si>
    <t>地方改善事業費補助金</t>
    <rPh sb="0" eb="10">
      <t>チホウカイゼンジギョウヒホジョキン</t>
    </rPh>
    <phoneticPr fontId="5"/>
  </si>
  <si>
    <t>地方改善委託費</t>
    <rPh sb="0" eb="4">
      <t>チホウカイゼン</t>
    </rPh>
    <rPh sb="4" eb="7">
      <t>イタクヒ</t>
    </rPh>
    <phoneticPr fontId="5"/>
  </si>
  <si>
    <t>本事業の目的である対象地域の住民の社会的、経済的、文化的改善向上を図るとともに、生活上の課題や様々な人権課題の速やかな解決に関する直接的な成果を示す定量的な指標を設定することは困難である。</t>
    <phoneticPr fontId="5"/>
  </si>
  <si>
    <t>同和問題に関する人権侵犯事件新規救済手続処理件数は、2017年～2019年の平均は84件であり、10年前の2007年～2009年の平均は172件である。10年間で約半減していることから、本事業の目的に一定程度寄与している。</t>
    <rPh sb="0" eb="2">
      <t>ドウワ</t>
    </rPh>
    <rPh sb="2" eb="4">
      <t>モンダイ</t>
    </rPh>
    <rPh sb="5" eb="6">
      <t>カン</t>
    </rPh>
    <rPh sb="8" eb="10">
      <t>ジンケン</t>
    </rPh>
    <rPh sb="10" eb="12">
      <t>シンパン</t>
    </rPh>
    <rPh sb="12" eb="14">
      <t>ジケン</t>
    </rPh>
    <rPh sb="14" eb="16">
      <t>シンキ</t>
    </rPh>
    <rPh sb="16" eb="18">
      <t>キュウサイ</t>
    </rPh>
    <rPh sb="18" eb="20">
      <t>テツヅ</t>
    </rPh>
    <rPh sb="20" eb="22">
      <t>ショリ</t>
    </rPh>
    <rPh sb="22" eb="23">
      <t>ケン</t>
    </rPh>
    <rPh sb="23" eb="24">
      <t>スウ</t>
    </rPh>
    <rPh sb="30" eb="31">
      <t>ネン</t>
    </rPh>
    <rPh sb="36" eb="37">
      <t>ネン</t>
    </rPh>
    <rPh sb="38" eb="40">
      <t>ヘイキン</t>
    </rPh>
    <rPh sb="43" eb="44">
      <t>ケン</t>
    </rPh>
    <rPh sb="50" eb="52">
      <t>ネンマエ</t>
    </rPh>
    <rPh sb="57" eb="58">
      <t>ネン</t>
    </rPh>
    <rPh sb="63" eb="64">
      <t>ネン</t>
    </rPh>
    <rPh sb="71" eb="72">
      <t>ケン</t>
    </rPh>
    <rPh sb="78" eb="80">
      <t>ネンカン</t>
    </rPh>
    <rPh sb="81" eb="82">
      <t>ヤク</t>
    </rPh>
    <rPh sb="82" eb="84">
      <t>ハンゲン</t>
    </rPh>
    <rPh sb="93" eb="94">
      <t>ホン</t>
    </rPh>
    <rPh sb="94" eb="96">
      <t>ジギョウ</t>
    </rPh>
    <rPh sb="97" eb="99">
      <t>モクテキ</t>
    </rPh>
    <rPh sb="100" eb="102">
      <t>イッテイ</t>
    </rPh>
    <rPh sb="102" eb="104">
      <t>テイド</t>
    </rPh>
    <rPh sb="104" eb="106">
      <t>キヨ</t>
    </rPh>
    <phoneticPr fontId="5"/>
  </si>
  <si>
    <t>法務省の人権擁護機関における同和問題に関する人権侵犯事件数の減小</t>
    <rPh sb="0" eb="3">
      <t>ホウムショウ</t>
    </rPh>
    <rPh sb="4" eb="6">
      <t>ジンケン</t>
    </rPh>
    <rPh sb="6" eb="8">
      <t>ヨウゴ</t>
    </rPh>
    <rPh sb="8" eb="10">
      <t>キカン</t>
    </rPh>
    <rPh sb="31" eb="32">
      <t>ショウ</t>
    </rPh>
    <phoneticPr fontId="5"/>
  </si>
  <si>
    <t>同和問題に関する人権侵犯事件の新規救済手続処理件数</t>
    <rPh sb="21" eb="23">
      <t>ショリ</t>
    </rPh>
    <phoneticPr fontId="5"/>
  </si>
  <si>
    <t>件</t>
    <rPh sb="0" eb="1">
      <t>ケン</t>
    </rPh>
    <phoneticPr fontId="5"/>
  </si>
  <si>
    <t>隣保館及び生活館数</t>
  </si>
  <si>
    <t>アイヌの人々を対象とした電話相談件数</t>
  </si>
  <si>
    <t>「地方改善事業費補助金（円）」／「地方隣保館及び生活館数（館）」　※補助率は１／２　　　　　　　　　　　　　　　　　　　　　　　　　　　</t>
    <rPh sb="1" eb="3">
      <t>チホウ</t>
    </rPh>
    <rPh sb="3" eb="5">
      <t>カイゼン</t>
    </rPh>
    <rPh sb="5" eb="8">
      <t>ジギョウヒ</t>
    </rPh>
    <rPh sb="8" eb="11">
      <t>ホジョキン</t>
    </rPh>
    <rPh sb="12" eb="13">
      <t>エン</t>
    </rPh>
    <rPh sb="17" eb="19">
      <t>チホウ</t>
    </rPh>
    <rPh sb="19" eb="21">
      <t>リンポ</t>
    </rPh>
    <rPh sb="21" eb="22">
      <t>カン</t>
    </rPh>
    <rPh sb="22" eb="23">
      <t>オヨ</t>
    </rPh>
    <rPh sb="24" eb="27">
      <t>セイカツカン</t>
    </rPh>
    <rPh sb="27" eb="28">
      <t>スウ</t>
    </rPh>
    <rPh sb="29" eb="30">
      <t>カン</t>
    </rPh>
    <rPh sb="34" eb="37">
      <t>ホジョリツ</t>
    </rPh>
    <phoneticPr fontId="5"/>
  </si>
  <si>
    <t>「地方改善事業委託費（円）」／「相談件数（件）」　</t>
    <rPh sb="1" eb="3">
      <t>チホウ</t>
    </rPh>
    <rPh sb="3" eb="5">
      <t>カイゼン</t>
    </rPh>
    <rPh sb="5" eb="7">
      <t>ジギョウ</t>
    </rPh>
    <rPh sb="7" eb="9">
      <t>イタク</t>
    </rPh>
    <rPh sb="9" eb="10">
      <t>ヒ</t>
    </rPh>
    <rPh sb="11" eb="12">
      <t>エン</t>
    </rPh>
    <rPh sb="16" eb="18">
      <t>ソウダン</t>
    </rPh>
    <rPh sb="18" eb="20">
      <t>ケンスウ</t>
    </rPh>
    <rPh sb="21" eb="22">
      <t>ケン</t>
    </rPh>
    <phoneticPr fontId="5"/>
  </si>
  <si>
    <t>館</t>
    <rPh sb="0" eb="1">
      <t>カン</t>
    </rPh>
    <phoneticPr fontId="5"/>
  </si>
  <si>
    <t>件</t>
    <rPh sb="0" eb="1">
      <t>ケン</t>
    </rPh>
    <phoneticPr fontId="5"/>
  </si>
  <si>
    <t>円</t>
    <rPh sb="0" eb="1">
      <t>エン</t>
    </rPh>
    <phoneticPr fontId="5"/>
  </si>
  <si>
    <t>　　/</t>
  </si>
  <si>
    <t>3,589,510,000/927</t>
    <phoneticPr fontId="5"/>
  </si>
  <si>
    <t>3,581,778,000/920</t>
    <phoneticPr fontId="5"/>
  </si>
  <si>
    <t>3,610,388,000/918</t>
    <phoneticPr fontId="5"/>
  </si>
  <si>
    <t>3,618,211,000/939</t>
    <phoneticPr fontId="5"/>
  </si>
  <si>
    <t>4,143,000/963</t>
    <phoneticPr fontId="5"/>
  </si>
  <si>
    <t>5,810,000/826</t>
    <phoneticPr fontId="5"/>
  </si>
  <si>
    <t>5,785,000/733</t>
    <phoneticPr fontId="5"/>
  </si>
  <si>
    <t>5,792,000/733</t>
    <phoneticPr fontId="5"/>
  </si>
  <si>
    <t>　福祉・介護人材の養成確保を推進すること等により、福祉サービスの質の向上を図ること（施策大目標2）</t>
    <rPh sb="1" eb="3">
      <t>フクシ</t>
    </rPh>
    <rPh sb="4" eb="6">
      <t>カイゴ</t>
    </rPh>
    <rPh sb="6" eb="8">
      <t>ジンザイ</t>
    </rPh>
    <rPh sb="9" eb="11">
      <t>ヨウセイ</t>
    </rPh>
    <rPh sb="11" eb="13">
      <t>カクホ</t>
    </rPh>
    <rPh sb="14" eb="16">
      <t>スイシン</t>
    </rPh>
    <rPh sb="20" eb="21">
      <t>トウ</t>
    </rPh>
    <rPh sb="25" eb="27">
      <t>フクシ</t>
    </rPh>
    <rPh sb="32" eb="33">
      <t>シツ</t>
    </rPh>
    <rPh sb="34" eb="36">
      <t>コウジョウ</t>
    </rPh>
    <rPh sb="37" eb="38">
      <t>ハカ</t>
    </rPh>
    <rPh sb="42" eb="44">
      <t>セサク</t>
    </rPh>
    <rPh sb="44" eb="47">
      <t>ダイモクヒョウ</t>
    </rPh>
    <phoneticPr fontId="5"/>
  </si>
  <si>
    <t xml:space="preserve">   福祉・介護人材の養成確保を推進すること等により、福祉サービスの質の向上を図ること（施策目標Ⅷ-2-1)</t>
    <rPh sb="3" eb="5">
      <t>フクシ</t>
    </rPh>
    <rPh sb="6" eb="8">
      <t>カイゴ</t>
    </rPh>
    <rPh sb="8" eb="10">
      <t>ジンザイ</t>
    </rPh>
    <rPh sb="11" eb="13">
      <t>ヨウセイ</t>
    </rPh>
    <rPh sb="13" eb="15">
      <t>カクホ</t>
    </rPh>
    <rPh sb="16" eb="18">
      <t>スイシン</t>
    </rPh>
    <rPh sb="22" eb="23">
      <t>トウ</t>
    </rPh>
    <rPh sb="27" eb="29">
      <t>フクシ</t>
    </rPh>
    <rPh sb="34" eb="35">
      <t>シツ</t>
    </rPh>
    <rPh sb="36" eb="38">
      <t>コウジョウ</t>
    </rPh>
    <rPh sb="39" eb="40">
      <t>ハカ</t>
    </rPh>
    <rPh sb="44" eb="46">
      <t>セサク</t>
    </rPh>
    <rPh sb="46" eb="48">
      <t>モクヒョウ</t>
    </rPh>
    <phoneticPr fontId="5"/>
  </si>
  <si>
    <t>定性的な成果目標である法務省の人権擁護機関における同和問題に関する人権侵犯事件処理件数については、10年前と比べると約半減しており、社会福祉に関する事業に従事する人材の養成確保を推進すること等に、一定程度寄与していることから、より質の高い福祉サービスの提供をより一層促進することができる。</t>
    <rPh sb="11" eb="14">
      <t>ホウムショウ</t>
    </rPh>
    <rPh sb="15" eb="17">
      <t>ジンケン</t>
    </rPh>
    <rPh sb="17" eb="19">
      <t>ヨウゴ</t>
    </rPh>
    <rPh sb="19" eb="21">
      <t>キカン</t>
    </rPh>
    <rPh sb="39" eb="43">
      <t>ショリケンスウ</t>
    </rPh>
    <rPh sb="51" eb="53">
      <t>ネンマエ</t>
    </rPh>
    <rPh sb="54" eb="55">
      <t>クラ</t>
    </rPh>
    <rPh sb="58" eb="59">
      <t>ヤク</t>
    </rPh>
    <rPh sb="59" eb="61">
      <t>ハンゲン</t>
    </rPh>
    <rPh sb="84" eb="86">
      <t>ヨウセイ</t>
    </rPh>
    <phoneticPr fontId="5"/>
  </si>
  <si>
    <t>地域住民の社会的、経済的、文化的改善向上を図るとともに、生活上の課題や様々な人権課題の速やかな解決に資することを目的とする事業であり、国民のニーズはあるといえる。地方偏在性の強い事業であるために、特定の自治体の過度の負担を強いないためにも国費を投入する必要がある。</t>
    <phoneticPr fontId="5"/>
  </si>
  <si>
    <t>地域的偏在性が強い事業であることから、特定の自治体のみに過度の負担を負わせるのではなく、国も関与し、責任の一端を担う必要がある。</t>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</si>
  <si>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3">
      <t>ケイザイテキ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</si>
  <si>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過去に入札説明会に参加した業者への呼びかけや公告期間を長く設定する等により、複数応札の実施を図る。</t>
    <rPh sb="0" eb="2">
      <t>カコ</t>
    </rPh>
    <rPh sb="3" eb="5">
      <t>ニュウサツ</t>
    </rPh>
    <rPh sb="5" eb="8">
      <t>セツメイカイ</t>
    </rPh>
    <rPh sb="9" eb="11">
      <t>サンカ</t>
    </rPh>
    <rPh sb="13" eb="15">
      <t>ギョウシャ</t>
    </rPh>
    <rPh sb="17" eb="18">
      <t>ヨ</t>
    </rPh>
    <rPh sb="22" eb="24">
      <t>コウコク</t>
    </rPh>
    <rPh sb="24" eb="26">
      <t>キカン</t>
    </rPh>
    <rPh sb="27" eb="28">
      <t>ナガ</t>
    </rPh>
    <rPh sb="29" eb="31">
      <t>セッテイ</t>
    </rPh>
    <rPh sb="33" eb="34">
      <t>トウ</t>
    </rPh>
    <rPh sb="38" eb="40">
      <t>フクスウ</t>
    </rPh>
    <rPh sb="40" eb="42">
      <t>オウサツ</t>
    </rPh>
    <rPh sb="43" eb="45">
      <t>ジッシ</t>
    </rPh>
    <rPh sb="46" eb="47">
      <t>ハカ</t>
    </rPh>
    <phoneticPr fontId="5"/>
  </si>
  <si>
    <t>都道府県、政令市、中核市、その他市町村にて負担割合を定めており妥当である。</t>
    <phoneticPr fontId="5"/>
  </si>
  <si>
    <t>地域における実情を考慮し精査を行うことにより、必要金額の把握を行っている。</t>
    <phoneticPr fontId="5"/>
  </si>
  <si>
    <t>都道府県の事業報告書により、市町村への支出が合理的なものとなっていることを確認している。</t>
    <rPh sb="0" eb="4">
      <t>トドウフケン</t>
    </rPh>
    <rPh sb="5" eb="7">
      <t>ジギョウ</t>
    </rPh>
    <rPh sb="7" eb="10">
      <t>ホウコクショ</t>
    </rPh>
    <rPh sb="14" eb="17">
      <t>シチョウソン</t>
    </rPh>
    <rPh sb="19" eb="21">
      <t>シシュツ</t>
    </rPh>
    <rPh sb="22" eb="25">
      <t>ゴウリテキ</t>
    </rPh>
    <rPh sb="37" eb="39">
      <t>カクニン</t>
    </rPh>
    <phoneticPr fontId="5"/>
  </si>
  <si>
    <t>指導職員に係る経費など、真に必要なものに限定されている。</t>
    <phoneticPr fontId="5"/>
  </si>
  <si>
    <t>有</t>
  </si>
  <si>
    <t>無</t>
  </si>
  <si>
    <t>‐</t>
  </si>
  <si>
    <t>相談事業など、活動実績はおおむね見込みに見合ったものとなっている。</t>
    <phoneticPr fontId="5"/>
  </si>
  <si>
    <t>地域における相談事業や地域交流事業などを通じて、地域住民等の社会的、経済的、文化的改善向上や生活上の課題、様々な人権課題の速やかな解決等に活用されている。</t>
    <phoneticPr fontId="5"/>
  </si>
  <si>
    <t>地方改善事業費（隣保館運営費等）は、隣保館等の運営に要する費用に対する事業であるのに対し、地方改善施設整備費補助金は、隣保館及び共同作業場等の施設整備に要する費用に対する事業である。</t>
    <rPh sb="0" eb="2">
      <t>チホウ</t>
    </rPh>
    <rPh sb="6" eb="7">
      <t>ヒ</t>
    </rPh>
    <rPh sb="8" eb="11">
      <t>リンポカン</t>
    </rPh>
    <rPh sb="11" eb="13">
      <t>ウンエイ</t>
    </rPh>
    <rPh sb="13" eb="14">
      <t>ヒ</t>
    </rPh>
    <rPh sb="14" eb="15">
      <t>トウ</t>
    </rPh>
    <rPh sb="26" eb="27">
      <t>ヨウ</t>
    </rPh>
    <rPh sb="29" eb="31">
      <t>ヒヨウ</t>
    </rPh>
    <rPh sb="32" eb="33">
      <t>タイ</t>
    </rPh>
    <rPh sb="35" eb="37">
      <t>ジギョウ</t>
    </rPh>
    <rPh sb="42" eb="43">
      <t>タイ</t>
    </rPh>
    <rPh sb="79" eb="81">
      <t>ヒヨウ</t>
    </rPh>
    <rPh sb="82" eb="83">
      <t>タイ</t>
    </rPh>
    <rPh sb="85" eb="87">
      <t>ジギョウ</t>
    </rPh>
    <phoneticPr fontId="5"/>
  </si>
  <si>
    <t>地方改善施設整備費補助金</t>
    <rPh sb="0" eb="2">
      <t>チホウ</t>
    </rPh>
    <rPh sb="2" eb="4">
      <t>カイゼン</t>
    </rPh>
    <rPh sb="4" eb="6">
      <t>シセツ</t>
    </rPh>
    <rPh sb="6" eb="9">
      <t>セイビヒ</t>
    </rPh>
    <rPh sb="9" eb="12">
      <t>ホジョキン</t>
    </rPh>
    <phoneticPr fontId="5"/>
  </si>
  <si>
    <t>活動実績については、地方改善事業費（隣保館運営費等）補助金交付要綱に基づき、翌年度に提出される事業実績報告により確認しており、適正な執行に努めている。
隣保館数は年々減少傾向にあるが、令和元年度における予算額に対する交付決定額は99％となっている。</t>
    <rPh sb="92" eb="94">
      <t>レイワ</t>
    </rPh>
    <rPh sb="94" eb="95">
      <t>モト</t>
    </rPh>
    <phoneticPr fontId="5"/>
  </si>
  <si>
    <t>隣保館については、地域住民の身近な第一線の機関として、地域において重要な役割を果たすとともに、最近の様々な福祉課題に鑑み、広く国民のニーズにかなうものとなっている。今後も自治体と連携し、隣保館が引き続き地域社会全体の中で、福祉の向上と人権啓発の住民交流の拠点となる開かれたコミュニティセンターとして、地域住民の生活の改善や人権意識の向上を目指して、効率的な執行に努める。</t>
    <phoneticPr fontId="5"/>
  </si>
  <si>
    <t>福岡県</t>
    <rPh sb="0" eb="3">
      <t>フクオカケン</t>
    </rPh>
    <phoneticPr fontId="5"/>
  </si>
  <si>
    <t>徳島県</t>
    <rPh sb="0" eb="3">
      <t>トクシマケン</t>
    </rPh>
    <phoneticPr fontId="5"/>
  </si>
  <si>
    <t>兵庫県</t>
    <rPh sb="0" eb="3">
      <t>ヒョウゴケン</t>
    </rPh>
    <phoneticPr fontId="5"/>
  </si>
  <si>
    <t>京都府</t>
    <rPh sb="0" eb="3">
      <t>キョウトフ</t>
    </rPh>
    <phoneticPr fontId="5"/>
  </si>
  <si>
    <t>三重県</t>
    <rPh sb="0" eb="3">
      <t>ミエケン</t>
    </rPh>
    <phoneticPr fontId="5"/>
  </si>
  <si>
    <t>和歌山県</t>
    <rPh sb="0" eb="4">
      <t>ワカヤマケン</t>
    </rPh>
    <phoneticPr fontId="5"/>
  </si>
  <si>
    <t>高知県</t>
    <rPh sb="0" eb="3">
      <t>コウチケン</t>
    </rPh>
    <phoneticPr fontId="5"/>
  </si>
  <si>
    <t>奈良県</t>
    <rPh sb="0" eb="3">
      <t>ナラケン</t>
    </rPh>
    <phoneticPr fontId="5"/>
  </si>
  <si>
    <t>愛媛県</t>
    <rPh sb="0" eb="3">
      <t>エヒメケン</t>
    </rPh>
    <phoneticPr fontId="5"/>
  </si>
  <si>
    <t>鳥取県</t>
    <rPh sb="0" eb="3">
      <t>トットリケン</t>
    </rPh>
    <phoneticPr fontId="5"/>
  </si>
  <si>
    <t>福岡市</t>
    <rPh sb="0" eb="3">
      <t>フクオカシ</t>
    </rPh>
    <phoneticPr fontId="5"/>
  </si>
  <si>
    <t>和歌山市</t>
    <rPh sb="0" eb="4">
      <t>ワカヤマシ</t>
    </rPh>
    <phoneticPr fontId="5"/>
  </si>
  <si>
    <t>高知市</t>
    <rPh sb="0" eb="3">
      <t>コウチシ</t>
    </rPh>
    <phoneticPr fontId="5"/>
  </si>
  <si>
    <t>北九州市</t>
    <rPh sb="0" eb="4">
      <t>キタキュウシュウシ</t>
    </rPh>
    <phoneticPr fontId="5"/>
  </si>
  <si>
    <t>岡山市</t>
    <rPh sb="0" eb="3">
      <t>オカヤマシ</t>
    </rPh>
    <phoneticPr fontId="5"/>
  </si>
  <si>
    <t>鳥取市</t>
    <rPh sb="0" eb="3">
      <t>トットリシ</t>
    </rPh>
    <phoneticPr fontId="5"/>
  </si>
  <si>
    <t>姫路市</t>
    <rPh sb="0" eb="3">
      <t>ヒメジシ</t>
    </rPh>
    <phoneticPr fontId="5"/>
  </si>
  <si>
    <t>福山市</t>
    <rPh sb="0" eb="3">
      <t>フクヤマシ</t>
    </rPh>
    <phoneticPr fontId="5"/>
  </si>
  <si>
    <t>呉市</t>
    <rPh sb="0" eb="2">
      <t>クレシ</t>
    </rPh>
    <phoneticPr fontId="5"/>
  </si>
  <si>
    <t>高松市</t>
    <rPh sb="0" eb="3">
      <t>タカマツシ</t>
    </rPh>
    <phoneticPr fontId="5"/>
  </si>
  <si>
    <t>隣保館運営事業</t>
    <rPh sb="0" eb="2">
      <t>リンポ</t>
    </rPh>
    <rPh sb="2" eb="3">
      <t>カン</t>
    </rPh>
    <rPh sb="3" eb="5">
      <t>ウンエイ</t>
    </rPh>
    <rPh sb="5" eb="7">
      <t>ジギョウ</t>
    </rPh>
    <phoneticPr fontId="5"/>
  </si>
  <si>
    <t>補助金等交付</t>
  </si>
  <si>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5"/>
  </si>
  <si>
    <t>生活相談充実事業</t>
    <rPh sb="0" eb="2">
      <t>セイカツ</t>
    </rPh>
    <rPh sb="2" eb="4">
      <t>ソウダン</t>
    </rPh>
    <rPh sb="4" eb="6">
      <t>ジュウジツ</t>
    </rPh>
    <rPh sb="6" eb="8">
      <t>ジギョウ</t>
    </rPh>
    <phoneticPr fontId="5"/>
  </si>
  <si>
    <t>賃金</t>
    <rPh sb="0" eb="2">
      <t>チンギン</t>
    </rPh>
    <phoneticPr fontId="5"/>
  </si>
  <si>
    <t>相談員賃金</t>
    <rPh sb="0" eb="3">
      <t>ソウダンイン</t>
    </rPh>
    <rPh sb="3" eb="5">
      <t>チンギン</t>
    </rPh>
    <phoneticPr fontId="5"/>
  </si>
  <si>
    <t>職員賃金</t>
    <rPh sb="0" eb="2">
      <t>ショクイン</t>
    </rPh>
    <rPh sb="2" eb="4">
      <t>チンギン</t>
    </rPh>
    <phoneticPr fontId="5"/>
  </si>
  <si>
    <t>事務局職員賃金</t>
    <rPh sb="0" eb="3">
      <t>ジムキョク</t>
    </rPh>
    <rPh sb="3" eb="5">
      <t>ショクイン</t>
    </rPh>
    <rPh sb="5" eb="7">
      <t>チンギン</t>
    </rPh>
    <phoneticPr fontId="5"/>
  </si>
  <si>
    <t>通信運搬費</t>
    <rPh sb="0" eb="2">
      <t>ツウシン</t>
    </rPh>
    <rPh sb="2" eb="4">
      <t>ウンパン</t>
    </rPh>
    <rPh sb="4" eb="5">
      <t>ヒ</t>
    </rPh>
    <phoneticPr fontId="5"/>
  </si>
  <si>
    <t>一般管理費</t>
    <rPh sb="0" eb="2">
      <t>イッパン</t>
    </rPh>
    <rPh sb="2" eb="5">
      <t>カンリヒ</t>
    </rPh>
    <phoneticPr fontId="5"/>
  </si>
  <si>
    <t>通信費等</t>
    <rPh sb="0" eb="3">
      <t>ツウシンヒ</t>
    </rPh>
    <rPh sb="3" eb="4">
      <t>トウ</t>
    </rPh>
    <phoneticPr fontId="5"/>
  </si>
  <si>
    <t>消費税</t>
    <rPh sb="0" eb="3">
      <t>ショウヒゼイ</t>
    </rPh>
    <phoneticPr fontId="5"/>
  </si>
  <si>
    <t>一般管理費</t>
    <rPh sb="0" eb="5">
      <t>イッパンカンリヒ</t>
    </rPh>
    <phoneticPr fontId="5"/>
  </si>
  <si>
    <t>印刷製本費</t>
    <rPh sb="0" eb="2">
      <t>インサツ</t>
    </rPh>
    <rPh sb="2" eb="4">
      <t>セイホン</t>
    </rPh>
    <rPh sb="4" eb="5">
      <t>ヒ</t>
    </rPh>
    <phoneticPr fontId="5"/>
  </si>
  <si>
    <t>印刷費等</t>
    <rPh sb="0" eb="2">
      <t>インサツ</t>
    </rPh>
    <rPh sb="2" eb="3">
      <t>ヒ</t>
    </rPh>
    <rPh sb="3" eb="4">
      <t>トウ</t>
    </rPh>
    <phoneticPr fontId="5"/>
  </si>
  <si>
    <t>隣保館運営費等事業費用</t>
  </si>
  <si>
    <t>指導監督等事業費</t>
  </si>
  <si>
    <t>隣保館運営費</t>
    <rPh sb="0" eb="2">
      <t>リンポ</t>
    </rPh>
    <rPh sb="2" eb="3">
      <t>カン</t>
    </rPh>
    <rPh sb="3" eb="6">
      <t>ウンエイヒ</t>
    </rPh>
    <phoneticPr fontId="5"/>
  </si>
  <si>
    <t>隣保館デイサービス事業費</t>
    <rPh sb="0" eb="2">
      <t>リンポ</t>
    </rPh>
    <rPh sb="2" eb="3">
      <t>カン</t>
    </rPh>
    <rPh sb="9" eb="11">
      <t>ジギョウ</t>
    </rPh>
    <rPh sb="11" eb="12">
      <t>ヒ</t>
    </rPh>
    <phoneticPr fontId="5"/>
  </si>
  <si>
    <t>地域交流促進事業費</t>
    <rPh sb="0" eb="2">
      <t>チイキ</t>
    </rPh>
    <rPh sb="2" eb="4">
      <t>コウリュウ</t>
    </rPh>
    <rPh sb="4" eb="6">
      <t>ソクシン</t>
    </rPh>
    <rPh sb="6" eb="9">
      <t>ジギョウヒ</t>
    </rPh>
    <phoneticPr fontId="5"/>
  </si>
  <si>
    <t>相談機能強化事業費</t>
  </si>
  <si>
    <t>指導監督事業費</t>
    <rPh sb="0" eb="2">
      <t>シドウ</t>
    </rPh>
    <rPh sb="2" eb="4">
      <t>カントク</t>
    </rPh>
    <rPh sb="4" eb="7">
      <t>ジギョウヒ</t>
    </rPh>
    <phoneticPr fontId="5"/>
  </si>
  <si>
    <t>広域隣保活動事業費</t>
    <rPh sb="0" eb="2">
      <t>コウイキ</t>
    </rPh>
    <rPh sb="2" eb="4">
      <t>リンポ</t>
    </rPh>
    <rPh sb="4" eb="6">
      <t>カツドウ</t>
    </rPh>
    <rPh sb="6" eb="9">
      <t>ジギョウヒ</t>
    </rPh>
    <phoneticPr fontId="5"/>
  </si>
  <si>
    <t>地域交流促進事業費</t>
    <rPh sb="0" eb="2">
      <t>チイキ</t>
    </rPh>
    <rPh sb="2" eb="4">
      <t>コウリュウ</t>
    </rPh>
    <rPh sb="4" eb="6">
      <t>ソクシン</t>
    </rPh>
    <rPh sb="6" eb="9">
      <t>ジギョウヒ</t>
    </rPh>
    <phoneticPr fontId="5"/>
  </si>
  <si>
    <t>隣保館運営費</t>
  </si>
  <si>
    <t>隣保館デイサービス事業費</t>
  </si>
  <si>
    <t>広域隣保活動事業費</t>
    <rPh sb="0" eb="6">
      <t>コウイキリンポカツドウ</t>
    </rPh>
    <rPh sb="6" eb="9">
      <t>ジギョウヒ</t>
    </rPh>
    <phoneticPr fontId="5"/>
  </si>
  <si>
    <t>A.福岡県</t>
    <rPh sb="2" eb="5">
      <t>フクオカケン</t>
    </rPh>
    <phoneticPr fontId="5"/>
  </si>
  <si>
    <t>B.福岡市</t>
    <rPh sb="2" eb="5">
      <t>フクオカシ</t>
    </rPh>
    <phoneticPr fontId="5"/>
  </si>
  <si>
    <t>D.公益財団法　人権教育啓発推進センター</t>
    <phoneticPr fontId="5"/>
  </si>
  <si>
    <t>厚労</t>
  </si>
  <si>
    <t>-</t>
    <phoneticPr fontId="5"/>
  </si>
  <si>
    <t>400</t>
    <phoneticPr fontId="5"/>
  </si>
  <si>
    <t>706</t>
    <phoneticPr fontId="5"/>
  </si>
  <si>
    <t>348</t>
    <phoneticPr fontId="5"/>
  </si>
  <si>
    <t>722</t>
    <phoneticPr fontId="5"/>
  </si>
  <si>
    <t>690</t>
    <phoneticPr fontId="5"/>
  </si>
  <si>
    <t>692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</si>
</sst>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74083</xdr:colOff>
      <xdr:row>86</xdr:row>
      <xdr:rowOff>52917</xdr:rowOff>
    </xdr:from>
    <xdr:to>
      <xdr:col>42</xdr:col>
      <xdr:colOff>10583</xdr:colOff>
      <xdr:row>87</xdr:row>
      <xdr:rowOff>10583</xdr:rowOff>
    </xdr:to>
    <xdr:sp macro="" textlink="">
      <xdr:nvSpPr>
        <xdr:cNvPr id="2" name="正方形/長方形 1"/>
        <xdr:cNvSpPr/>
      </xdr:nvSpPr>
      <xdr:spPr>
        <a:xfrm>
          <a:off x="7715250" y="13620750"/>
          <a:ext cx="740833"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22</xdr:col>
      <xdr:colOff>137583</xdr:colOff>
      <xdr:row>748</xdr:row>
      <xdr:rowOff>63500</xdr:rowOff>
    </xdr:from>
    <xdr:to>
      <xdr:col>32</xdr:col>
      <xdr:colOff>19843</xdr:colOff>
      <xdr:row>749</xdr:row>
      <xdr:rowOff>84138</xdr:rowOff>
    </xdr:to>
    <xdr:sp macro="" textlink="">
      <xdr:nvSpPr>
        <xdr:cNvPr id="3" name="テキスト ボックス 2"/>
        <xdr:cNvSpPr txBox="1"/>
      </xdr:nvSpPr>
      <xdr:spPr>
        <a:xfrm>
          <a:off x="4561416" y="48683333"/>
          <a:ext cx="1893094" cy="36988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厚生労働省　</a:t>
          </a:r>
          <a:r>
            <a:rPr kumimoji="1" lang="en-US" altLang="ja-JP" sz="1100"/>
            <a:t>3,520</a:t>
          </a:r>
          <a:r>
            <a:rPr kumimoji="1" lang="en-US" altLang="ja-JP" sz="1100" baseline="0"/>
            <a:t> </a:t>
          </a:r>
          <a:r>
            <a:rPr kumimoji="1" lang="ja-JP" altLang="en-US" sz="1100"/>
            <a:t>百万円</a:t>
          </a:r>
          <a:endParaRPr kumimoji="1" lang="en-US" altLang="ja-JP" sz="1100"/>
        </a:p>
        <a:p>
          <a:endParaRPr kumimoji="1" lang="ja-JP" altLang="en-US" sz="1100"/>
        </a:p>
      </xdr:txBody>
    </xdr:sp>
    <xdr:clientData/>
  </xdr:twoCellAnchor>
  <xdr:twoCellAnchor>
    <xdr:from>
      <xdr:col>26</xdr:col>
      <xdr:colOff>190500</xdr:colOff>
      <xdr:row>749</xdr:row>
      <xdr:rowOff>85725</xdr:rowOff>
    </xdr:from>
    <xdr:to>
      <xdr:col>26</xdr:col>
      <xdr:colOff>196850</xdr:colOff>
      <xdr:row>750</xdr:row>
      <xdr:rowOff>73025</xdr:rowOff>
    </xdr:to>
    <xdr:cxnSp macro="">
      <xdr:nvCxnSpPr>
        <xdr:cNvPr id="4" name="直線コネクタ 3"/>
        <xdr:cNvCxnSpPr/>
      </xdr:nvCxnSpPr>
      <xdr:spPr>
        <a:xfrm>
          <a:off x="5391150" y="48853725"/>
          <a:ext cx="6350" cy="339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750</xdr:row>
      <xdr:rowOff>66675</xdr:rowOff>
    </xdr:from>
    <xdr:to>
      <xdr:col>40</xdr:col>
      <xdr:colOff>95250</xdr:colOff>
      <xdr:row>750</xdr:row>
      <xdr:rowOff>66675</xdr:rowOff>
    </xdr:to>
    <xdr:cxnSp macro="">
      <xdr:nvCxnSpPr>
        <xdr:cNvPr id="5" name="直線コネクタ 4"/>
        <xdr:cNvCxnSpPr/>
      </xdr:nvCxnSpPr>
      <xdr:spPr>
        <a:xfrm>
          <a:off x="2590800" y="49187100"/>
          <a:ext cx="550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750</xdr:row>
      <xdr:rowOff>57150</xdr:rowOff>
    </xdr:from>
    <xdr:to>
      <xdr:col>12</xdr:col>
      <xdr:colOff>190500</xdr:colOff>
      <xdr:row>752</xdr:row>
      <xdr:rowOff>34925</xdr:rowOff>
    </xdr:to>
    <xdr:cxnSp macro="">
      <xdr:nvCxnSpPr>
        <xdr:cNvPr id="7" name="直線矢印コネクタ 6"/>
        <xdr:cNvCxnSpPr/>
      </xdr:nvCxnSpPr>
      <xdr:spPr>
        <a:xfrm>
          <a:off x="2590800" y="49177575"/>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750</xdr:row>
      <xdr:rowOff>76200</xdr:rowOff>
    </xdr:from>
    <xdr:to>
      <xdr:col>27</xdr:col>
      <xdr:colOff>0</xdr:colOff>
      <xdr:row>752</xdr:row>
      <xdr:rowOff>53975</xdr:rowOff>
    </xdr:to>
    <xdr:cxnSp macro="">
      <xdr:nvCxnSpPr>
        <xdr:cNvPr id="9" name="直線矢印コネクタ 8"/>
        <xdr:cNvCxnSpPr/>
      </xdr:nvCxnSpPr>
      <xdr:spPr>
        <a:xfrm>
          <a:off x="5400675" y="49196625"/>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95250</xdr:colOff>
      <xdr:row>750</xdr:row>
      <xdr:rowOff>66675</xdr:rowOff>
    </xdr:from>
    <xdr:to>
      <xdr:col>40</xdr:col>
      <xdr:colOff>95250</xdr:colOff>
      <xdr:row>752</xdr:row>
      <xdr:rowOff>44450</xdr:rowOff>
    </xdr:to>
    <xdr:cxnSp macro="">
      <xdr:nvCxnSpPr>
        <xdr:cNvPr id="11" name="直線矢印コネクタ 10"/>
        <xdr:cNvCxnSpPr/>
      </xdr:nvCxnSpPr>
      <xdr:spPr>
        <a:xfrm>
          <a:off x="8096250" y="49187100"/>
          <a:ext cx="0" cy="682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104775</xdr:colOff>
      <xdr:row>751</xdr:row>
      <xdr:rowOff>28575</xdr:rowOff>
    </xdr:from>
    <xdr:ext cx="1206500" cy="265902"/>
    <xdr:sp macro="" textlink="">
      <xdr:nvSpPr>
        <xdr:cNvPr id="12" name="テキスト ボックス 11"/>
        <xdr:cNvSpPr txBox="1"/>
      </xdr:nvSpPr>
      <xdr:spPr>
        <a:xfrm>
          <a:off x="2705100" y="49501425"/>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27</xdr:col>
      <xdr:colOff>133350</xdr:colOff>
      <xdr:row>751</xdr:row>
      <xdr:rowOff>0</xdr:rowOff>
    </xdr:from>
    <xdr:ext cx="1206500" cy="265902"/>
    <xdr:sp macro="" textlink="">
      <xdr:nvSpPr>
        <xdr:cNvPr id="13" name="テキスト ボックス 12"/>
        <xdr:cNvSpPr txBox="1"/>
      </xdr:nvSpPr>
      <xdr:spPr>
        <a:xfrm>
          <a:off x="5534025" y="49472850"/>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41</xdr:col>
      <xdr:colOff>57149</xdr:colOff>
      <xdr:row>751</xdr:row>
      <xdr:rowOff>4907</xdr:rowOff>
    </xdr:from>
    <xdr:ext cx="1781175" cy="256087"/>
    <xdr:sp macro="" textlink="">
      <xdr:nvSpPr>
        <xdr:cNvPr id="14" name="テキスト ボックス 13"/>
        <xdr:cNvSpPr txBox="1"/>
      </xdr:nvSpPr>
      <xdr:spPr>
        <a:xfrm>
          <a:off x="8258174" y="49477757"/>
          <a:ext cx="1781175"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13</xdr:col>
      <xdr:colOff>95250</xdr:colOff>
      <xdr:row>754</xdr:row>
      <xdr:rowOff>171450</xdr:rowOff>
    </xdr:from>
    <xdr:ext cx="1206500" cy="265902"/>
    <xdr:sp macro="" textlink="">
      <xdr:nvSpPr>
        <xdr:cNvPr id="15" name="テキスト ボックス 14"/>
        <xdr:cNvSpPr txBox="1"/>
      </xdr:nvSpPr>
      <xdr:spPr>
        <a:xfrm>
          <a:off x="2695575" y="50701575"/>
          <a:ext cx="1206500" cy="265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10</xdr:col>
      <xdr:colOff>152400</xdr:colOff>
      <xdr:row>752</xdr:row>
      <xdr:rowOff>114300</xdr:rowOff>
    </xdr:from>
    <xdr:ext cx="1993900" cy="256087"/>
    <xdr:sp macro="" textlink="">
      <xdr:nvSpPr>
        <xdr:cNvPr id="16" name="テキスト ボックス 15"/>
        <xdr:cNvSpPr txBox="1"/>
      </xdr:nvSpPr>
      <xdr:spPr>
        <a:xfrm>
          <a:off x="2152650" y="49939575"/>
          <a:ext cx="19939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A</a:t>
          </a:r>
          <a:r>
            <a:rPr kumimoji="1" lang="ja-JP" altLang="en-US" sz="1100"/>
            <a:t>　都道府県（</a:t>
          </a:r>
          <a:r>
            <a:rPr kumimoji="1" lang="en-US" altLang="ja-JP" sz="1100"/>
            <a:t>36</a:t>
          </a:r>
          <a:r>
            <a:rPr kumimoji="1" lang="ja-JP" altLang="en-US" sz="1100"/>
            <a:t>）　</a:t>
          </a:r>
          <a:r>
            <a:rPr kumimoji="1" lang="en-US" altLang="ja-JP" sz="1100"/>
            <a:t>2,690</a:t>
          </a:r>
          <a:r>
            <a:rPr kumimoji="1" lang="en-US" altLang="ja-JP" sz="1100" baseline="0"/>
            <a:t> </a:t>
          </a:r>
          <a:r>
            <a:rPr kumimoji="1" lang="ja-JP" altLang="en-US" sz="1100"/>
            <a:t>百万円</a:t>
          </a:r>
          <a:endParaRPr kumimoji="1" lang="en-US" altLang="ja-JP" sz="1100"/>
        </a:p>
      </xdr:txBody>
    </xdr:sp>
    <xdr:clientData/>
  </xdr:oneCellAnchor>
  <xdr:oneCellAnchor>
    <xdr:from>
      <xdr:col>23</xdr:col>
      <xdr:colOff>85725</xdr:colOff>
      <xdr:row>752</xdr:row>
      <xdr:rowOff>104775</xdr:rowOff>
    </xdr:from>
    <xdr:ext cx="2489200" cy="256087"/>
    <xdr:sp macro="" textlink="">
      <xdr:nvSpPr>
        <xdr:cNvPr id="17" name="テキスト ボックス 16"/>
        <xdr:cNvSpPr txBox="1"/>
      </xdr:nvSpPr>
      <xdr:spPr>
        <a:xfrm>
          <a:off x="4686300" y="49930050"/>
          <a:ext cx="24892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B</a:t>
          </a:r>
          <a:r>
            <a:rPr kumimoji="1" lang="ja-JP" altLang="en-US" sz="1100"/>
            <a:t>　指定都市、中核市（</a:t>
          </a:r>
          <a:r>
            <a:rPr kumimoji="1" lang="en-US" altLang="ja-JP" sz="1100"/>
            <a:t>35</a:t>
          </a:r>
          <a:r>
            <a:rPr kumimoji="1" lang="ja-JP" altLang="en-US" sz="1100"/>
            <a:t>） </a:t>
          </a:r>
          <a:r>
            <a:rPr kumimoji="1" lang="en-US" altLang="ja-JP" sz="1100"/>
            <a:t>825</a:t>
          </a:r>
          <a:r>
            <a:rPr kumimoji="1" lang="ja-JP" altLang="en-US" sz="1100"/>
            <a:t>百万円</a:t>
          </a:r>
        </a:p>
      </xdr:txBody>
    </xdr:sp>
    <xdr:clientData/>
  </xdr:oneCellAnchor>
  <xdr:oneCellAnchor>
    <xdr:from>
      <xdr:col>39</xdr:col>
      <xdr:colOff>152400</xdr:colOff>
      <xdr:row>752</xdr:row>
      <xdr:rowOff>76200</xdr:rowOff>
    </xdr:from>
    <xdr:ext cx="1943100" cy="622854"/>
    <xdr:sp macro="" textlink="">
      <xdr:nvSpPr>
        <xdr:cNvPr id="19" name="テキスト ボックス 18"/>
        <xdr:cNvSpPr txBox="1"/>
      </xdr:nvSpPr>
      <xdr:spPr>
        <a:xfrm>
          <a:off x="7953375" y="49901475"/>
          <a:ext cx="1943100" cy="62285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D</a:t>
          </a:r>
          <a:r>
            <a:rPr kumimoji="1" lang="ja-JP" altLang="en-US" sz="1100"/>
            <a:t>　公益財団法人</a:t>
          </a:r>
          <a:endParaRPr kumimoji="1" lang="en-US" altLang="ja-JP" sz="1100"/>
        </a:p>
        <a:p>
          <a:r>
            <a:rPr kumimoji="1" lang="ja-JP" altLang="en-US" sz="1100"/>
            <a:t>　人権教育啓発推進センター</a:t>
          </a:r>
          <a:endParaRPr kumimoji="1" lang="en-US" altLang="ja-JP" sz="1100"/>
        </a:p>
        <a:p>
          <a:r>
            <a:rPr kumimoji="1" lang="ja-JP" altLang="en-US" sz="1100"/>
            <a:t>　</a:t>
          </a:r>
          <a:r>
            <a:rPr kumimoji="1" lang="en-US" altLang="ja-JP" sz="1100"/>
            <a:t>6</a:t>
          </a:r>
          <a:r>
            <a:rPr kumimoji="1" lang="ja-JP" altLang="en-US" sz="1100"/>
            <a:t>百万円</a:t>
          </a:r>
        </a:p>
      </xdr:txBody>
    </xdr:sp>
    <xdr:clientData/>
  </xdr:oneCellAnchor>
  <xdr:oneCellAnchor>
    <xdr:from>
      <xdr:col>6</xdr:col>
      <xdr:colOff>76200</xdr:colOff>
      <xdr:row>753</xdr:row>
      <xdr:rowOff>52532</xdr:rowOff>
    </xdr:from>
    <xdr:ext cx="3746500" cy="256087"/>
    <xdr:sp macro="" textlink="">
      <xdr:nvSpPr>
        <xdr:cNvPr id="23" name="テキスト ボックス 22"/>
        <xdr:cNvSpPr txBox="1"/>
      </xdr:nvSpPr>
      <xdr:spPr>
        <a:xfrm>
          <a:off x="1276350" y="50230232"/>
          <a:ext cx="3746500"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spAutoFit/>
        </a:bodyPr>
        <a:lstStyle/>
        <a:p>
          <a:r>
            <a:rPr kumimoji="1" lang="ja-JP" altLang="en-US" sz="1100"/>
            <a:t>（隣保館等運営に必要な事務費の交付及び指導監督事務）</a:t>
          </a:r>
        </a:p>
      </xdr:txBody>
    </xdr:sp>
    <xdr:clientData/>
  </xdr:oneCellAnchor>
  <xdr:twoCellAnchor>
    <xdr:from>
      <xdr:col>13</xdr:col>
      <xdr:colOff>0</xdr:colOff>
      <xdr:row>754</xdr:row>
      <xdr:rowOff>0</xdr:rowOff>
    </xdr:from>
    <xdr:to>
      <xdr:col>13</xdr:col>
      <xdr:colOff>0</xdr:colOff>
      <xdr:row>755</xdr:row>
      <xdr:rowOff>238125</xdr:rowOff>
    </xdr:to>
    <xdr:cxnSp macro="">
      <xdr:nvCxnSpPr>
        <xdr:cNvPr id="25" name="直線矢印コネクタ 24"/>
        <xdr:cNvCxnSpPr/>
      </xdr:nvCxnSpPr>
      <xdr:spPr>
        <a:xfrm>
          <a:off x="2600325" y="50530125"/>
          <a:ext cx="0" cy="59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0</xdr:colOff>
      <xdr:row>755</xdr:row>
      <xdr:rowOff>314325</xdr:rowOff>
    </xdr:from>
    <xdr:ext cx="1943100" cy="256087"/>
    <xdr:sp macro="" textlink="">
      <xdr:nvSpPr>
        <xdr:cNvPr id="28" name="テキスト ボックス 27"/>
        <xdr:cNvSpPr txBox="1"/>
      </xdr:nvSpPr>
      <xdr:spPr>
        <a:xfrm>
          <a:off x="2200275" y="51196875"/>
          <a:ext cx="1943100" cy="2560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0">
          <a:spAutoFit/>
        </a:bodyPr>
        <a:lstStyle/>
        <a:p>
          <a:r>
            <a:rPr kumimoji="1" lang="en-US" altLang="ja-JP" sz="1100"/>
            <a:t>C</a:t>
          </a:r>
          <a:r>
            <a:rPr kumimoji="1" lang="ja-JP" altLang="en-US" sz="1100"/>
            <a:t>　市町村（</a:t>
          </a:r>
          <a:r>
            <a:rPr kumimoji="1" lang="en-US" altLang="ja-JP" sz="1100"/>
            <a:t>400</a:t>
          </a:r>
          <a:r>
            <a:rPr kumimoji="1" lang="ja-JP" altLang="en-US" sz="1100"/>
            <a:t>）</a:t>
          </a:r>
          <a:r>
            <a:rPr kumimoji="1" lang="ja-JP" altLang="en-US" sz="1100" baseline="0"/>
            <a:t> 　</a:t>
          </a:r>
          <a:r>
            <a:rPr kumimoji="1" lang="en-US" altLang="ja-JP" sz="1100" baseline="0"/>
            <a:t>2,657</a:t>
          </a:r>
          <a:r>
            <a:rPr kumimoji="1" lang="ja-JP" altLang="en-US" sz="1100" baseline="0"/>
            <a:t>百万円</a:t>
          </a:r>
          <a:endParaRPr kumimoji="1" lang="ja-JP" altLang="en-US" sz="1100"/>
        </a:p>
      </xdr:txBody>
    </xdr:sp>
    <xdr:clientData/>
  </xdr:oneCellAnchor>
  <xdr:oneCellAnchor>
    <xdr:from>
      <xdr:col>25</xdr:col>
      <xdr:colOff>142875</xdr:colOff>
      <xdr:row>753</xdr:row>
      <xdr:rowOff>47626</xdr:rowOff>
    </xdr:from>
    <xdr:ext cx="1460500" cy="342900"/>
    <xdr:sp macro="" textlink="">
      <xdr:nvSpPr>
        <xdr:cNvPr id="30" name="テキスト ボックス 29"/>
        <xdr:cNvSpPr txBox="1"/>
      </xdr:nvSpPr>
      <xdr:spPr>
        <a:xfrm>
          <a:off x="5143500" y="50225326"/>
          <a:ext cx="1460500" cy="342900"/>
        </a:xfrm>
        <a:prstGeom prst="rect">
          <a:avLst/>
        </a:prstGeom>
        <a:solidFill>
          <a:sysClr val="window" lastClr="FFFFFF"/>
        </a:solidFill>
        <a:ln w="9525" cmpd="sng">
          <a:noFill/>
        </a:ln>
        <a:effectLst/>
      </xdr:spPr>
      <xdr:txBody>
        <a:bodyPr vertOverflow="clip" horzOverflow="clip" wrap="squar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（隣保館等運営事務）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11</xdr:col>
      <xdr:colOff>0</xdr:colOff>
      <xdr:row>757</xdr:row>
      <xdr:rowOff>0</xdr:rowOff>
    </xdr:from>
    <xdr:ext cx="1460500" cy="357187"/>
    <xdr:sp macro="" textlink="">
      <xdr:nvSpPr>
        <xdr:cNvPr id="31" name="テキスト ボックス 30"/>
        <xdr:cNvSpPr txBox="1"/>
      </xdr:nvSpPr>
      <xdr:spPr>
        <a:xfrm>
          <a:off x="2200275" y="51587400"/>
          <a:ext cx="1460500"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noAutofit/>
        </a:bodyPr>
        <a:lstStyle/>
        <a:p>
          <a:r>
            <a:rPr kumimoji="1" lang="ja-JP" altLang="en-US" sz="1100"/>
            <a:t>（隣保館等運営事務）</a:t>
          </a:r>
          <a:endParaRPr kumimoji="1" lang="en-US" altLang="ja-JP" sz="1100"/>
        </a:p>
        <a:p>
          <a:endParaRPr kumimoji="1" lang="ja-JP" altLang="en-US" sz="1100"/>
        </a:p>
      </xdr:txBody>
    </xdr:sp>
    <xdr:clientData/>
  </xdr:oneCellAnchor>
  <xdr:twoCellAnchor>
    <xdr:from>
      <xdr:col>2</xdr:col>
      <xdr:colOff>180975</xdr:colOff>
      <xdr:row>912</xdr:row>
      <xdr:rowOff>171450</xdr:rowOff>
    </xdr:from>
    <xdr:to>
      <xdr:col>49</xdr:col>
      <xdr:colOff>219075</xdr:colOff>
      <xdr:row>916</xdr:row>
      <xdr:rowOff>76200</xdr:rowOff>
    </xdr:to>
    <xdr:sp macro="" textlink="">
      <xdr:nvSpPr>
        <xdr:cNvPr id="32" name="正方形/長方形 31"/>
        <xdr:cNvSpPr/>
      </xdr:nvSpPr>
      <xdr:spPr>
        <a:xfrm>
          <a:off x="581025" y="73790175"/>
          <a:ext cx="9439275" cy="1428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800">
              <a:solidFill>
                <a:schemeClr val="tx1"/>
              </a:solidFill>
            </a:rPr>
            <a:t>精査中</a:t>
          </a:r>
        </a:p>
      </xdr:txBody>
    </xdr:sp>
    <xdr:clientData/>
  </xdr:twoCellAnchor>
  <xdr:twoCellAnchor>
    <xdr:from>
      <xdr:col>6</xdr:col>
      <xdr:colOff>85725</xdr:colOff>
      <xdr:row>802</xdr:row>
      <xdr:rowOff>104776</xdr:rowOff>
    </xdr:from>
    <xdr:to>
      <xdr:col>27</xdr:col>
      <xdr:colOff>57150</xdr:colOff>
      <xdr:row>805</xdr:row>
      <xdr:rowOff>19051</xdr:rowOff>
    </xdr:to>
    <xdr:sp macro="" textlink="">
      <xdr:nvSpPr>
        <xdr:cNvPr id="36" name="正方形/長方形 35"/>
        <xdr:cNvSpPr/>
      </xdr:nvSpPr>
      <xdr:spPr>
        <a:xfrm>
          <a:off x="1285875" y="56168926"/>
          <a:ext cx="4171950" cy="8572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8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816</v>
      </c>
      <c r="AK2" s="942"/>
      <c r="AL2" s="942"/>
      <c r="AM2" s="942"/>
      <c r="AN2" s="98" t="s">
        <v>405</v>
      </c>
      <c r="AO2" s="942">
        <v>20</v>
      </c>
      <c r="AP2" s="942"/>
      <c r="AQ2" s="942"/>
      <c r="AR2" s="99" t="s">
        <v>710</v>
      </c>
      <c r="AS2" s="948">
        <v>794</v>
      </c>
      <c r="AT2" s="948"/>
      <c r="AU2" s="948"/>
      <c r="AV2" s="98" t="str">
        <f>IF(AW2="","","-")</f>
        <v/>
      </c>
      <c r="AW2" s="908"/>
      <c r="AX2" s="908"/>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450</v>
      </c>
      <c r="H5" s="837"/>
      <c r="I5" s="837"/>
      <c r="J5" s="837"/>
      <c r="K5" s="837"/>
      <c r="L5" s="837"/>
      <c r="M5" s="838" t="s">
        <v>66</v>
      </c>
      <c r="N5" s="839"/>
      <c r="O5" s="839"/>
      <c r="P5" s="839"/>
      <c r="Q5" s="839"/>
      <c r="R5" s="840"/>
      <c r="S5" s="841" t="s">
        <v>70</v>
      </c>
      <c r="T5" s="837"/>
      <c r="U5" s="837"/>
      <c r="V5" s="837"/>
      <c r="W5" s="837"/>
      <c r="X5" s="842"/>
      <c r="Y5" s="698" t="s">
        <v>3</v>
      </c>
      <c r="Z5" s="544"/>
      <c r="AA5" s="544"/>
      <c r="AB5" s="544"/>
      <c r="AC5" s="544"/>
      <c r="AD5" s="545"/>
      <c r="AE5" s="699" t="s">
        <v>714</v>
      </c>
      <c r="AF5" s="699"/>
      <c r="AG5" s="699"/>
      <c r="AH5" s="699"/>
      <c r="AI5" s="699"/>
      <c r="AJ5" s="699"/>
      <c r="AK5" s="699"/>
      <c r="AL5" s="699"/>
      <c r="AM5" s="699"/>
      <c r="AN5" s="699"/>
      <c r="AO5" s="699"/>
      <c r="AP5" s="700"/>
      <c r="AQ5" s="701" t="s">
        <v>715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0" t="s">
        <v>388</v>
      </c>
      <c r="Z7" s="441"/>
      <c r="AA7" s="441"/>
      <c r="AB7" s="441"/>
      <c r="AC7" s="441"/>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700</v>
      </c>
      <c r="AE12" s="443"/>
      <c r="AF12" s="443"/>
      <c r="AG12" s="443"/>
      <c r="AH12" s="443"/>
      <c r="AI12" s="443"/>
      <c r="AJ12" s="444"/>
      <c r="AK12" s="448" t="s">
        <v>704</v>
      </c>
      <c r="AL12" s="443"/>
      <c r="AM12" s="443"/>
      <c r="AN12" s="443"/>
      <c r="AO12" s="443"/>
      <c r="AP12" s="443"/>
      <c r="AQ12" s="444"/>
      <c r="AR12" s="448" t="s">
        <v>705</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3594</v>
      </c>
      <c r="Q13" s="658"/>
      <c r="R13" s="658"/>
      <c r="S13" s="658"/>
      <c r="T13" s="658"/>
      <c r="U13" s="658"/>
      <c r="V13" s="659"/>
      <c r="W13" s="657">
        <v>3605</v>
      </c>
      <c r="X13" s="658"/>
      <c r="Y13" s="658"/>
      <c r="Z13" s="658"/>
      <c r="AA13" s="658"/>
      <c r="AB13" s="658"/>
      <c r="AC13" s="659"/>
      <c r="AD13" s="657">
        <v>3616</v>
      </c>
      <c r="AE13" s="658"/>
      <c r="AF13" s="658"/>
      <c r="AG13" s="658"/>
      <c r="AH13" s="658"/>
      <c r="AI13" s="658"/>
      <c r="AJ13" s="659"/>
      <c r="AK13" s="657">
        <v>3624</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722</v>
      </c>
      <c r="Q14" s="658"/>
      <c r="R14" s="658"/>
      <c r="S14" s="658"/>
      <c r="T14" s="658"/>
      <c r="U14" s="658"/>
      <c r="V14" s="659"/>
      <c r="W14" s="657" t="s">
        <v>722</v>
      </c>
      <c r="X14" s="658"/>
      <c r="Y14" s="658"/>
      <c r="Z14" s="658"/>
      <c r="AA14" s="658"/>
      <c r="AB14" s="658"/>
      <c r="AC14" s="659"/>
      <c r="AD14" s="657" t="s">
        <v>722</v>
      </c>
      <c r="AE14" s="658"/>
      <c r="AF14" s="658"/>
      <c r="AG14" s="658"/>
      <c r="AH14" s="658"/>
      <c r="AI14" s="658"/>
      <c r="AJ14" s="659"/>
      <c r="AK14" s="657" t="s">
        <v>722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722</v>
      </c>
      <c r="Q15" s="658"/>
      <c r="R15" s="658"/>
      <c r="S15" s="658"/>
      <c r="T15" s="658"/>
      <c r="U15" s="658"/>
      <c r="V15" s="659"/>
      <c r="W15" s="657" t="s">
        <v>722</v>
      </c>
      <c r="X15" s="658"/>
      <c r="Y15" s="658"/>
      <c r="Z15" s="658"/>
      <c r="AA15" s="658"/>
      <c r="AB15" s="658"/>
      <c r="AC15" s="659"/>
      <c r="AD15" s="657" t="s">
        <v>722</v>
      </c>
      <c r="AE15" s="658"/>
      <c r="AF15" s="658"/>
      <c r="AG15" s="658"/>
      <c r="AH15" s="658"/>
      <c r="AI15" s="658"/>
      <c r="AJ15" s="659"/>
      <c r="AK15" s="657" t="s">
        <v>722</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722</v>
      </c>
      <c r="Q16" s="658"/>
      <c r="R16" s="658"/>
      <c r="S16" s="658"/>
      <c r="T16" s="658"/>
      <c r="U16" s="658"/>
      <c r="V16" s="659"/>
      <c r="W16" s="657" t="s">
        <v>722</v>
      </c>
      <c r="X16" s="658"/>
      <c r="Y16" s="658"/>
      <c r="Z16" s="658"/>
      <c r="AA16" s="658"/>
      <c r="AB16" s="658"/>
      <c r="AC16" s="659"/>
      <c r="AD16" s="657" t="s">
        <v>722</v>
      </c>
      <c r="AE16" s="658"/>
      <c r="AF16" s="658"/>
      <c r="AG16" s="658"/>
      <c r="AH16" s="658"/>
      <c r="AI16" s="658"/>
      <c r="AJ16" s="659"/>
      <c r="AK16" s="657" t="s">
        <v>722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722</v>
      </c>
      <c r="Q17" s="658"/>
      <c r="R17" s="658"/>
      <c r="S17" s="658"/>
      <c r="T17" s="658"/>
      <c r="U17" s="658"/>
      <c r="V17" s="659"/>
      <c r="W17" s="657" t="s">
        <v>722</v>
      </c>
      <c r="X17" s="658"/>
      <c r="Y17" s="658"/>
      <c r="Z17" s="658"/>
      <c r="AA17" s="658"/>
      <c r="AB17" s="658"/>
      <c r="AC17" s="659"/>
      <c r="AD17" s="657" t="s">
        <v>722</v>
      </c>
      <c r="AE17" s="658"/>
      <c r="AF17" s="658"/>
      <c r="AG17" s="658"/>
      <c r="AH17" s="658"/>
      <c r="AI17" s="658"/>
      <c r="AJ17" s="659"/>
      <c r="AK17" s="657" t="s">
        <v>722</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3594</v>
      </c>
      <c r="Q18" s="876"/>
      <c r="R18" s="876"/>
      <c r="S18" s="876"/>
      <c r="T18" s="876"/>
      <c r="U18" s="876"/>
      <c r="V18" s="877"/>
      <c r="W18" s="875">
        <f>SUM(W13:AC17)</f>
        <v>3605</v>
      </c>
      <c r="X18" s="876"/>
      <c r="Y18" s="876"/>
      <c r="Z18" s="876"/>
      <c r="AA18" s="876"/>
      <c r="AB18" s="876"/>
      <c r="AC18" s="877"/>
      <c r="AD18" s="875">
        <f>SUM(AD13:AJ17)</f>
        <v>3616</v>
      </c>
      <c r="AE18" s="876"/>
      <c r="AF18" s="876"/>
      <c r="AG18" s="876"/>
      <c r="AH18" s="876"/>
      <c r="AI18" s="876"/>
      <c r="AJ18" s="877"/>
      <c r="AK18" s="875">
        <f>SUM(AK13:AQ17)</f>
        <v>3624</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3545</v>
      </c>
      <c r="Q19" s="658"/>
      <c r="R19" s="658"/>
      <c r="S19" s="658"/>
      <c r="T19" s="658"/>
      <c r="U19" s="658"/>
      <c r="V19" s="659"/>
      <c r="W19" s="657">
        <v>3588</v>
      </c>
      <c r="X19" s="658"/>
      <c r="Y19" s="658"/>
      <c r="Z19" s="658"/>
      <c r="AA19" s="658"/>
      <c r="AB19" s="658"/>
      <c r="AC19" s="659"/>
      <c r="AD19" s="657">
        <v>3520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0.98636616583194214</v>
      </c>
      <c r="Q20" s="316"/>
      <c r="R20" s="316"/>
      <c r="S20" s="316"/>
      <c r="T20" s="316"/>
      <c r="U20" s="316"/>
      <c r="V20" s="316"/>
      <c r="W20" s="316">
        <f t="shared" ref="W20" si="0">IF(W18=0, "-", SUM(W19)/W18)</f>
        <v>0.9952843273231623</v>
      </c>
      <c r="X20" s="316"/>
      <c r="Y20" s="316"/>
      <c r="Z20" s="316"/>
      <c r="AA20" s="316"/>
      <c r="AB20" s="316"/>
      <c r="AC20" s="316"/>
      <c r="AD20" s="316">
        <f t="shared" ref="AD20" si="1">IF(AD18=0, "-", SUM(AD19)/AD18)</f>
        <v>0.97345132743362828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353</v>
      </c>
      <c r="H21" s="315"/>
      <c r="I21" s="315"/>
      <c r="J21" s="315"/>
      <c r="K21" s="315"/>
      <c r="L21" s="315"/>
      <c r="M21" s="315"/>
      <c r="N21" s="315"/>
      <c r="O21" s="315"/>
      <c r="P21" s="316">
        <f>IF(P19=0, "-", SUM(P19)/SUM(P13,P14))</f>
        <v>0.98636616583194214</v>
      </c>
      <c r="Q21" s="316"/>
      <c r="R21" s="316"/>
      <c r="S21" s="316"/>
      <c r="T21" s="316"/>
      <c r="U21" s="316"/>
      <c r="V21" s="316"/>
      <c r="W21" s="316">
        <f t="shared" ref="W21" si="2">IF(W19=0, "-", SUM(W19)/SUM(W13,W14))</f>
        <v>0.9952843273231623</v>
      </c>
      <c r="X21" s="316"/>
      <c r="Y21" s="316"/>
      <c r="Z21" s="316"/>
      <c r="AA21" s="316"/>
      <c r="AB21" s="316"/>
      <c r="AC21" s="316"/>
      <c r="AD21" s="316">
        <f t="shared" ref="AD21" si="3">IF(AD19=0, "-", SUM(AD19)/SUM(AD13,AD14))</f>
        <v>0.97345132743362828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332</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723</v>
      </c>
      <c r="H23" s="968"/>
      <c r="I23" s="968"/>
      <c r="J23" s="968"/>
      <c r="K23" s="968"/>
      <c r="L23" s="968"/>
      <c r="M23" s="968"/>
      <c r="N23" s="968"/>
      <c r="O23" s="969"/>
      <c r="P23" s="917">
        <v>3618</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724</v>
      </c>
      <c r="H24" s="934"/>
      <c r="I24" s="934"/>
      <c r="J24" s="934"/>
      <c r="K24" s="934"/>
      <c r="L24" s="934"/>
      <c r="M24" s="934"/>
      <c r="N24" s="934"/>
      <c r="O24" s="935"/>
      <c r="P24" s="657">
        <v>6</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336</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333</v>
      </c>
      <c r="H29" s="940"/>
      <c r="I29" s="940"/>
      <c r="J29" s="940"/>
      <c r="K29" s="940"/>
      <c r="L29" s="940"/>
      <c r="M29" s="940"/>
      <c r="N29" s="940"/>
      <c r="O29" s="941"/>
      <c r="P29" s="657">
        <f>AK13</f>
        <v>3624</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348</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2" t="s">
        <v>411</v>
      </c>
      <c r="AJ30" s="912"/>
      <c r="AK30" s="912"/>
      <c r="AL30" s="855"/>
      <c r="AM30" s="912" t="s">
        <v>508</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t="s">
        <v>722</v>
      </c>
      <c r="AR31" s="201"/>
      <c r="AS31" s="136" t="s">
        <v>233</v>
      </c>
      <c r="AT31" s="137"/>
      <c r="AU31" s="200" t="s">
        <v>722</v>
      </c>
      <c r="AV31" s="200"/>
      <c r="AW31" s="394" t="s">
        <v>179</v>
      </c>
      <c r="AX31" s="395"/>
    </row>
    <row r="32" spans="1:50" ht="23.25" customHeight="1" x14ac:dyDescent="0.15">
      <c r="A32" s="399"/>
      <c r="B32" s="397"/>
      <c r="C32" s="397"/>
      <c r="D32" s="397"/>
      <c r="E32" s="397"/>
      <c r="F32" s="398"/>
      <c r="G32" s="565" t="s">
        <v>717</v>
      </c>
      <c r="H32" s="566"/>
      <c r="I32" s="566"/>
      <c r="J32" s="566"/>
      <c r="K32" s="566"/>
      <c r="L32" s="566"/>
      <c r="M32" s="566"/>
      <c r="N32" s="566"/>
      <c r="O32" s="567"/>
      <c r="P32" s="108" t="s">
        <v>722</v>
      </c>
      <c r="Q32" s="108"/>
      <c r="R32" s="108"/>
      <c r="S32" s="108"/>
      <c r="T32" s="108"/>
      <c r="U32" s="108"/>
      <c r="V32" s="108"/>
      <c r="W32" s="108"/>
      <c r="X32" s="109"/>
      <c r="Y32" s="472" t="s">
        <v>12</v>
      </c>
      <c r="Z32" s="532"/>
      <c r="AA32" s="533"/>
      <c r="AB32" s="462" t="s">
        <v>717</v>
      </c>
      <c r="AC32" s="462"/>
      <c r="AD32" s="462"/>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717</v>
      </c>
      <c r="AC33" s="524"/>
      <c r="AD33" s="524"/>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379</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348</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348</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c r="AS79" s="273"/>
      <c r="AT79" s="274"/>
      <c r="AU79" s="274"/>
      <c r="AV79" s="274"/>
      <c r="AW79" s="274"/>
      <c r="AX79" s="965"/>
      <c r="AY79">
        <f>COUNTIF($AR$79,"☑")</f>
        <v>0</v>
      </c>
    </row>
    <row r="80" spans="1:51" ht="18.75" customHeight="1" x14ac:dyDescent="0.15">
      <c r="A80" s="861"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2.5" customHeight="1" x14ac:dyDescent="0.15">
      <c r="A82" s="862"/>
      <c r="B82" s="528"/>
      <c r="C82" s="426"/>
      <c r="D82" s="426"/>
      <c r="E82" s="426"/>
      <c r="F82" s="427"/>
      <c r="G82" s="676" t="s">
        <v>725</v>
      </c>
      <c r="H82" s="676"/>
      <c r="I82" s="676"/>
      <c r="J82" s="676"/>
      <c r="K82" s="676"/>
      <c r="L82" s="676"/>
      <c r="M82" s="676"/>
      <c r="N82" s="676"/>
      <c r="O82" s="676"/>
      <c r="P82" s="676"/>
      <c r="Q82" s="676"/>
      <c r="R82" s="676"/>
      <c r="S82" s="676"/>
      <c r="T82" s="676"/>
      <c r="U82" s="676"/>
      <c r="V82" s="676"/>
      <c r="W82" s="676"/>
      <c r="X82" s="676"/>
      <c r="Y82" s="676"/>
      <c r="Z82" s="676"/>
      <c r="AA82" s="677"/>
      <c r="AB82" s="881" t="s">
        <v>726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t="s">
        <v>722</v>
      </c>
      <c r="AR86" s="200"/>
      <c r="AS86" s="136" t="s">
        <v>233</v>
      </c>
      <c r="AT86" s="137"/>
      <c r="AU86" s="200" t="s">
        <v>722</v>
      </c>
      <c r="AV86" s="200"/>
      <c r="AW86" s="394" t="s">
        <v>179</v>
      </c>
      <c r="AX86" s="395"/>
      <c r="AY86">
        <f t="shared" si="10"/>
        <v>1</v>
      </c>
      <c r="AZ86" s="10"/>
      <c r="BA86" s="10"/>
      <c r="BB86" s="10"/>
      <c r="BC86" s="10"/>
      <c r="BD86" s="10"/>
      <c r="BE86" s="10"/>
      <c r="BF86" s="10"/>
      <c r="BG86" s="10"/>
      <c r="BH86" s="10"/>
    </row>
    <row r="87" spans="1:60" ht="23.25" customHeight="1" x14ac:dyDescent="0.15">
      <c r="A87" s="862"/>
      <c r="B87" s="426"/>
      <c r="C87" s="426"/>
      <c r="D87" s="426"/>
      <c r="E87" s="426"/>
      <c r="F87" s="427"/>
      <c r="G87" s="107" t="s">
        <v>727</v>
      </c>
      <c r="H87" s="108"/>
      <c r="I87" s="108"/>
      <c r="J87" s="108"/>
      <c r="K87" s="108"/>
      <c r="L87" s="108"/>
      <c r="M87" s="108"/>
      <c r="N87" s="108"/>
      <c r="O87" s="109"/>
      <c r="P87" s="108" t="s">
        <v>728</v>
      </c>
      <c r="Q87" s="515"/>
      <c r="R87" s="515"/>
      <c r="S87" s="515"/>
      <c r="T87" s="515"/>
      <c r="U87" s="515"/>
      <c r="V87" s="515"/>
      <c r="W87" s="515"/>
      <c r="X87" s="516"/>
      <c r="Y87" s="562" t="s">
        <v>62</v>
      </c>
      <c r="Z87" s="563"/>
      <c r="AA87" s="564"/>
      <c r="AB87" s="462" t="s">
        <v>729</v>
      </c>
      <c r="AC87" s="462"/>
      <c r="AD87" s="462"/>
      <c r="AE87" s="218">
        <v>59</v>
      </c>
      <c r="AF87" s="219"/>
      <c r="AG87" s="219"/>
      <c r="AH87" s="219"/>
      <c r="AI87" s="218">
        <v>99</v>
      </c>
      <c r="AJ87" s="219"/>
      <c r="AK87" s="219"/>
      <c r="AL87" s="219"/>
      <c r="AM87" s="218"/>
      <c r="AN87" s="219"/>
      <c r="AO87" s="219"/>
      <c r="AP87" s="219"/>
      <c r="AQ87" s="336" t="s">
        <v>722</v>
      </c>
      <c r="AR87" s="208"/>
      <c r="AS87" s="208"/>
      <c r="AT87" s="337"/>
      <c r="AU87" s="219" t="s">
        <v>722</v>
      </c>
      <c r="AV87" s="219"/>
      <c r="AW87" s="219"/>
      <c r="AX87" s="221"/>
      <c r="AY87">
        <f t="shared" si="10"/>
        <v>1</v>
      </c>
    </row>
    <row r="88" spans="1:60" ht="23.25"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t="s">
        <v>717</v>
      </c>
      <c r="AC88" s="524"/>
      <c r="AD88" s="524"/>
      <c r="AE88" s="218" t="s">
        <v>722</v>
      </c>
      <c r="AF88" s="219"/>
      <c r="AG88" s="219"/>
      <c r="AH88" s="219"/>
      <c r="AI88" s="218" t="s">
        <v>722</v>
      </c>
      <c r="AJ88" s="219"/>
      <c r="AK88" s="219"/>
      <c r="AL88" s="219"/>
      <c r="AM88" s="218" t="s">
        <v>722</v>
      </c>
      <c r="AN88" s="219"/>
      <c r="AO88" s="219"/>
      <c r="AP88" s="219"/>
      <c r="AQ88" s="336" t="s">
        <v>722</v>
      </c>
      <c r="AR88" s="208"/>
      <c r="AS88" s="208"/>
      <c r="AT88" s="337"/>
      <c r="AU88" s="219" t="s">
        <v>722</v>
      </c>
      <c r="AV88" s="219"/>
      <c r="AW88" s="219"/>
      <c r="AX88" s="221"/>
      <c r="AY88">
        <f t="shared" si="10"/>
        <v>1</v>
      </c>
      <c r="AZ88" s="10"/>
      <c r="BA88" s="10"/>
      <c r="BB88" s="10"/>
      <c r="BC88" s="10"/>
    </row>
    <row r="89" spans="1:60" ht="23.25" customHeight="1" thickBot="1" x14ac:dyDescent="0.2">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t="s">
        <v>722</v>
      </c>
      <c r="AF89" s="226"/>
      <c r="AG89" s="226"/>
      <c r="AH89" s="226"/>
      <c r="AI89" s="225" t="s">
        <v>722</v>
      </c>
      <c r="AJ89" s="226"/>
      <c r="AK89" s="226"/>
      <c r="AL89" s="226"/>
      <c r="AM89" s="225" t="s">
        <v>722</v>
      </c>
      <c r="AN89" s="226"/>
      <c r="AO89" s="226"/>
      <c r="AP89" s="226"/>
      <c r="AQ89" s="336" t="s">
        <v>722</v>
      </c>
      <c r="AR89" s="208"/>
      <c r="AS89" s="208"/>
      <c r="AT89" s="337"/>
      <c r="AU89" s="219" t="s">
        <v>722</v>
      </c>
      <c r="AV89" s="219"/>
      <c r="AW89" s="219"/>
      <c r="AX89" s="221"/>
      <c r="AY89">
        <f t="shared" si="10"/>
        <v>1</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542</v>
      </c>
      <c r="AV100" s="318"/>
      <c r="AW100" s="318"/>
      <c r="AX100" s="320"/>
    </row>
    <row r="101" spans="1:60" ht="23.25" customHeight="1" x14ac:dyDescent="0.15">
      <c r="A101" s="420"/>
      <c r="B101" s="421"/>
      <c r="C101" s="421"/>
      <c r="D101" s="421"/>
      <c r="E101" s="421"/>
      <c r="F101" s="422"/>
      <c r="G101" s="108" t="s">
        <v>730</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734</v>
      </c>
      <c r="AC101" s="462"/>
      <c r="AD101" s="462"/>
      <c r="AE101" s="282">
        <v>927</v>
      </c>
      <c r="AF101" s="282"/>
      <c r="AG101" s="282"/>
      <c r="AH101" s="282"/>
      <c r="AI101" s="282">
        <v>920</v>
      </c>
      <c r="AJ101" s="282"/>
      <c r="AK101" s="282"/>
      <c r="AL101" s="282"/>
      <c r="AM101" s="282">
        <v>918</v>
      </c>
      <c r="AN101" s="282"/>
      <c r="AO101" s="282"/>
      <c r="AP101" s="282"/>
      <c r="AQ101" s="282" t="s">
        <v>721</v>
      </c>
      <c r="AR101" s="282"/>
      <c r="AS101" s="282"/>
      <c r="AT101" s="282"/>
      <c r="AU101" s="218" t="s">
        <v>722</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734</v>
      </c>
      <c r="AC102" s="462"/>
      <c r="AD102" s="462"/>
      <c r="AE102" s="282">
        <v>939</v>
      </c>
      <c r="AF102" s="282"/>
      <c r="AG102" s="282"/>
      <c r="AH102" s="282"/>
      <c r="AI102" s="282">
        <v>939</v>
      </c>
      <c r="AJ102" s="282"/>
      <c r="AK102" s="282"/>
      <c r="AL102" s="282"/>
      <c r="AM102" s="282">
        <v>939</v>
      </c>
      <c r="AN102" s="282"/>
      <c r="AO102" s="282"/>
      <c r="AP102" s="282"/>
      <c r="AQ102" s="282">
        <v>939</v>
      </c>
      <c r="AR102" s="282"/>
      <c r="AS102" s="282"/>
      <c r="AT102" s="282"/>
      <c r="AU102" s="225" t="s">
        <v>722</v>
      </c>
      <c r="AV102" s="226"/>
      <c r="AW102" s="226"/>
      <c r="AX102" s="321"/>
    </row>
    <row r="103" spans="1:60" ht="31.5"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1</v>
      </c>
    </row>
    <row r="104" spans="1:60" ht="23.25" customHeight="1" x14ac:dyDescent="0.15">
      <c r="A104" s="420"/>
      <c r="B104" s="421"/>
      <c r="C104" s="421"/>
      <c r="D104" s="421"/>
      <c r="E104" s="421"/>
      <c r="F104" s="422"/>
      <c r="G104" s="108" t="s">
        <v>731</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735</v>
      </c>
      <c r="AC104" s="547"/>
      <c r="AD104" s="548"/>
      <c r="AE104" s="282">
        <v>963</v>
      </c>
      <c r="AF104" s="282"/>
      <c r="AG104" s="282"/>
      <c r="AH104" s="282"/>
      <c r="AI104" s="282">
        <v>826</v>
      </c>
      <c r="AJ104" s="282"/>
      <c r="AK104" s="282"/>
      <c r="AL104" s="282"/>
      <c r="AM104" s="282">
        <v>733</v>
      </c>
      <c r="AN104" s="282"/>
      <c r="AO104" s="282"/>
      <c r="AP104" s="282"/>
      <c r="AQ104" s="282" t="s">
        <v>722</v>
      </c>
      <c r="AR104" s="282"/>
      <c r="AS104" s="282"/>
      <c r="AT104" s="282"/>
      <c r="AU104" s="282" t="s">
        <v>722</v>
      </c>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735</v>
      </c>
      <c r="AC105" s="470"/>
      <c r="AD105" s="471"/>
      <c r="AE105" s="282">
        <v>809</v>
      </c>
      <c r="AF105" s="282"/>
      <c r="AG105" s="282"/>
      <c r="AH105" s="282"/>
      <c r="AI105" s="282">
        <v>963</v>
      </c>
      <c r="AJ105" s="282"/>
      <c r="AK105" s="282"/>
      <c r="AL105" s="282"/>
      <c r="AM105" s="282">
        <v>826</v>
      </c>
      <c r="AN105" s="282"/>
      <c r="AO105" s="282"/>
      <c r="AP105" s="282"/>
      <c r="AQ105" s="282">
        <v>733</v>
      </c>
      <c r="AR105" s="282"/>
      <c r="AS105" s="282"/>
      <c r="AT105" s="282"/>
      <c r="AU105" s="282" t="s">
        <v>722</v>
      </c>
      <c r="AV105" s="282"/>
      <c r="AW105" s="282"/>
      <c r="AX105" s="283"/>
      <c r="AY105">
        <f>$AY$103</f>
        <v>1</v>
      </c>
    </row>
    <row r="106" spans="1:60" ht="31.5" hidden="1"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543</v>
      </c>
      <c r="AR115" s="592"/>
      <c r="AS115" s="592"/>
      <c r="AT115" s="592"/>
      <c r="AU115" s="592"/>
      <c r="AV115" s="592"/>
      <c r="AW115" s="592"/>
      <c r="AX115" s="593"/>
    </row>
    <row r="116" spans="1:51" ht="23.25" customHeight="1" x14ac:dyDescent="0.15">
      <c r="A116" s="437"/>
      <c r="B116" s="438"/>
      <c r="C116" s="438"/>
      <c r="D116" s="438"/>
      <c r="E116" s="438"/>
      <c r="F116" s="439"/>
      <c r="G116" s="389" t="s">
        <v>732</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736</v>
      </c>
      <c r="AC116" s="464"/>
      <c r="AD116" s="465"/>
      <c r="AE116" s="282">
        <v>3872179</v>
      </c>
      <c r="AF116" s="282"/>
      <c r="AG116" s="282"/>
      <c r="AH116" s="282"/>
      <c r="AI116" s="282">
        <v>3893237</v>
      </c>
      <c r="AJ116" s="282"/>
      <c r="AK116" s="282"/>
      <c r="AL116" s="282"/>
      <c r="AM116" s="282">
        <v>3932885</v>
      </c>
      <c r="AN116" s="282"/>
      <c r="AO116" s="282"/>
      <c r="AP116" s="282"/>
      <c r="AQ116" s="218">
        <v>3853260</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737</v>
      </c>
      <c r="AC117" s="474"/>
      <c r="AD117" s="475"/>
      <c r="AE117" s="552" t="s">
        <v>738</v>
      </c>
      <c r="AF117" s="552"/>
      <c r="AG117" s="552"/>
      <c r="AH117" s="552"/>
      <c r="AI117" s="552" t="s">
        <v>739</v>
      </c>
      <c r="AJ117" s="552"/>
      <c r="AK117" s="552"/>
      <c r="AL117" s="552"/>
      <c r="AM117" s="552" t="s">
        <v>740</v>
      </c>
      <c r="AN117" s="552"/>
      <c r="AO117" s="552"/>
      <c r="AP117" s="552"/>
      <c r="AQ117" s="552" t="s">
        <v>741</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543</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733</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736</v>
      </c>
      <c r="AC119" s="464"/>
      <c r="AD119" s="465"/>
      <c r="AE119" s="282">
        <v>4032</v>
      </c>
      <c r="AF119" s="282"/>
      <c r="AG119" s="282"/>
      <c r="AH119" s="282"/>
      <c r="AI119" s="282">
        <v>7570</v>
      </c>
      <c r="AJ119" s="282"/>
      <c r="AK119" s="282"/>
      <c r="AL119" s="282"/>
      <c r="AM119" s="282">
        <v>7902</v>
      </c>
      <c r="AN119" s="282"/>
      <c r="AO119" s="282"/>
      <c r="AP119" s="282"/>
      <c r="AQ119" s="282">
        <v>7892</v>
      </c>
      <c r="AR119" s="282"/>
      <c r="AS119" s="282"/>
      <c r="AT119" s="282"/>
      <c r="AU119" s="282"/>
      <c r="AV119" s="282"/>
      <c r="AW119" s="282"/>
      <c r="AX119" s="283"/>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357</v>
      </c>
      <c r="AC120" s="474"/>
      <c r="AD120" s="475"/>
      <c r="AE120" s="552" t="s">
        <v>742</v>
      </c>
      <c r="AF120" s="552"/>
      <c r="AG120" s="552"/>
      <c r="AH120" s="552"/>
      <c r="AI120" s="552" t="s">
        <v>743</v>
      </c>
      <c r="AJ120" s="552"/>
      <c r="AK120" s="552"/>
      <c r="AL120" s="552"/>
      <c r="AM120" s="552" t="s">
        <v>745</v>
      </c>
      <c r="AN120" s="552"/>
      <c r="AO120" s="552"/>
      <c r="AP120" s="552"/>
      <c r="AQ120" s="552" t="s">
        <v>744</v>
      </c>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358</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539</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389</v>
      </c>
      <c r="AF127" s="247"/>
      <c r="AG127" s="247"/>
      <c r="AH127" s="247"/>
      <c r="AI127" s="247" t="s">
        <v>411</v>
      </c>
      <c r="AJ127" s="247"/>
      <c r="AK127" s="247"/>
      <c r="AL127" s="247"/>
      <c r="AM127" s="247" t="s">
        <v>508</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540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746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9"/>
      <c r="E430" s="175" t="s">
        <v>398</v>
      </c>
      <c r="F430" s="895"/>
      <c r="G430" s="896" t="s">
        <v>252</v>
      </c>
      <c r="H430" s="126"/>
      <c r="I430" s="126"/>
      <c r="J430" s="897" t="s">
        <v>721</v>
      </c>
      <c r="K430" s="898"/>
      <c r="L430" s="898"/>
      <c r="M430" s="898"/>
      <c r="N430" s="898"/>
      <c r="O430" s="898"/>
      <c r="P430" s="898"/>
      <c r="Q430" s="898"/>
      <c r="R430" s="898"/>
      <c r="S430" s="898"/>
      <c r="T430" s="899"/>
      <c r="U430" s="589" t="s">
        <v>817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722</v>
      </c>
      <c r="AF435" s="208"/>
      <c r="AG435" s="208"/>
      <c r="AH435" s="337"/>
      <c r="AI435" s="336" t="s">
        <v>722</v>
      </c>
      <c r="AJ435" s="208"/>
      <c r="AK435" s="208"/>
      <c r="AL435" s="208"/>
      <c r="AM435" s="336" t="s">
        <v>722</v>
      </c>
      <c r="AN435" s="208"/>
      <c r="AO435" s="208"/>
      <c r="AP435" s="337"/>
      <c r="AQ435" s="336" t="s">
        <v>722</v>
      </c>
      <c r="AR435" s="208"/>
      <c r="AS435" s="208"/>
      <c r="AT435" s="337"/>
      <c r="AU435" s="208" t="s">
        <v>722</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722</v>
      </c>
      <c r="AF437" s="201"/>
      <c r="AG437" s="136" t="s">
        <v>233</v>
      </c>
      <c r="AH437" s="137"/>
      <c r="AI437" s="335"/>
      <c r="AJ437" s="335"/>
      <c r="AK437" s="335"/>
      <c r="AL437" s="157"/>
      <c r="AM437" s="335"/>
      <c r="AN437" s="335"/>
      <c r="AO437" s="335"/>
      <c r="AP437" s="157"/>
      <c r="AQ437" s="250" t="s">
        <v>722</v>
      </c>
      <c r="AR437" s="201"/>
      <c r="AS437" s="136" t="s">
        <v>233</v>
      </c>
      <c r="AT437" s="137"/>
      <c r="AU437" s="201" t="s">
        <v>722</v>
      </c>
      <c r="AV437" s="201"/>
      <c r="AW437" s="136" t="s">
        <v>179</v>
      </c>
      <c r="AX437" s="196"/>
      <c r="AY437">
        <f>$AY$436</f>
        <v>1</v>
      </c>
    </row>
    <row r="438" spans="1:51" ht="23.25" customHeight="1" x14ac:dyDescent="0.15">
      <c r="A438" s="190"/>
      <c r="B438" s="187"/>
      <c r="C438" s="181"/>
      <c r="D438" s="187"/>
      <c r="E438" s="338"/>
      <c r="F438" s="339"/>
      <c r="G438" s="107" t="s">
        <v>722</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722</v>
      </c>
      <c r="AC438" s="214"/>
      <c r="AD438" s="214"/>
      <c r="AE438" s="336" t="s">
        <v>722</v>
      </c>
      <c r="AF438" s="208"/>
      <c r="AG438" s="208"/>
      <c r="AH438" s="208"/>
      <c r="AI438" s="336" t="s">
        <v>722</v>
      </c>
      <c r="AJ438" s="208"/>
      <c r="AK438" s="208"/>
      <c r="AL438" s="208"/>
      <c r="AM438" s="336" t="s">
        <v>722</v>
      </c>
      <c r="AN438" s="208"/>
      <c r="AO438" s="208"/>
      <c r="AP438" s="337"/>
      <c r="AQ438" s="336" t="s">
        <v>722</v>
      </c>
      <c r="AR438" s="208"/>
      <c r="AS438" s="208"/>
      <c r="AT438" s="337"/>
      <c r="AU438" s="208" t="s">
        <v>722</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722</v>
      </c>
      <c r="AC439" s="206"/>
      <c r="AD439" s="206"/>
      <c r="AE439" s="336" t="s">
        <v>722</v>
      </c>
      <c r="AF439" s="208"/>
      <c r="AG439" s="208"/>
      <c r="AH439" s="337"/>
      <c r="AI439" s="336" t="s">
        <v>722</v>
      </c>
      <c r="AJ439" s="208"/>
      <c r="AK439" s="208"/>
      <c r="AL439" s="208"/>
      <c r="AM439" s="336" t="s">
        <v>722</v>
      </c>
      <c r="AN439" s="208"/>
      <c r="AO439" s="208"/>
      <c r="AP439" s="337"/>
      <c r="AQ439" s="336" t="s">
        <v>722</v>
      </c>
      <c r="AR439" s="208"/>
      <c r="AS439" s="208"/>
      <c r="AT439" s="337"/>
      <c r="AU439" s="208" t="s">
        <v>722</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t="s">
        <v>722</v>
      </c>
      <c r="AF440" s="208"/>
      <c r="AG440" s="208"/>
      <c r="AH440" s="337"/>
      <c r="AI440" s="336" t="s">
        <v>722</v>
      </c>
      <c r="AJ440" s="208"/>
      <c r="AK440" s="208"/>
      <c r="AL440" s="208"/>
      <c r="AM440" s="336" t="s">
        <v>722</v>
      </c>
      <c r="AN440" s="208"/>
      <c r="AO440" s="208"/>
      <c r="AP440" s="337"/>
      <c r="AQ440" s="336" t="s">
        <v>722</v>
      </c>
      <c r="AR440" s="208"/>
      <c r="AS440" s="208"/>
      <c r="AT440" s="337"/>
      <c r="AU440" s="208" t="s">
        <v>722</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85.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716</v>
      </c>
      <c r="AE702" s="342"/>
      <c r="AF702" s="342"/>
      <c r="AG702" s="381" t="s">
        <v>749</v>
      </c>
      <c r="AH702" s="382"/>
      <c r="AI702" s="382"/>
      <c r="AJ702" s="382"/>
      <c r="AK702" s="382"/>
      <c r="AL702" s="382"/>
      <c r="AM702" s="382"/>
      <c r="AN702" s="382"/>
      <c r="AO702" s="382"/>
      <c r="AP702" s="382"/>
      <c r="AQ702" s="382"/>
      <c r="AR702" s="382"/>
      <c r="AS702" s="382"/>
      <c r="AT702" s="382"/>
      <c r="AU702" s="382"/>
      <c r="AV702" s="382"/>
      <c r="AW702" s="382"/>
      <c r="AX702" s="383"/>
    </row>
    <row r="703" spans="1:51" ht="56.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716</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716</v>
      </c>
      <c r="AE704" s="783"/>
      <c r="AF704" s="783"/>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716</v>
      </c>
      <c r="AE705" s="715"/>
      <c r="AF705" s="715"/>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757</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716</v>
      </c>
      <c r="AE708" s="605"/>
      <c r="AF708" s="605"/>
      <c r="AG708" s="742" t="s">
        <v>753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716</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716</v>
      </c>
      <c r="AE710" s="323"/>
      <c r="AF710" s="323"/>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716</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759</v>
      </c>
      <c r="AE712" s="783"/>
      <c r="AF712" s="783"/>
      <c r="AG712" s="807" t="s">
        <v>722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759</v>
      </c>
      <c r="AE713" s="323"/>
      <c r="AF713" s="663"/>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759</v>
      </c>
      <c r="AE714" s="805"/>
      <c r="AF714" s="806"/>
      <c r="AG714" s="736" t="s">
        <v>722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759</v>
      </c>
      <c r="AE715" s="605"/>
      <c r="AF715" s="656"/>
      <c r="AG715" s="742" t="s">
        <v>722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759</v>
      </c>
      <c r="AE716" s="627"/>
      <c r="AF716" s="627"/>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716</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716</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716</v>
      </c>
      <c r="AE719" s="605"/>
      <c r="AF719" s="605"/>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t="s">
        <v>711</v>
      </c>
      <c r="D721" s="294"/>
      <c r="E721" s="294"/>
      <c r="F721" s="295"/>
      <c r="G721" s="284">
        <v>20</v>
      </c>
      <c r="H721" s="285"/>
      <c r="I721" s="77" t="str">
        <f>IF(OR(G721="　", G721=""), "", "-")</f>
        <v>-</v>
      </c>
      <c r="J721" s="288">
        <v>801</v>
      </c>
      <c r="K721" s="288"/>
      <c r="L721" s="77" t="str">
        <f>IF(M721="","","-")</f>
        <v/>
      </c>
      <c r="M721" s="78"/>
      <c r="N721" s="301" t="s">
        <v>763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8" t="s">
        <v>764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765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673</v>
      </c>
      <c r="B737" s="211"/>
      <c r="C737" s="211"/>
      <c r="D737" s="212"/>
      <c r="E737" s="952" t="s">
        <v>817</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396</v>
      </c>
      <c r="B738" s="361"/>
      <c r="C738" s="361"/>
      <c r="D738" s="361"/>
      <c r="E738" s="952" t="s">
        <v>818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395</v>
      </c>
      <c r="B739" s="361"/>
      <c r="C739" s="361"/>
      <c r="D739" s="361"/>
      <c r="E739" s="952" t="s">
        <v>820</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394</v>
      </c>
      <c r="B740" s="361"/>
      <c r="C740" s="361"/>
      <c r="D740" s="361"/>
      <c r="E740" s="952" t="s">
        <v>819</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393</v>
      </c>
      <c r="B741" s="361"/>
      <c r="C741" s="361"/>
      <c r="D741" s="361"/>
      <c r="E741" s="952" t="s">
        <v>819</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392</v>
      </c>
      <c r="B742" s="361"/>
      <c r="C742" s="361"/>
      <c r="D742" s="361"/>
      <c r="E742" s="952" t="s">
        <v>821</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391</v>
      </c>
      <c r="B743" s="361"/>
      <c r="C743" s="361"/>
      <c r="D743" s="361"/>
      <c r="E743" s="952" t="s">
        <v>822</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390</v>
      </c>
      <c r="B744" s="361"/>
      <c r="C744" s="361"/>
      <c r="D744" s="361"/>
      <c r="E744" s="952" t="s">
        <v>823</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389</v>
      </c>
      <c r="B745" s="361"/>
      <c r="C745" s="361"/>
      <c r="D745" s="361"/>
      <c r="E745" s="989" t="s">
        <v>823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v>703</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508</v>
      </c>
      <c r="B747" s="361"/>
      <c r="C747" s="361"/>
      <c r="D747" s="361"/>
      <c r="E747" s="958" t="s">
        <v>711</v>
      </c>
      <c r="F747" s="956"/>
      <c r="G747" s="956"/>
      <c r="H747" s="100" t="str">
        <f>IF(E747="","","-")</f>
        <v>-</v>
      </c>
      <c r="I747" s="956"/>
      <c r="J747" s="956"/>
      <c r="K747" s="100" t="str">
        <f>IF(I747="","","-")</f>
        <v/>
      </c>
      <c r="L747" s="957">
        <v>721</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383</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3"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813</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814</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801</v>
      </c>
      <c r="H789" s="671"/>
      <c r="I789" s="671"/>
      <c r="J789" s="671"/>
      <c r="K789" s="672"/>
      <c r="L789" s="664" t="s">
        <v>803</v>
      </c>
      <c r="M789" s="665"/>
      <c r="N789" s="665"/>
      <c r="O789" s="665"/>
      <c r="P789" s="665"/>
      <c r="Q789" s="665"/>
      <c r="R789" s="665"/>
      <c r="S789" s="665"/>
      <c r="T789" s="665"/>
      <c r="U789" s="665"/>
      <c r="V789" s="665"/>
      <c r="W789" s="665"/>
      <c r="X789" s="666"/>
      <c r="Y789" s="384">
        <v>239</v>
      </c>
      <c r="Z789" s="385"/>
      <c r="AA789" s="385"/>
      <c r="AB789" s="802"/>
      <c r="AC789" s="670" t="s">
        <v>801</v>
      </c>
      <c r="AD789" s="671"/>
      <c r="AE789" s="671"/>
      <c r="AF789" s="671"/>
      <c r="AG789" s="672"/>
      <c r="AH789" s="664" t="s">
        <v>810</v>
      </c>
      <c r="AI789" s="665"/>
      <c r="AJ789" s="665"/>
      <c r="AK789" s="665"/>
      <c r="AL789" s="665"/>
      <c r="AM789" s="665"/>
      <c r="AN789" s="665"/>
      <c r="AO789" s="665"/>
      <c r="AP789" s="665"/>
      <c r="AQ789" s="665"/>
      <c r="AR789" s="665"/>
      <c r="AS789" s="665"/>
      <c r="AT789" s="666"/>
      <c r="AU789" s="384">
        <v>50</v>
      </c>
      <c r="AV789" s="385"/>
      <c r="AW789" s="385"/>
      <c r="AX789" s="386"/>
    </row>
    <row r="790" spans="1:51" ht="24.75" customHeight="1" x14ac:dyDescent="0.15">
      <c r="A790" s="631"/>
      <c r="B790" s="632"/>
      <c r="C790" s="632"/>
      <c r="D790" s="632"/>
      <c r="E790" s="632"/>
      <c r="F790" s="633"/>
      <c r="G790" s="606" t="s">
        <v>801</v>
      </c>
      <c r="H790" s="607"/>
      <c r="I790" s="607"/>
      <c r="J790" s="607"/>
      <c r="K790" s="608"/>
      <c r="L790" s="598" t="s">
        <v>804</v>
      </c>
      <c r="M790" s="599"/>
      <c r="N790" s="599"/>
      <c r="O790" s="599"/>
      <c r="P790" s="599"/>
      <c r="Q790" s="599"/>
      <c r="R790" s="599"/>
      <c r="S790" s="599"/>
      <c r="T790" s="599"/>
      <c r="U790" s="599"/>
      <c r="V790" s="599"/>
      <c r="W790" s="599"/>
      <c r="X790" s="600"/>
      <c r="Y790" s="601">
        <v>7</v>
      </c>
      <c r="Z790" s="602"/>
      <c r="AA790" s="602"/>
      <c r="AB790" s="612"/>
      <c r="AC790" s="606" t="s">
        <v>801</v>
      </c>
      <c r="AD790" s="607"/>
      <c r="AE790" s="607"/>
      <c r="AF790" s="607"/>
      <c r="AG790" s="608"/>
      <c r="AH790" s="598" t="s">
        <v>811</v>
      </c>
      <c r="AI790" s="599"/>
      <c r="AJ790" s="599"/>
      <c r="AK790" s="599"/>
      <c r="AL790" s="599"/>
      <c r="AM790" s="599"/>
      <c r="AN790" s="599"/>
      <c r="AO790" s="599"/>
      <c r="AP790" s="599"/>
      <c r="AQ790" s="599"/>
      <c r="AR790" s="599"/>
      <c r="AS790" s="599"/>
      <c r="AT790" s="600"/>
      <c r="AU790" s="601">
        <v>6</v>
      </c>
      <c r="AV790" s="602"/>
      <c r="AW790" s="602"/>
      <c r="AX790" s="603"/>
    </row>
    <row r="791" spans="1:51" ht="24.75" customHeight="1" x14ac:dyDescent="0.15">
      <c r="A791" s="631"/>
      <c r="B791" s="632"/>
      <c r="C791" s="632"/>
      <c r="D791" s="632"/>
      <c r="E791" s="632"/>
      <c r="F791" s="633"/>
      <c r="G791" s="606" t="s">
        <v>801</v>
      </c>
      <c r="H791" s="607"/>
      <c r="I791" s="607"/>
      <c r="J791" s="607"/>
      <c r="K791" s="608"/>
      <c r="L791" s="598" t="s">
        <v>808</v>
      </c>
      <c r="M791" s="599"/>
      <c r="N791" s="599"/>
      <c r="O791" s="599"/>
      <c r="P791" s="599"/>
      <c r="Q791" s="599"/>
      <c r="R791" s="599"/>
      <c r="S791" s="599"/>
      <c r="T791" s="599"/>
      <c r="U791" s="599"/>
      <c r="V791" s="599"/>
      <c r="W791" s="599"/>
      <c r="X791" s="600"/>
      <c r="Y791" s="601">
        <v>7</v>
      </c>
      <c r="Z791" s="602"/>
      <c r="AA791" s="602"/>
      <c r="AB791" s="612"/>
      <c r="AC791" s="606" t="s">
        <v>801</v>
      </c>
      <c r="AD791" s="607"/>
      <c r="AE791" s="607"/>
      <c r="AF791" s="607"/>
      <c r="AG791" s="608"/>
      <c r="AH791" s="598" t="s">
        <v>812</v>
      </c>
      <c r="AI791" s="599"/>
      <c r="AJ791" s="599"/>
      <c r="AK791" s="599"/>
      <c r="AL791" s="599"/>
      <c r="AM791" s="599"/>
      <c r="AN791" s="599"/>
      <c r="AO791" s="599"/>
      <c r="AP791" s="599"/>
      <c r="AQ791" s="599"/>
      <c r="AR791" s="599"/>
      <c r="AS791" s="599"/>
      <c r="AT791" s="600"/>
      <c r="AU791" s="601">
        <v>5</v>
      </c>
      <c r="AV791" s="602"/>
      <c r="AW791" s="602"/>
      <c r="AX791" s="603"/>
    </row>
    <row r="792" spans="1:51" ht="24.75" customHeight="1" x14ac:dyDescent="0.15">
      <c r="A792" s="631"/>
      <c r="B792" s="632"/>
      <c r="C792" s="632"/>
      <c r="D792" s="632"/>
      <c r="E792" s="632"/>
      <c r="F792" s="633"/>
      <c r="G792" s="606" t="s">
        <v>801</v>
      </c>
      <c r="H792" s="607"/>
      <c r="I792" s="607"/>
      <c r="J792" s="607"/>
      <c r="K792" s="608"/>
      <c r="L792" s="598" t="s">
        <v>809</v>
      </c>
      <c r="M792" s="599"/>
      <c r="N792" s="599"/>
      <c r="O792" s="599"/>
      <c r="P792" s="599"/>
      <c r="Q792" s="599"/>
      <c r="R792" s="599"/>
      <c r="S792" s="599"/>
      <c r="T792" s="599"/>
      <c r="U792" s="599"/>
      <c r="V792" s="599"/>
      <c r="W792" s="599"/>
      <c r="X792" s="600"/>
      <c r="Y792" s="601">
        <v>5</v>
      </c>
      <c r="Z792" s="602"/>
      <c r="AA792" s="602"/>
      <c r="AB792" s="612"/>
      <c r="AC792" s="606" t="s">
        <v>801</v>
      </c>
      <c r="AD792" s="607"/>
      <c r="AE792" s="607"/>
      <c r="AF792" s="607"/>
      <c r="AG792" s="608"/>
      <c r="AH792" s="598" t="s">
        <v>806</v>
      </c>
      <c r="AI792" s="599"/>
      <c r="AJ792" s="599"/>
      <c r="AK792" s="599"/>
      <c r="AL792" s="599"/>
      <c r="AM792" s="599"/>
      <c r="AN792" s="599"/>
      <c r="AO792" s="599"/>
      <c r="AP792" s="599"/>
      <c r="AQ792" s="599"/>
      <c r="AR792" s="599"/>
      <c r="AS792" s="599"/>
      <c r="AT792" s="600"/>
      <c r="AU792" s="601">
        <v>4</v>
      </c>
      <c r="AV792" s="602"/>
      <c r="AW792" s="602"/>
      <c r="AX792" s="603"/>
    </row>
    <row r="793" spans="1:51" ht="24.75" customHeight="1" x14ac:dyDescent="0.15">
      <c r="A793" s="631"/>
      <c r="B793" s="632"/>
      <c r="C793" s="632"/>
      <c r="D793" s="632"/>
      <c r="E793" s="632"/>
      <c r="F793" s="633"/>
      <c r="G793" s="606" t="s">
        <v>801</v>
      </c>
      <c r="H793" s="607"/>
      <c r="I793" s="607"/>
      <c r="J793" s="607"/>
      <c r="K793" s="608"/>
      <c r="L793" s="598" t="s">
        <v>806</v>
      </c>
      <c r="M793" s="599"/>
      <c r="N793" s="599"/>
      <c r="O793" s="599"/>
      <c r="P793" s="599"/>
      <c r="Q793" s="599"/>
      <c r="R793" s="599"/>
      <c r="S793" s="599"/>
      <c r="T793" s="599"/>
      <c r="U793" s="599"/>
      <c r="V793" s="599"/>
      <c r="W793" s="599"/>
      <c r="X793" s="600"/>
      <c r="Y793" s="601">
        <v>3</v>
      </c>
      <c r="Z793" s="602"/>
      <c r="AA793" s="602"/>
      <c r="AB793" s="612"/>
      <c r="AC793" s="606" t="s">
        <v>801</v>
      </c>
      <c r="AD793" s="607"/>
      <c r="AE793" s="607"/>
      <c r="AF793" s="607"/>
      <c r="AG793" s="608"/>
      <c r="AH793" s="598" t="s">
        <v>805</v>
      </c>
      <c r="AI793" s="599"/>
      <c r="AJ793" s="599"/>
      <c r="AK793" s="599"/>
      <c r="AL793" s="599"/>
      <c r="AM793" s="599"/>
      <c r="AN793" s="599"/>
      <c r="AO793" s="599"/>
      <c r="AP793" s="599"/>
      <c r="AQ793" s="599"/>
      <c r="AR793" s="599"/>
      <c r="AS793" s="599"/>
      <c r="AT793" s="600"/>
      <c r="AU793" s="601">
        <v>2</v>
      </c>
      <c r="AV793" s="602"/>
      <c r="AW793" s="602"/>
      <c r="AX793" s="603"/>
    </row>
    <row r="794" spans="1:51" ht="24.75" customHeight="1" x14ac:dyDescent="0.15">
      <c r="A794" s="631"/>
      <c r="B794" s="632"/>
      <c r="C794" s="632"/>
      <c r="D794" s="632"/>
      <c r="E794" s="632"/>
      <c r="F794" s="633"/>
      <c r="G794" s="606" t="s">
        <v>802</v>
      </c>
      <c r="H794" s="607"/>
      <c r="I794" s="607"/>
      <c r="J794" s="607"/>
      <c r="K794" s="608"/>
      <c r="L794" s="598" t="s">
        <v>807</v>
      </c>
      <c r="M794" s="599"/>
      <c r="N794" s="599"/>
      <c r="O794" s="599"/>
      <c r="P794" s="599"/>
      <c r="Q794" s="599"/>
      <c r="R794" s="599"/>
      <c r="S794" s="599"/>
      <c r="T794" s="599"/>
      <c r="U794" s="599"/>
      <c r="V794" s="599"/>
      <c r="W794" s="599"/>
      <c r="X794" s="600"/>
      <c r="Y794" s="601">
        <v>0.2</v>
      </c>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261.2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67</v>
      </c>
      <c r="AV799" s="829"/>
      <c r="AW799" s="829"/>
      <c r="AX799" s="831"/>
    </row>
    <row r="800" spans="1:51" ht="24.75" customHeight="1" x14ac:dyDescent="0.15">
      <c r="A800" s="631"/>
      <c r="B800" s="632"/>
      <c r="C800" s="632"/>
      <c r="D800" s="632"/>
      <c r="E800" s="632"/>
      <c r="F800" s="633"/>
      <c r="G800" s="595" t="s">
        <v>318</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815</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1</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2"/>
      <c r="AC802" s="670" t="s">
        <v>790</v>
      </c>
      <c r="AD802" s="671"/>
      <c r="AE802" s="671"/>
      <c r="AF802" s="671"/>
      <c r="AG802" s="672"/>
      <c r="AH802" s="664" t="s">
        <v>791</v>
      </c>
      <c r="AI802" s="665"/>
      <c r="AJ802" s="665"/>
      <c r="AK802" s="665"/>
      <c r="AL802" s="665"/>
      <c r="AM802" s="665"/>
      <c r="AN802" s="665"/>
      <c r="AO802" s="665"/>
      <c r="AP802" s="665"/>
      <c r="AQ802" s="665"/>
      <c r="AR802" s="665"/>
      <c r="AS802" s="665"/>
      <c r="AT802" s="666"/>
      <c r="AU802" s="384">
        <v>2</v>
      </c>
      <c r="AV802" s="385"/>
      <c r="AW802" s="385"/>
      <c r="AX802" s="386"/>
      <c r="AY802">
        <f t="shared" ref="AY802:AY812" si="115">$AY$800</f>
        <v>1</v>
      </c>
    </row>
    <row r="803" spans="1:51"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t="s">
        <v>792</v>
      </c>
      <c r="AD803" s="607"/>
      <c r="AE803" s="607"/>
      <c r="AF803" s="607"/>
      <c r="AG803" s="608"/>
      <c r="AH803" s="598" t="s">
        <v>793</v>
      </c>
      <c r="AI803" s="599"/>
      <c r="AJ803" s="599"/>
      <c r="AK803" s="599"/>
      <c r="AL803" s="599"/>
      <c r="AM803" s="599"/>
      <c r="AN803" s="599"/>
      <c r="AO803" s="599"/>
      <c r="AP803" s="599"/>
      <c r="AQ803" s="599"/>
      <c r="AR803" s="599"/>
      <c r="AS803" s="599"/>
      <c r="AT803" s="600"/>
      <c r="AU803" s="601">
        <v>2</v>
      </c>
      <c r="AV803" s="602"/>
      <c r="AW803" s="602"/>
      <c r="AX803" s="603"/>
      <c r="AY803">
        <f t="shared" si="115"/>
        <v>1</v>
      </c>
    </row>
    <row r="804" spans="1:51"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t="s">
        <v>794</v>
      </c>
      <c r="AD804" s="607"/>
      <c r="AE804" s="607"/>
      <c r="AF804" s="607"/>
      <c r="AG804" s="608"/>
      <c r="AH804" s="598" t="s">
        <v>796</v>
      </c>
      <c r="AI804" s="599"/>
      <c r="AJ804" s="599"/>
      <c r="AK804" s="599"/>
      <c r="AL804" s="599"/>
      <c r="AM804" s="599"/>
      <c r="AN804" s="599"/>
      <c r="AO804" s="599"/>
      <c r="AP804" s="599"/>
      <c r="AQ804" s="599"/>
      <c r="AR804" s="599"/>
      <c r="AS804" s="599"/>
      <c r="AT804" s="600"/>
      <c r="AU804" s="601">
        <v>0.7</v>
      </c>
      <c r="AV804" s="602"/>
      <c r="AW804" s="602"/>
      <c r="AX804" s="603"/>
      <c r="AY804">
        <f t="shared" si="115"/>
        <v>1</v>
      </c>
    </row>
    <row r="805" spans="1:51" ht="24.75"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t="s">
        <v>797</v>
      </c>
      <c r="AD805" s="607"/>
      <c r="AE805" s="607"/>
      <c r="AF805" s="607"/>
      <c r="AG805" s="608"/>
      <c r="AH805" s="598" t="s">
        <v>797</v>
      </c>
      <c r="AI805" s="599"/>
      <c r="AJ805" s="599"/>
      <c r="AK805" s="599"/>
      <c r="AL805" s="599"/>
      <c r="AM805" s="599"/>
      <c r="AN805" s="599"/>
      <c r="AO805" s="599"/>
      <c r="AP805" s="599"/>
      <c r="AQ805" s="599"/>
      <c r="AR805" s="599"/>
      <c r="AS805" s="599"/>
      <c r="AT805" s="600"/>
      <c r="AU805" s="601">
        <v>0.5</v>
      </c>
      <c r="AV805" s="602"/>
      <c r="AW805" s="602"/>
      <c r="AX805" s="603"/>
      <c r="AY805">
        <f t="shared" si="115"/>
        <v>1</v>
      </c>
    </row>
    <row r="806" spans="1:51" ht="24.75"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t="s">
        <v>798</v>
      </c>
      <c r="AD806" s="607"/>
      <c r="AE806" s="607"/>
      <c r="AF806" s="607"/>
      <c r="AG806" s="608"/>
      <c r="AH806" s="598" t="s">
        <v>795</v>
      </c>
      <c r="AI806" s="599"/>
      <c r="AJ806" s="599"/>
      <c r="AK806" s="599"/>
      <c r="AL806" s="599"/>
      <c r="AM806" s="599"/>
      <c r="AN806" s="599"/>
      <c r="AO806" s="599"/>
      <c r="AP806" s="599"/>
      <c r="AQ806" s="599"/>
      <c r="AR806" s="599"/>
      <c r="AS806" s="599"/>
      <c r="AT806" s="600"/>
      <c r="AU806" s="601">
        <v>0.5</v>
      </c>
      <c r="AV806" s="602"/>
      <c r="AW806" s="602"/>
      <c r="AX806" s="603"/>
      <c r="AY806">
        <f t="shared" si="115"/>
        <v>1</v>
      </c>
    </row>
    <row r="807" spans="1:51" ht="24.75"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t="s">
        <v>799</v>
      </c>
      <c r="AD807" s="607"/>
      <c r="AE807" s="607"/>
      <c r="AF807" s="607"/>
      <c r="AG807" s="608"/>
      <c r="AH807" s="598" t="s">
        <v>800</v>
      </c>
      <c r="AI807" s="599"/>
      <c r="AJ807" s="599"/>
      <c r="AK807" s="599"/>
      <c r="AL807" s="599"/>
      <c r="AM807" s="599"/>
      <c r="AN807" s="599"/>
      <c r="AO807" s="599"/>
      <c r="AP807" s="599"/>
      <c r="AQ807" s="599"/>
      <c r="AR807" s="599"/>
      <c r="AS807" s="599"/>
      <c r="AT807" s="600"/>
      <c r="AU807" s="601">
        <v>0.1</v>
      </c>
      <c r="AV807" s="602"/>
      <c r="AW807" s="602"/>
      <c r="AX807" s="603"/>
      <c r="AY807">
        <f t="shared" si="115"/>
        <v>1</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5.8</v>
      </c>
      <c r="AV812" s="829"/>
      <c r="AW812" s="829"/>
      <c r="AX812" s="831"/>
      <c r="AY812">
        <f t="shared" si="115"/>
        <v>1</v>
      </c>
    </row>
    <row r="813" spans="1:51" ht="24.75" hidden="1" customHeight="1" x14ac:dyDescent="0.15">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766</v>
      </c>
      <c r="D845" s="343"/>
      <c r="E845" s="343"/>
      <c r="F845" s="343"/>
      <c r="G845" s="343"/>
      <c r="H845" s="343"/>
      <c r="I845" s="343"/>
      <c r="J845" s="344">
        <v>6000020400009</v>
      </c>
      <c r="K845" s="345"/>
      <c r="L845" s="345"/>
      <c r="M845" s="345"/>
      <c r="N845" s="345"/>
      <c r="O845" s="345"/>
      <c r="P845" s="346" t="s">
        <v>786</v>
      </c>
      <c r="Q845" s="346"/>
      <c r="R845" s="346"/>
      <c r="S845" s="346"/>
      <c r="T845" s="346"/>
      <c r="U845" s="346"/>
      <c r="V845" s="346"/>
      <c r="W845" s="346"/>
      <c r="X845" s="346"/>
      <c r="Y845" s="347">
        <v>261</v>
      </c>
      <c r="Z845" s="348"/>
      <c r="AA845" s="348"/>
      <c r="AB845" s="349"/>
      <c r="AC845" s="350" t="s">
        <v>787</v>
      </c>
      <c r="AD845" s="351"/>
      <c r="AE845" s="351"/>
      <c r="AF845" s="351"/>
      <c r="AG845" s="351"/>
      <c r="AH845" s="366" t="s">
        <v>722</v>
      </c>
      <c r="AI845" s="367"/>
      <c r="AJ845" s="367"/>
      <c r="AK845" s="367"/>
      <c r="AL845" s="354" t="s">
        <v>722</v>
      </c>
      <c r="AM845" s="355"/>
      <c r="AN845" s="355"/>
      <c r="AO845" s="356"/>
      <c r="AP845" s="357" t="s">
        <v>717</v>
      </c>
      <c r="AQ845" s="357"/>
      <c r="AR845" s="357"/>
      <c r="AS845" s="357"/>
      <c r="AT845" s="357"/>
      <c r="AU845" s="357"/>
      <c r="AV845" s="357"/>
      <c r="AW845" s="357"/>
      <c r="AX845" s="357"/>
    </row>
    <row r="846" spans="1:51" ht="30" customHeight="1" x14ac:dyDescent="0.15">
      <c r="A846" s="372">
        <v>2</v>
      </c>
      <c r="B846" s="372">
        <v>1</v>
      </c>
      <c r="C846" s="358" t="s">
        <v>768</v>
      </c>
      <c r="D846" s="343"/>
      <c r="E846" s="343"/>
      <c r="F846" s="343"/>
      <c r="G846" s="343"/>
      <c r="H846" s="343"/>
      <c r="I846" s="343"/>
      <c r="J846" s="344">
        <v>8000020280003</v>
      </c>
      <c r="K846" s="345"/>
      <c r="L846" s="345"/>
      <c r="M846" s="345"/>
      <c r="N846" s="345"/>
      <c r="O846" s="345"/>
      <c r="P846" s="346" t="s">
        <v>786</v>
      </c>
      <c r="Q846" s="346"/>
      <c r="R846" s="346"/>
      <c r="S846" s="346"/>
      <c r="T846" s="346"/>
      <c r="U846" s="346"/>
      <c r="V846" s="346"/>
      <c r="W846" s="346"/>
      <c r="X846" s="346"/>
      <c r="Y846" s="347">
        <v>193</v>
      </c>
      <c r="Z846" s="348"/>
      <c r="AA846" s="348"/>
      <c r="AB846" s="349"/>
      <c r="AC846" s="350" t="s">
        <v>787</v>
      </c>
      <c r="AD846" s="351"/>
      <c r="AE846" s="351"/>
      <c r="AF846" s="351"/>
      <c r="AG846" s="351"/>
      <c r="AH846" s="366" t="s">
        <v>722</v>
      </c>
      <c r="AI846" s="367"/>
      <c r="AJ846" s="367"/>
      <c r="AK846" s="367"/>
      <c r="AL846" s="354" t="s">
        <v>722</v>
      </c>
      <c r="AM846" s="355"/>
      <c r="AN846" s="355"/>
      <c r="AO846" s="356"/>
      <c r="AP846" s="357" t="s">
        <v>717</v>
      </c>
      <c r="AQ846" s="357"/>
      <c r="AR846" s="357"/>
      <c r="AS846" s="357"/>
      <c r="AT846" s="357"/>
      <c r="AU846" s="357"/>
      <c r="AV846" s="357"/>
      <c r="AW846" s="357"/>
      <c r="AX846" s="357"/>
      <c r="AY846">
        <f>COUNTA($C$846)</f>
        <v>1</v>
      </c>
    </row>
    <row r="847" spans="1:51" ht="30" customHeight="1" x14ac:dyDescent="0.15">
      <c r="A847" s="372">
        <v>3</v>
      </c>
      <c r="B847" s="372">
        <v>1</v>
      </c>
      <c r="C847" s="358" t="s">
        <v>767</v>
      </c>
      <c r="D847" s="343"/>
      <c r="E847" s="343"/>
      <c r="F847" s="343"/>
      <c r="G847" s="343"/>
      <c r="H847" s="343"/>
      <c r="I847" s="343"/>
      <c r="J847" s="344">
        <v>4000020360007</v>
      </c>
      <c r="K847" s="345"/>
      <c r="L847" s="345"/>
      <c r="M847" s="345"/>
      <c r="N847" s="345"/>
      <c r="O847" s="345"/>
      <c r="P847" s="346" t="s">
        <v>786</v>
      </c>
      <c r="Q847" s="346"/>
      <c r="R847" s="346"/>
      <c r="S847" s="346"/>
      <c r="T847" s="346"/>
      <c r="U847" s="346"/>
      <c r="V847" s="346"/>
      <c r="W847" s="346"/>
      <c r="X847" s="346"/>
      <c r="Y847" s="347">
        <v>184</v>
      </c>
      <c r="Z847" s="348"/>
      <c r="AA847" s="348"/>
      <c r="AB847" s="349"/>
      <c r="AC847" s="350" t="s">
        <v>787</v>
      </c>
      <c r="AD847" s="351"/>
      <c r="AE847" s="351"/>
      <c r="AF847" s="351"/>
      <c r="AG847" s="351"/>
      <c r="AH847" s="366" t="s">
        <v>722</v>
      </c>
      <c r="AI847" s="367"/>
      <c r="AJ847" s="367"/>
      <c r="AK847" s="367"/>
      <c r="AL847" s="354" t="s">
        <v>722</v>
      </c>
      <c r="AM847" s="355"/>
      <c r="AN847" s="355"/>
      <c r="AO847" s="356"/>
      <c r="AP847" s="357" t="s">
        <v>717</v>
      </c>
      <c r="AQ847" s="357"/>
      <c r="AR847" s="357"/>
      <c r="AS847" s="357"/>
      <c r="AT847" s="357"/>
      <c r="AU847" s="357"/>
      <c r="AV847" s="357"/>
      <c r="AW847" s="357"/>
      <c r="AX847" s="357"/>
      <c r="AY847">
        <f>COUNTA($C$847)</f>
        <v>1</v>
      </c>
    </row>
    <row r="848" spans="1:51" ht="30" customHeight="1" x14ac:dyDescent="0.15">
      <c r="A848" s="372">
        <v>4</v>
      </c>
      <c r="B848" s="372">
        <v>1</v>
      </c>
      <c r="C848" s="358" t="s">
        <v>769</v>
      </c>
      <c r="D848" s="343"/>
      <c r="E848" s="343"/>
      <c r="F848" s="343"/>
      <c r="G848" s="343"/>
      <c r="H848" s="343"/>
      <c r="I848" s="343"/>
      <c r="J848" s="344">
        <v>2000020260002</v>
      </c>
      <c r="K848" s="345"/>
      <c r="L848" s="345"/>
      <c r="M848" s="345"/>
      <c r="N848" s="345"/>
      <c r="O848" s="345"/>
      <c r="P848" s="346" t="s">
        <v>786</v>
      </c>
      <c r="Q848" s="346"/>
      <c r="R848" s="346"/>
      <c r="S848" s="346"/>
      <c r="T848" s="346"/>
      <c r="U848" s="346"/>
      <c r="V848" s="346"/>
      <c r="W848" s="346"/>
      <c r="X848" s="346"/>
      <c r="Y848" s="347">
        <v>180</v>
      </c>
      <c r="Z848" s="348"/>
      <c r="AA848" s="348"/>
      <c r="AB848" s="349"/>
      <c r="AC848" s="350" t="s">
        <v>787</v>
      </c>
      <c r="AD848" s="351"/>
      <c r="AE848" s="351"/>
      <c r="AF848" s="351"/>
      <c r="AG848" s="351"/>
      <c r="AH848" s="366" t="s">
        <v>722</v>
      </c>
      <c r="AI848" s="367"/>
      <c r="AJ848" s="367"/>
      <c r="AK848" s="367"/>
      <c r="AL848" s="354" t="s">
        <v>722</v>
      </c>
      <c r="AM848" s="355"/>
      <c r="AN848" s="355"/>
      <c r="AO848" s="356"/>
      <c r="AP848" s="357" t="s">
        <v>717</v>
      </c>
      <c r="AQ848" s="357"/>
      <c r="AR848" s="357"/>
      <c r="AS848" s="357"/>
      <c r="AT848" s="357"/>
      <c r="AU848" s="357"/>
      <c r="AV848" s="357"/>
      <c r="AW848" s="357"/>
      <c r="AX848" s="357"/>
      <c r="AY848">
        <f>COUNTA($C$848)</f>
        <v>1</v>
      </c>
    </row>
    <row r="849" spans="1:51" ht="30" customHeight="1" x14ac:dyDescent="0.15">
      <c r="A849" s="372">
        <v>5</v>
      </c>
      <c r="B849" s="372">
        <v>1</v>
      </c>
      <c r="C849" s="358" t="s">
        <v>770</v>
      </c>
      <c r="D849" s="343"/>
      <c r="E849" s="343"/>
      <c r="F849" s="343"/>
      <c r="G849" s="343"/>
      <c r="H849" s="343"/>
      <c r="I849" s="343"/>
      <c r="J849" s="344">
        <v>5000020240001</v>
      </c>
      <c r="K849" s="345"/>
      <c r="L849" s="345"/>
      <c r="M849" s="345"/>
      <c r="N849" s="345"/>
      <c r="O849" s="345"/>
      <c r="P849" s="346" t="s">
        <v>786</v>
      </c>
      <c r="Q849" s="346"/>
      <c r="R849" s="346"/>
      <c r="S849" s="346"/>
      <c r="T849" s="346"/>
      <c r="U849" s="346"/>
      <c r="V849" s="346"/>
      <c r="W849" s="346"/>
      <c r="X849" s="346"/>
      <c r="Y849" s="347">
        <v>168</v>
      </c>
      <c r="Z849" s="348"/>
      <c r="AA849" s="348"/>
      <c r="AB849" s="349"/>
      <c r="AC849" s="350" t="s">
        <v>787</v>
      </c>
      <c r="AD849" s="351"/>
      <c r="AE849" s="351"/>
      <c r="AF849" s="351"/>
      <c r="AG849" s="351"/>
      <c r="AH849" s="366" t="s">
        <v>722</v>
      </c>
      <c r="AI849" s="367"/>
      <c r="AJ849" s="367"/>
      <c r="AK849" s="367"/>
      <c r="AL849" s="354" t="s">
        <v>722</v>
      </c>
      <c r="AM849" s="355"/>
      <c r="AN849" s="355"/>
      <c r="AO849" s="356"/>
      <c r="AP849" s="357" t="s">
        <v>717</v>
      </c>
      <c r="AQ849" s="357"/>
      <c r="AR849" s="357"/>
      <c r="AS849" s="357"/>
      <c r="AT849" s="357"/>
      <c r="AU849" s="357"/>
      <c r="AV849" s="357"/>
      <c r="AW849" s="357"/>
      <c r="AX849" s="357"/>
      <c r="AY849">
        <f>COUNTA($C$849)</f>
        <v>1</v>
      </c>
    </row>
    <row r="850" spans="1:51" ht="30" customHeight="1" x14ac:dyDescent="0.15">
      <c r="A850" s="372">
        <v>6</v>
      </c>
      <c r="B850" s="372">
        <v>1</v>
      </c>
      <c r="C850" s="358" t="s">
        <v>771</v>
      </c>
      <c r="D850" s="343"/>
      <c r="E850" s="343"/>
      <c r="F850" s="343"/>
      <c r="G850" s="343"/>
      <c r="H850" s="343"/>
      <c r="I850" s="343"/>
      <c r="J850" s="344">
        <v>4000020300004</v>
      </c>
      <c r="K850" s="345"/>
      <c r="L850" s="345"/>
      <c r="M850" s="345"/>
      <c r="N850" s="345"/>
      <c r="O850" s="345"/>
      <c r="P850" s="346" t="s">
        <v>786</v>
      </c>
      <c r="Q850" s="346"/>
      <c r="R850" s="346"/>
      <c r="S850" s="346"/>
      <c r="T850" s="346"/>
      <c r="U850" s="346"/>
      <c r="V850" s="346"/>
      <c r="W850" s="346"/>
      <c r="X850" s="346"/>
      <c r="Y850" s="347">
        <v>163</v>
      </c>
      <c r="Z850" s="348"/>
      <c r="AA850" s="348"/>
      <c r="AB850" s="349"/>
      <c r="AC850" s="350" t="s">
        <v>787</v>
      </c>
      <c r="AD850" s="351"/>
      <c r="AE850" s="351"/>
      <c r="AF850" s="351"/>
      <c r="AG850" s="351"/>
      <c r="AH850" s="366" t="s">
        <v>722</v>
      </c>
      <c r="AI850" s="367"/>
      <c r="AJ850" s="367"/>
      <c r="AK850" s="367"/>
      <c r="AL850" s="354" t="s">
        <v>722</v>
      </c>
      <c r="AM850" s="355"/>
      <c r="AN850" s="355"/>
      <c r="AO850" s="356"/>
      <c r="AP850" s="357" t="s">
        <v>717</v>
      </c>
      <c r="AQ850" s="357"/>
      <c r="AR850" s="357"/>
      <c r="AS850" s="357"/>
      <c r="AT850" s="357"/>
      <c r="AU850" s="357"/>
      <c r="AV850" s="357"/>
      <c r="AW850" s="357"/>
      <c r="AX850" s="357"/>
      <c r="AY850">
        <f>COUNTA($C$850)</f>
        <v>1</v>
      </c>
    </row>
    <row r="851" spans="1:51" ht="30" customHeight="1" x14ac:dyDescent="0.15">
      <c r="A851" s="372">
        <v>7</v>
      </c>
      <c r="B851" s="372">
        <v>1</v>
      </c>
      <c r="C851" s="358" t="s">
        <v>772</v>
      </c>
      <c r="D851" s="343"/>
      <c r="E851" s="343"/>
      <c r="F851" s="343"/>
      <c r="G851" s="343"/>
      <c r="H851" s="343"/>
      <c r="I851" s="343"/>
      <c r="J851" s="344">
        <v>5000020390003</v>
      </c>
      <c r="K851" s="345"/>
      <c r="L851" s="345"/>
      <c r="M851" s="345"/>
      <c r="N851" s="345"/>
      <c r="O851" s="345"/>
      <c r="P851" s="346" t="s">
        <v>786</v>
      </c>
      <c r="Q851" s="346"/>
      <c r="R851" s="346"/>
      <c r="S851" s="346"/>
      <c r="T851" s="346"/>
      <c r="U851" s="346"/>
      <c r="V851" s="346"/>
      <c r="W851" s="346"/>
      <c r="X851" s="346"/>
      <c r="Y851" s="347">
        <v>140</v>
      </c>
      <c r="Z851" s="348"/>
      <c r="AA851" s="348"/>
      <c r="AB851" s="349"/>
      <c r="AC851" s="350" t="s">
        <v>787</v>
      </c>
      <c r="AD851" s="351"/>
      <c r="AE851" s="351"/>
      <c r="AF851" s="351"/>
      <c r="AG851" s="351"/>
      <c r="AH851" s="366" t="s">
        <v>722</v>
      </c>
      <c r="AI851" s="367"/>
      <c r="AJ851" s="367"/>
      <c r="AK851" s="367"/>
      <c r="AL851" s="354" t="s">
        <v>722</v>
      </c>
      <c r="AM851" s="355"/>
      <c r="AN851" s="355"/>
      <c r="AO851" s="356"/>
      <c r="AP851" s="357" t="s">
        <v>717</v>
      </c>
      <c r="AQ851" s="357"/>
      <c r="AR851" s="357"/>
      <c r="AS851" s="357"/>
      <c r="AT851" s="357"/>
      <c r="AU851" s="357"/>
      <c r="AV851" s="357"/>
      <c r="AW851" s="357"/>
      <c r="AX851" s="357"/>
      <c r="AY851">
        <f>COUNTA($C$851)</f>
        <v>1</v>
      </c>
    </row>
    <row r="852" spans="1:51" ht="30" customHeight="1" x14ac:dyDescent="0.15">
      <c r="A852" s="372">
        <v>8</v>
      </c>
      <c r="B852" s="372">
        <v>1</v>
      </c>
      <c r="C852" s="358" t="s">
        <v>773</v>
      </c>
      <c r="D852" s="343"/>
      <c r="E852" s="343"/>
      <c r="F852" s="343"/>
      <c r="G852" s="343"/>
      <c r="H852" s="343"/>
      <c r="I852" s="343"/>
      <c r="J852" s="344">
        <v>1000020290009</v>
      </c>
      <c r="K852" s="345"/>
      <c r="L852" s="345"/>
      <c r="M852" s="345"/>
      <c r="N852" s="345"/>
      <c r="O852" s="345"/>
      <c r="P852" s="346" t="s">
        <v>786</v>
      </c>
      <c r="Q852" s="346"/>
      <c r="R852" s="346"/>
      <c r="S852" s="346"/>
      <c r="T852" s="346"/>
      <c r="U852" s="346"/>
      <c r="V852" s="346"/>
      <c r="W852" s="346"/>
      <c r="X852" s="346"/>
      <c r="Y852" s="347">
        <v>130</v>
      </c>
      <c r="Z852" s="348"/>
      <c r="AA852" s="348"/>
      <c r="AB852" s="349"/>
      <c r="AC852" s="350" t="s">
        <v>787</v>
      </c>
      <c r="AD852" s="351"/>
      <c r="AE852" s="351"/>
      <c r="AF852" s="351"/>
      <c r="AG852" s="351"/>
      <c r="AH852" s="366" t="s">
        <v>722</v>
      </c>
      <c r="AI852" s="367"/>
      <c r="AJ852" s="367"/>
      <c r="AK852" s="367"/>
      <c r="AL852" s="354" t="s">
        <v>722</v>
      </c>
      <c r="AM852" s="355"/>
      <c r="AN852" s="355"/>
      <c r="AO852" s="356"/>
      <c r="AP852" s="357" t="s">
        <v>717</v>
      </c>
      <c r="AQ852" s="357"/>
      <c r="AR852" s="357"/>
      <c r="AS852" s="357"/>
      <c r="AT852" s="357"/>
      <c r="AU852" s="357"/>
      <c r="AV852" s="357"/>
      <c r="AW852" s="357"/>
      <c r="AX852" s="357"/>
      <c r="AY852">
        <f>COUNTA($C$852)</f>
        <v>1</v>
      </c>
    </row>
    <row r="853" spans="1:51" ht="30" customHeight="1" x14ac:dyDescent="0.15">
      <c r="A853" s="372">
        <v>9</v>
      </c>
      <c r="B853" s="372">
        <v>1</v>
      </c>
      <c r="C853" s="358" t="s">
        <v>774</v>
      </c>
      <c r="D853" s="343"/>
      <c r="E853" s="343"/>
      <c r="F853" s="343"/>
      <c r="G853" s="343"/>
      <c r="H853" s="343"/>
      <c r="I853" s="343"/>
      <c r="J853" s="344">
        <v>1000020380008</v>
      </c>
      <c r="K853" s="345"/>
      <c r="L853" s="345"/>
      <c r="M853" s="345"/>
      <c r="N853" s="345"/>
      <c r="O853" s="345"/>
      <c r="P853" s="346" t="s">
        <v>786</v>
      </c>
      <c r="Q853" s="346"/>
      <c r="R853" s="346"/>
      <c r="S853" s="346"/>
      <c r="T853" s="346"/>
      <c r="U853" s="346"/>
      <c r="V853" s="346"/>
      <c r="W853" s="346"/>
      <c r="X853" s="346"/>
      <c r="Y853" s="347">
        <v>120</v>
      </c>
      <c r="Z853" s="348"/>
      <c r="AA853" s="348"/>
      <c r="AB853" s="349"/>
      <c r="AC853" s="350" t="s">
        <v>787</v>
      </c>
      <c r="AD853" s="351"/>
      <c r="AE853" s="351"/>
      <c r="AF853" s="351"/>
      <c r="AG853" s="351"/>
      <c r="AH853" s="366" t="s">
        <v>722</v>
      </c>
      <c r="AI853" s="367"/>
      <c r="AJ853" s="367"/>
      <c r="AK853" s="367"/>
      <c r="AL853" s="354" t="s">
        <v>722</v>
      </c>
      <c r="AM853" s="355"/>
      <c r="AN853" s="355"/>
      <c r="AO853" s="356"/>
      <c r="AP853" s="357" t="s">
        <v>717</v>
      </c>
      <c r="AQ853" s="357"/>
      <c r="AR853" s="357"/>
      <c r="AS853" s="357"/>
      <c r="AT853" s="357"/>
      <c r="AU853" s="357"/>
      <c r="AV853" s="357"/>
      <c r="AW853" s="357"/>
      <c r="AX853" s="357"/>
      <c r="AY853">
        <f>COUNTA($C$853)</f>
        <v>1</v>
      </c>
    </row>
    <row r="854" spans="1:51" ht="30" customHeight="1" x14ac:dyDescent="0.15">
      <c r="A854" s="372">
        <v>10</v>
      </c>
      <c r="B854" s="372">
        <v>1</v>
      </c>
      <c r="C854" s="358" t="s">
        <v>775</v>
      </c>
      <c r="D854" s="343"/>
      <c r="E854" s="343"/>
      <c r="F854" s="343"/>
      <c r="G854" s="343"/>
      <c r="H854" s="343"/>
      <c r="I854" s="343"/>
      <c r="J854" s="344">
        <v>7000020310000</v>
      </c>
      <c r="K854" s="345"/>
      <c r="L854" s="345"/>
      <c r="M854" s="345"/>
      <c r="N854" s="345"/>
      <c r="O854" s="345"/>
      <c r="P854" s="346" t="s">
        <v>786</v>
      </c>
      <c r="Q854" s="346"/>
      <c r="R854" s="346"/>
      <c r="S854" s="346"/>
      <c r="T854" s="346"/>
      <c r="U854" s="346"/>
      <c r="V854" s="346"/>
      <c r="W854" s="346"/>
      <c r="X854" s="346"/>
      <c r="Y854" s="347">
        <v>111</v>
      </c>
      <c r="Z854" s="348"/>
      <c r="AA854" s="348"/>
      <c r="AB854" s="349"/>
      <c r="AC854" s="350" t="s">
        <v>787</v>
      </c>
      <c r="AD854" s="351"/>
      <c r="AE854" s="351"/>
      <c r="AF854" s="351"/>
      <c r="AG854" s="351"/>
      <c r="AH854" s="366" t="s">
        <v>722</v>
      </c>
      <c r="AI854" s="367"/>
      <c r="AJ854" s="367"/>
      <c r="AK854" s="367"/>
      <c r="AL854" s="354" t="s">
        <v>722</v>
      </c>
      <c r="AM854" s="355"/>
      <c r="AN854" s="355"/>
      <c r="AO854" s="356"/>
      <c r="AP854" s="357" t="s">
        <v>717</v>
      </c>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2">
        <v>1</v>
      </c>
      <c r="B878" s="372">
        <v>1</v>
      </c>
      <c r="C878" s="358" t="s">
        <v>776</v>
      </c>
      <c r="D878" s="343"/>
      <c r="E878" s="343"/>
      <c r="F878" s="343"/>
      <c r="G878" s="343"/>
      <c r="H878" s="343"/>
      <c r="I878" s="343"/>
      <c r="J878" s="344">
        <v>3000020401307</v>
      </c>
      <c r="K878" s="345"/>
      <c r="L878" s="345"/>
      <c r="M878" s="345"/>
      <c r="N878" s="345"/>
      <c r="O878" s="345"/>
      <c r="P878" s="346" t="s">
        <v>786</v>
      </c>
      <c r="Q878" s="346"/>
      <c r="R878" s="346"/>
      <c r="S878" s="346"/>
      <c r="T878" s="346"/>
      <c r="U878" s="346"/>
      <c r="V878" s="346"/>
      <c r="W878" s="346"/>
      <c r="X878" s="346"/>
      <c r="Y878" s="347">
        <v>67</v>
      </c>
      <c r="Z878" s="348"/>
      <c r="AA878" s="348"/>
      <c r="AB878" s="349"/>
      <c r="AC878" s="350" t="s">
        <v>787</v>
      </c>
      <c r="AD878" s="351"/>
      <c r="AE878" s="351"/>
      <c r="AF878" s="351"/>
      <c r="AG878" s="351"/>
      <c r="AH878" s="366" t="s">
        <v>722</v>
      </c>
      <c r="AI878" s="367"/>
      <c r="AJ878" s="367"/>
      <c r="AK878" s="367"/>
      <c r="AL878" s="354" t="s">
        <v>722</v>
      </c>
      <c r="AM878" s="355"/>
      <c r="AN878" s="355"/>
      <c r="AO878" s="356"/>
      <c r="AP878" s="357" t="s">
        <v>717</v>
      </c>
      <c r="AQ878" s="357"/>
      <c r="AR878" s="357"/>
      <c r="AS878" s="357"/>
      <c r="AT878" s="357"/>
      <c r="AU878" s="357"/>
      <c r="AV878" s="357"/>
      <c r="AW878" s="357"/>
      <c r="AX878" s="357"/>
      <c r="AY878">
        <f t="shared" si="118"/>
        <v>1</v>
      </c>
    </row>
    <row r="879" spans="1:51" ht="30" customHeight="1" x14ac:dyDescent="0.15">
      <c r="A879" s="372">
        <v>2</v>
      </c>
      <c r="B879" s="372">
        <v>1</v>
      </c>
      <c r="C879" s="358" t="s">
        <v>777</v>
      </c>
      <c r="D879" s="343"/>
      <c r="E879" s="343"/>
      <c r="F879" s="343"/>
      <c r="G879" s="343"/>
      <c r="H879" s="343"/>
      <c r="I879" s="343"/>
      <c r="J879" s="344">
        <v>6000020302015</v>
      </c>
      <c r="K879" s="345"/>
      <c r="L879" s="345"/>
      <c r="M879" s="345"/>
      <c r="N879" s="345"/>
      <c r="O879" s="345"/>
      <c r="P879" s="346" t="s">
        <v>786</v>
      </c>
      <c r="Q879" s="346"/>
      <c r="R879" s="346"/>
      <c r="S879" s="346"/>
      <c r="T879" s="346"/>
      <c r="U879" s="346"/>
      <c r="V879" s="346"/>
      <c r="W879" s="346"/>
      <c r="X879" s="346"/>
      <c r="Y879" s="347">
        <v>65</v>
      </c>
      <c r="Z879" s="348"/>
      <c r="AA879" s="348"/>
      <c r="AB879" s="349"/>
      <c r="AC879" s="350" t="s">
        <v>787</v>
      </c>
      <c r="AD879" s="351"/>
      <c r="AE879" s="351"/>
      <c r="AF879" s="351"/>
      <c r="AG879" s="351"/>
      <c r="AH879" s="366" t="s">
        <v>722</v>
      </c>
      <c r="AI879" s="367"/>
      <c r="AJ879" s="367"/>
      <c r="AK879" s="367"/>
      <c r="AL879" s="354" t="s">
        <v>722</v>
      </c>
      <c r="AM879" s="355"/>
      <c r="AN879" s="355"/>
      <c r="AO879" s="356"/>
      <c r="AP879" s="357" t="s">
        <v>717</v>
      </c>
      <c r="AQ879" s="357"/>
      <c r="AR879" s="357"/>
      <c r="AS879" s="357"/>
      <c r="AT879" s="357"/>
      <c r="AU879" s="357"/>
      <c r="AV879" s="357"/>
      <c r="AW879" s="357"/>
      <c r="AX879" s="357"/>
      <c r="AY879">
        <f>COUNTA($C$879)</f>
        <v>1</v>
      </c>
    </row>
    <row r="880" spans="1:51" ht="30" customHeight="1" x14ac:dyDescent="0.15">
      <c r="A880" s="372">
        <v>3</v>
      </c>
      <c r="B880" s="372">
        <v>1</v>
      </c>
      <c r="C880" s="358" t="s">
        <v>778</v>
      </c>
      <c r="D880" s="343"/>
      <c r="E880" s="343"/>
      <c r="F880" s="343"/>
      <c r="G880" s="343"/>
      <c r="H880" s="343"/>
      <c r="I880" s="343"/>
      <c r="J880" s="344">
        <v>7000020392014</v>
      </c>
      <c r="K880" s="345"/>
      <c r="L880" s="345"/>
      <c r="M880" s="345"/>
      <c r="N880" s="345"/>
      <c r="O880" s="345"/>
      <c r="P880" s="346" t="s">
        <v>786</v>
      </c>
      <c r="Q880" s="346"/>
      <c r="R880" s="346"/>
      <c r="S880" s="346"/>
      <c r="T880" s="346"/>
      <c r="U880" s="346"/>
      <c r="V880" s="346"/>
      <c r="W880" s="346"/>
      <c r="X880" s="346"/>
      <c r="Y880" s="347">
        <v>62</v>
      </c>
      <c r="Z880" s="348"/>
      <c r="AA880" s="348"/>
      <c r="AB880" s="349"/>
      <c r="AC880" s="350" t="s">
        <v>787</v>
      </c>
      <c r="AD880" s="351"/>
      <c r="AE880" s="351"/>
      <c r="AF880" s="351"/>
      <c r="AG880" s="351"/>
      <c r="AH880" s="366" t="s">
        <v>722</v>
      </c>
      <c r="AI880" s="367"/>
      <c r="AJ880" s="367"/>
      <c r="AK880" s="367"/>
      <c r="AL880" s="354" t="s">
        <v>722</v>
      </c>
      <c r="AM880" s="355"/>
      <c r="AN880" s="355"/>
      <c r="AO880" s="356"/>
      <c r="AP880" s="357" t="s">
        <v>717</v>
      </c>
      <c r="AQ880" s="357"/>
      <c r="AR880" s="357"/>
      <c r="AS880" s="357"/>
      <c r="AT880" s="357"/>
      <c r="AU880" s="357"/>
      <c r="AV880" s="357"/>
      <c r="AW880" s="357"/>
      <c r="AX880" s="357"/>
      <c r="AY880">
        <f>COUNTA($C$880)</f>
        <v>1</v>
      </c>
    </row>
    <row r="881" spans="1:51" ht="30" customHeight="1" x14ac:dyDescent="0.15">
      <c r="A881" s="372">
        <v>4</v>
      </c>
      <c r="B881" s="372">
        <v>1</v>
      </c>
      <c r="C881" s="358" t="s">
        <v>779</v>
      </c>
      <c r="D881" s="343"/>
      <c r="E881" s="343"/>
      <c r="F881" s="343"/>
      <c r="G881" s="343"/>
      <c r="H881" s="343"/>
      <c r="I881" s="343"/>
      <c r="J881" s="344">
        <v>8000020401005</v>
      </c>
      <c r="K881" s="345"/>
      <c r="L881" s="345"/>
      <c r="M881" s="345"/>
      <c r="N881" s="345"/>
      <c r="O881" s="345"/>
      <c r="P881" s="346" t="s">
        <v>786</v>
      </c>
      <c r="Q881" s="346"/>
      <c r="R881" s="346"/>
      <c r="S881" s="346"/>
      <c r="T881" s="346"/>
      <c r="U881" s="346"/>
      <c r="V881" s="346"/>
      <c r="W881" s="346"/>
      <c r="X881" s="346"/>
      <c r="Y881" s="347">
        <v>59</v>
      </c>
      <c r="Z881" s="348"/>
      <c r="AA881" s="348"/>
      <c r="AB881" s="349"/>
      <c r="AC881" s="350" t="s">
        <v>787</v>
      </c>
      <c r="AD881" s="351"/>
      <c r="AE881" s="351"/>
      <c r="AF881" s="351"/>
      <c r="AG881" s="351"/>
      <c r="AH881" s="366" t="s">
        <v>722</v>
      </c>
      <c r="AI881" s="367"/>
      <c r="AJ881" s="367"/>
      <c r="AK881" s="367"/>
      <c r="AL881" s="354" t="s">
        <v>722</v>
      </c>
      <c r="AM881" s="355"/>
      <c r="AN881" s="355"/>
      <c r="AO881" s="356"/>
      <c r="AP881" s="357" t="s">
        <v>717</v>
      </c>
      <c r="AQ881" s="357"/>
      <c r="AR881" s="357"/>
      <c r="AS881" s="357"/>
      <c r="AT881" s="357"/>
      <c r="AU881" s="357"/>
      <c r="AV881" s="357"/>
      <c r="AW881" s="357"/>
      <c r="AX881" s="357"/>
      <c r="AY881">
        <f>COUNTA($C$881)</f>
        <v>1</v>
      </c>
    </row>
    <row r="882" spans="1:51" ht="30" customHeight="1" x14ac:dyDescent="0.15">
      <c r="A882" s="372">
        <v>5</v>
      </c>
      <c r="B882" s="372">
        <v>1</v>
      </c>
      <c r="C882" s="358" t="s">
        <v>780</v>
      </c>
      <c r="D882" s="343"/>
      <c r="E882" s="343"/>
      <c r="F882" s="343"/>
      <c r="G882" s="343"/>
      <c r="H882" s="343"/>
      <c r="I882" s="343"/>
      <c r="J882" s="344">
        <v>5000020331007</v>
      </c>
      <c r="K882" s="345"/>
      <c r="L882" s="345"/>
      <c r="M882" s="345"/>
      <c r="N882" s="345"/>
      <c r="O882" s="345"/>
      <c r="P882" s="346" t="s">
        <v>786</v>
      </c>
      <c r="Q882" s="346"/>
      <c r="R882" s="346"/>
      <c r="S882" s="346"/>
      <c r="T882" s="346"/>
      <c r="U882" s="346"/>
      <c r="V882" s="346"/>
      <c r="W882" s="346"/>
      <c r="X882" s="346"/>
      <c r="Y882" s="347">
        <v>53</v>
      </c>
      <c r="Z882" s="348"/>
      <c r="AA882" s="348"/>
      <c r="AB882" s="349"/>
      <c r="AC882" s="350" t="s">
        <v>787</v>
      </c>
      <c r="AD882" s="351"/>
      <c r="AE882" s="351"/>
      <c r="AF882" s="351"/>
      <c r="AG882" s="351"/>
      <c r="AH882" s="366" t="s">
        <v>722</v>
      </c>
      <c r="AI882" s="367"/>
      <c r="AJ882" s="367"/>
      <c r="AK882" s="367"/>
      <c r="AL882" s="354" t="s">
        <v>722</v>
      </c>
      <c r="AM882" s="355"/>
      <c r="AN882" s="355"/>
      <c r="AO882" s="356"/>
      <c r="AP882" s="357" t="s">
        <v>717</v>
      </c>
      <c r="AQ882" s="357"/>
      <c r="AR882" s="357"/>
      <c r="AS882" s="357"/>
      <c r="AT882" s="357"/>
      <c r="AU882" s="357"/>
      <c r="AV882" s="357"/>
      <c r="AW882" s="357"/>
      <c r="AX882" s="357"/>
      <c r="AY882">
        <f>COUNTA($C$882)</f>
        <v>1</v>
      </c>
    </row>
    <row r="883" spans="1:51" ht="30" customHeight="1" x14ac:dyDescent="0.15">
      <c r="A883" s="372">
        <v>6</v>
      </c>
      <c r="B883" s="372">
        <v>1</v>
      </c>
      <c r="C883" s="358" t="s">
        <v>781</v>
      </c>
      <c r="D883" s="343"/>
      <c r="E883" s="343"/>
      <c r="F883" s="343"/>
      <c r="G883" s="343"/>
      <c r="H883" s="343"/>
      <c r="I883" s="343"/>
      <c r="J883" s="344">
        <v>9000020312011</v>
      </c>
      <c r="K883" s="345"/>
      <c r="L883" s="345"/>
      <c r="M883" s="345"/>
      <c r="N883" s="345"/>
      <c r="O883" s="345"/>
      <c r="P883" s="346" t="s">
        <v>786</v>
      </c>
      <c r="Q883" s="346"/>
      <c r="R883" s="346"/>
      <c r="S883" s="346"/>
      <c r="T883" s="346"/>
      <c r="U883" s="346"/>
      <c r="V883" s="346"/>
      <c r="W883" s="346"/>
      <c r="X883" s="346"/>
      <c r="Y883" s="347">
        <v>50</v>
      </c>
      <c r="Z883" s="348"/>
      <c r="AA883" s="348"/>
      <c r="AB883" s="349"/>
      <c r="AC883" s="350" t="s">
        <v>787</v>
      </c>
      <c r="AD883" s="351"/>
      <c r="AE883" s="351"/>
      <c r="AF883" s="351"/>
      <c r="AG883" s="351"/>
      <c r="AH883" s="366" t="s">
        <v>722</v>
      </c>
      <c r="AI883" s="367"/>
      <c r="AJ883" s="367"/>
      <c r="AK883" s="367"/>
      <c r="AL883" s="354" t="s">
        <v>722</v>
      </c>
      <c r="AM883" s="355"/>
      <c r="AN883" s="355"/>
      <c r="AO883" s="356"/>
      <c r="AP883" s="357" t="s">
        <v>717</v>
      </c>
      <c r="AQ883" s="357"/>
      <c r="AR883" s="357"/>
      <c r="AS883" s="357"/>
      <c r="AT883" s="357"/>
      <c r="AU883" s="357"/>
      <c r="AV883" s="357"/>
      <c r="AW883" s="357"/>
      <c r="AX883" s="357"/>
      <c r="AY883">
        <f>COUNTA($C$883)</f>
        <v>1</v>
      </c>
    </row>
    <row r="884" spans="1:51" ht="30" customHeight="1" x14ac:dyDescent="0.15">
      <c r="A884" s="372">
        <v>7</v>
      </c>
      <c r="B884" s="372">
        <v>1</v>
      </c>
      <c r="C884" s="358" t="s">
        <v>782</v>
      </c>
      <c r="D884" s="343"/>
      <c r="E884" s="343"/>
      <c r="F884" s="343"/>
      <c r="G884" s="343"/>
      <c r="H884" s="343"/>
      <c r="I884" s="343"/>
      <c r="J884" s="344">
        <v>1000020282014</v>
      </c>
      <c r="K884" s="345"/>
      <c r="L884" s="345"/>
      <c r="M884" s="345"/>
      <c r="N884" s="345"/>
      <c r="O884" s="345"/>
      <c r="P884" s="346" t="s">
        <v>786</v>
      </c>
      <c r="Q884" s="346"/>
      <c r="R884" s="346"/>
      <c r="S884" s="346"/>
      <c r="T884" s="346"/>
      <c r="U884" s="346"/>
      <c r="V884" s="346"/>
      <c r="W884" s="346"/>
      <c r="X884" s="346"/>
      <c r="Y884" s="347">
        <v>49</v>
      </c>
      <c r="Z884" s="348"/>
      <c r="AA884" s="348"/>
      <c r="AB884" s="349"/>
      <c r="AC884" s="350" t="s">
        <v>787</v>
      </c>
      <c r="AD884" s="351"/>
      <c r="AE884" s="351"/>
      <c r="AF884" s="351"/>
      <c r="AG884" s="351"/>
      <c r="AH884" s="366" t="s">
        <v>722</v>
      </c>
      <c r="AI884" s="367"/>
      <c r="AJ884" s="367"/>
      <c r="AK884" s="367"/>
      <c r="AL884" s="354" t="s">
        <v>722</v>
      </c>
      <c r="AM884" s="355"/>
      <c r="AN884" s="355"/>
      <c r="AO884" s="356"/>
      <c r="AP884" s="357" t="s">
        <v>717</v>
      </c>
      <c r="AQ884" s="357"/>
      <c r="AR884" s="357"/>
      <c r="AS884" s="357"/>
      <c r="AT884" s="357"/>
      <c r="AU884" s="357"/>
      <c r="AV884" s="357"/>
      <c r="AW884" s="357"/>
      <c r="AX884" s="357"/>
      <c r="AY884">
        <f>COUNTA($C$884)</f>
        <v>1</v>
      </c>
    </row>
    <row r="885" spans="1:51" ht="30" customHeight="1" x14ac:dyDescent="0.15">
      <c r="A885" s="372">
        <v>8</v>
      </c>
      <c r="B885" s="372">
        <v>1</v>
      </c>
      <c r="C885" s="358" t="s">
        <v>783</v>
      </c>
      <c r="D885" s="343"/>
      <c r="E885" s="343"/>
      <c r="F885" s="343"/>
      <c r="G885" s="343"/>
      <c r="H885" s="343"/>
      <c r="I885" s="343"/>
      <c r="J885" s="344">
        <v>7000020342076</v>
      </c>
      <c r="K885" s="345"/>
      <c r="L885" s="345"/>
      <c r="M885" s="345"/>
      <c r="N885" s="345"/>
      <c r="O885" s="345"/>
      <c r="P885" s="346" t="s">
        <v>786</v>
      </c>
      <c r="Q885" s="346"/>
      <c r="R885" s="346"/>
      <c r="S885" s="346"/>
      <c r="T885" s="346"/>
      <c r="U885" s="346"/>
      <c r="V885" s="346"/>
      <c r="W885" s="346"/>
      <c r="X885" s="346"/>
      <c r="Y885" s="347">
        <v>43</v>
      </c>
      <c r="Z885" s="348"/>
      <c r="AA885" s="348"/>
      <c r="AB885" s="349"/>
      <c r="AC885" s="350" t="s">
        <v>787</v>
      </c>
      <c r="AD885" s="351"/>
      <c r="AE885" s="351"/>
      <c r="AF885" s="351"/>
      <c r="AG885" s="351"/>
      <c r="AH885" s="366" t="s">
        <v>722</v>
      </c>
      <c r="AI885" s="367"/>
      <c r="AJ885" s="367"/>
      <c r="AK885" s="367"/>
      <c r="AL885" s="354" t="s">
        <v>722</v>
      </c>
      <c r="AM885" s="355"/>
      <c r="AN885" s="355"/>
      <c r="AO885" s="356"/>
      <c r="AP885" s="357" t="s">
        <v>717</v>
      </c>
      <c r="AQ885" s="357"/>
      <c r="AR885" s="357"/>
      <c r="AS885" s="357"/>
      <c r="AT885" s="357"/>
      <c r="AU885" s="357"/>
      <c r="AV885" s="357"/>
      <c r="AW885" s="357"/>
      <c r="AX885" s="357"/>
      <c r="AY885">
        <f>COUNTA($C$885)</f>
        <v>1</v>
      </c>
    </row>
    <row r="886" spans="1:51" ht="30" customHeight="1" x14ac:dyDescent="0.15">
      <c r="A886" s="372">
        <v>9</v>
      </c>
      <c r="B886" s="372">
        <v>1</v>
      </c>
      <c r="C886" s="358" t="s">
        <v>784</v>
      </c>
      <c r="D886" s="343"/>
      <c r="E886" s="343"/>
      <c r="F886" s="343"/>
      <c r="G886" s="343"/>
      <c r="H886" s="343"/>
      <c r="I886" s="343"/>
      <c r="J886" s="344">
        <v>9000020342025</v>
      </c>
      <c r="K886" s="345"/>
      <c r="L886" s="345"/>
      <c r="M886" s="345"/>
      <c r="N886" s="345"/>
      <c r="O886" s="345"/>
      <c r="P886" s="346" t="s">
        <v>786</v>
      </c>
      <c r="Q886" s="346"/>
      <c r="R886" s="346"/>
      <c r="S886" s="346"/>
      <c r="T886" s="346"/>
      <c r="U886" s="346"/>
      <c r="V886" s="346"/>
      <c r="W886" s="346"/>
      <c r="X886" s="346"/>
      <c r="Y886" s="347">
        <v>39</v>
      </c>
      <c r="Z886" s="348"/>
      <c r="AA886" s="348"/>
      <c r="AB886" s="349"/>
      <c r="AC886" s="350" t="s">
        <v>787</v>
      </c>
      <c r="AD886" s="351"/>
      <c r="AE886" s="351"/>
      <c r="AF886" s="351"/>
      <c r="AG886" s="351"/>
      <c r="AH886" s="366" t="s">
        <v>722</v>
      </c>
      <c r="AI886" s="367"/>
      <c r="AJ886" s="367"/>
      <c r="AK886" s="367"/>
      <c r="AL886" s="354" t="s">
        <v>722</v>
      </c>
      <c r="AM886" s="355"/>
      <c r="AN886" s="355"/>
      <c r="AO886" s="356"/>
      <c r="AP886" s="357" t="s">
        <v>717</v>
      </c>
      <c r="AQ886" s="357"/>
      <c r="AR886" s="357"/>
      <c r="AS886" s="357"/>
      <c r="AT886" s="357"/>
      <c r="AU886" s="357"/>
      <c r="AV886" s="357"/>
      <c r="AW886" s="357"/>
      <c r="AX886" s="357"/>
      <c r="AY886">
        <f>COUNTA($C$886)</f>
        <v>1</v>
      </c>
    </row>
    <row r="887" spans="1:51" ht="30" customHeight="1" x14ac:dyDescent="0.15">
      <c r="A887" s="372">
        <v>10</v>
      </c>
      <c r="B887" s="372">
        <v>1</v>
      </c>
      <c r="C887" s="358" t="s">
        <v>785</v>
      </c>
      <c r="D887" s="343"/>
      <c r="E887" s="343"/>
      <c r="F887" s="343"/>
      <c r="G887" s="343"/>
      <c r="H887" s="343"/>
      <c r="I887" s="343"/>
      <c r="J887" s="344">
        <v>1000020372013</v>
      </c>
      <c r="K887" s="345"/>
      <c r="L887" s="345"/>
      <c r="M887" s="345"/>
      <c r="N887" s="345"/>
      <c r="O887" s="345"/>
      <c r="P887" s="346" t="s">
        <v>786</v>
      </c>
      <c r="Q887" s="346"/>
      <c r="R887" s="346"/>
      <c r="S887" s="346"/>
      <c r="T887" s="346"/>
      <c r="U887" s="346"/>
      <c r="V887" s="346"/>
      <c r="W887" s="346"/>
      <c r="X887" s="346"/>
      <c r="Y887" s="347">
        <v>32</v>
      </c>
      <c r="Z887" s="348"/>
      <c r="AA887" s="348"/>
      <c r="AB887" s="349"/>
      <c r="AC887" s="350" t="s">
        <v>787</v>
      </c>
      <c r="AD887" s="351"/>
      <c r="AE887" s="351"/>
      <c r="AF887" s="351"/>
      <c r="AG887" s="351"/>
      <c r="AH887" s="366" t="s">
        <v>722</v>
      </c>
      <c r="AI887" s="367"/>
      <c r="AJ887" s="367"/>
      <c r="AK887" s="367"/>
      <c r="AL887" s="354" t="s">
        <v>722</v>
      </c>
      <c r="AM887" s="355"/>
      <c r="AN887" s="355"/>
      <c r="AO887" s="356"/>
      <c r="AP887" s="357" t="s">
        <v>717</v>
      </c>
      <c r="AQ887" s="357"/>
      <c r="AR887" s="357"/>
      <c r="AS887" s="357"/>
      <c r="AT887" s="357"/>
      <c r="AU887" s="357"/>
      <c r="AV887" s="357"/>
      <c r="AW887" s="357"/>
      <c r="AX887" s="357"/>
      <c r="AY887">
        <f>COUNTA($C$887)</f>
        <v>1</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customHeight="1" x14ac:dyDescent="0.15">
      <c r="A911" s="372">
        <v>1</v>
      </c>
      <c r="B911" s="3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customHeight="1" x14ac:dyDescent="0.15">
      <c r="A912" s="372">
        <v>2</v>
      </c>
      <c r="B912" s="3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customHeight="1" x14ac:dyDescent="0.15">
      <c r="A913" s="372">
        <v>3</v>
      </c>
      <c r="B913" s="372">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customHeight="1" x14ac:dyDescent="0.15">
      <c r="A914" s="372">
        <v>4</v>
      </c>
      <c r="B914" s="372">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customHeight="1" x14ac:dyDescent="0.15">
      <c r="A915" s="372">
        <v>5</v>
      </c>
      <c r="B915" s="3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customHeight="1" x14ac:dyDescent="0.15">
      <c r="A916" s="372">
        <v>6</v>
      </c>
      <c r="B916" s="3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customHeight="1" x14ac:dyDescent="0.15">
      <c r="A917" s="372">
        <v>7</v>
      </c>
      <c r="B917" s="3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customHeight="1" x14ac:dyDescent="0.15">
      <c r="A918" s="372">
        <v>8</v>
      </c>
      <c r="B918" s="3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customHeight="1" x14ac:dyDescent="0.15">
      <c r="A919" s="372">
        <v>9</v>
      </c>
      <c r="B919" s="3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customHeight="1" x14ac:dyDescent="0.15">
      <c r="A920" s="372">
        <v>10</v>
      </c>
      <c r="B920" s="3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75" customHeight="1" x14ac:dyDescent="0.15">
      <c r="A944" s="372">
        <v>1</v>
      </c>
      <c r="B944" s="372">
        <v>1</v>
      </c>
      <c r="C944" s="358" t="s">
        <v>788</v>
      </c>
      <c r="D944" s="343"/>
      <c r="E944" s="343"/>
      <c r="F944" s="343"/>
      <c r="G944" s="343"/>
      <c r="H944" s="343"/>
      <c r="I944" s="343"/>
      <c r="J944" s="344">
        <v>7010405010487</v>
      </c>
      <c r="K944" s="345"/>
      <c r="L944" s="345"/>
      <c r="M944" s="345"/>
      <c r="N944" s="345"/>
      <c r="O944" s="345"/>
      <c r="P944" s="368" t="s">
        <v>789</v>
      </c>
      <c r="Q944" s="369"/>
      <c r="R944" s="369"/>
      <c r="S944" s="369"/>
      <c r="T944" s="369"/>
      <c r="U944" s="369"/>
      <c r="V944" s="369"/>
      <c r="W944" s="369"/>
      <c r="X944" s="369"/>
      <c r="Y944" s="347">
        <v>6</v>
      </c>
      <c r="Z944" s="348"/>
      <c r="AA944" s="348"/>
      <c r="AB944" s="349"/>
      <c r="AC944" s="350" t="s">
        <v>371</v>
      </c>
      <c r="AD944" s="351"/>
      <c r="AE944" s="351"/>
      <c r="AF944" s="351"/>
      <c r="AG944" s="351"/>
      <c r="AH944" s="366">
        <v>1</v>
      </c>
      <c r="AI944" s="367"/>
      <c r="AJ944" s="367"/>
      <c r="AK944" s="367"/>
      <c r="AL944" s="354">
        <v>99.3</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2">
        <v>1</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329</v>
      </c>
      <c r="AQ1109" s="365"/>
      <c r="AR1109" s="365"/>
      <c r="AS1109" s="365"/>
      <c r="AT1109" s="365"/>
      <c r="AU1109" s="365"/>
      <c r="AV1109" s="365"/>
      <c r="AW1109" s="365"/>
      <c r="AX1109" s="365"/>
    </row>
    <row r="1110" spans="1:51" ht="30" customHeight="1" x14ac:dyDescent="0.15">
      <c r="A1110" s="372">
        <v>1</v>
      </c>
      <c r="B1110" s="372">
        <v>1</v>
      </c>
      <c r="C1110" s="370"/>
      <c r="D1110" s="370"/>
      <c r="E1110" s="150" t="s">
        <v>817</v>
      </c>
      <c r="F1110" s="371"/>
      <c r="G1110" s="371"/>
      <c r="H1110" s="371"/>
      <c r="I1110" s="371"/>
      <c r="J1110" s="344" t="s">
        <v>817</v>
      </c>
      <c r="K1110" s="345"/>
      <c r="L1110" s="345"/>
      <c r="M1110" s="345"/>
      <c r="N1110" s="345"/>
      <c r="O1110" s="345"/>
      <c r="P1110" s="359" t="s">
        <v>817</v>
      </c>
      <c r="Q1110" s="346"/>
      <c r="R1110" s="346"/>
      <c r="S1110" s="346"/>
      <c r="T1110" s="346"/>
      <c r="U1110" s="346"/>
      <c r="V1110" s="346"/>
      <c r="W1110" s="346"/>
      <c r="X1110" s="346"/>
      <c r="Y1110" s="347" t="s">
        <v>817</v>
      </c>
      <c r="Z1110" s="348"/>
      <c r="AA1110" s="348"/>
      <c r="AB1110" s="349"/>
      <c r="AC1110" s="350"/>
      <c r="AD1110" s="351"/>
      <c r="AE1110" s="351"/>
      <c r="AF1110" s="351"/>
      <c r="AG1110" s="351"/>
      <c r="AH1110" s="352" t="s">
        <v>817</v>
      </c>
      <c r="AI1110" s="353"/>
      <c r="AJ1110" s="353"/>
      <c r="AK1110" s="353"/>
      <c r="AL1110" s="354" t="s">
        <v>817</v>
      </c>
      <c r="AM1110" s="355"/>
      <c r="AN1110" s="355"/>
      <c r="AO1110" s="356"/>
      <c r="AP1110" s="357" t="s">
        <v>817</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90">
    <cfRule type="expression" dxfId="2809" priority="13905">
      <formula>IF(RIGHT(TEXT(Y790,"0.#"),1)=".",FALSE,TRUE)</formula>
    </cfRule>
    <cfRule type="expression" dxfId="2808" priority="13906">
      <formula>IF(RIGHT(TEXT(Y790,"0.#"),1)=".",TRUE,FALSE)</formula>
    </cfRule>
  </conditionalFormatting>
  <conditionalFormatting sqref="Y799">
    <cfRule type="expression" dxfId="2807" priority="13901">
      <formula>IF(RIGHT(TEXT(Y799,"0.#"),1)=".",FALSE,TRUE)</formula>
    </cfRule>
    <cfRule type="expression" dxfId="2806" priority="13902">
      <formula>IF(RIGHT(TEXT(Y799,"0.#"),1)=".",TRUE,FALSE)</formula>
    </cfRule>
  </conditionalFormatting>
  <conditionalFormatting sqref="Y830:Y837 Y828 Y817:Y824 Y815 Y804:Y811 Y802">
    <cfRule type="expression" dxfId="2805" priority="13683">
      <formula>IF(RIGHT(TEXT(Y802,"0.#"),1)=".",FALSE,TRUE)</formula>
    </cfRule>
    <cfRule type="expression" dxfId="2804" priority="13684">
      <formula>IF(RIGHT(TEXT(Y802,"0.#"),1)=".",TRUE,FALSE)</formula>
    </cfRule>
  </conditionalFormatting>
  <conditionalFormatting sqref="P16:AQ17 P15:AX15 P13:AX13">
    <cfRule type="expression" dxfId="2803" priority="13731">
      <formula>IF(RIGHT(TEXT(P13,"0.#"),1)=".",FALSE,TRUE)</formula>
    </cfRule>
    <cfRule type="expression" dxfId="2802" priority="13732">
      <formula>IF(RIGHT(TEXT(P13,"0.#"),1)=".",TRUE,FALSE)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91:Y798 Y789">
    <cfRule type="expression" dxfId="2797" priority="13707">
      <formula>IF(RIGHT(TEXT(Y789,"0.#"),1)=".",FALSE,TRUE)</formula>
    </cfRule>
    <cfRule type="expression" dxfId="2796" priority="13708">
      <formula>IF(RIGHT(TEXT(Y789,"0.#"),1)=".",TRUE,FALSE)</formula>
    </cfRule>
  </conditionalFormatting>
  <conditionalFormatting sqref="AU790">
    <cfRule type="expression" dxfId="2795" priority="13705">
      <formula>IF(RIGHT(TEXT(AU790,"0.#"),1)=".",FALSE,TRUE)</formula>
    </cfRule>
    <cfRule type="expression" dxfId="2794" priority="13706">
      <formula>IF(RIGHT(TEXT(AU790,"0.#"),1)=".",TRUE,FALSE)</formula>
    </cfRule>
  </conditionalFormatting>
  <conditionalFormatting sqref="AU799">
    <cfRule type="expression" dxfId="2793" priority="13703">
      <formula>IF(RIGHT(TEXT(AU799,"0.#"),1)=".",FALSE,TRUE)</formula>
    </cfRule>
    <cfRule type="expression" dxfId="2792" priority="13704">
      <formula>IF(RIGHT(TEXT(AU799,"0.#"),1)=".",TRUE,FALSE)</formula>
    </cfRule>
  </conditionalFormatting>
  <conditionalFormatting sqref="AU791:AU798 AU789">
    <cfRule type="expression" dxfId="2791" priority="13701">
      <formula>IF(RIGHT(TEXT(AU789,"0.#"),1)=".",FALSE,TRUE)</formula>
    </cfRule>
    <cfRule type="expression" dxfId="2790" priority="13702">
      <formula>IF(RIGHT(TEXT(AU789,"0.#"),1)=".",TRUE,FALSE)</formula>
    </cfRule>
  </conditionalFormatting>
  <conditionalFormatting sqref="Y829 Y816 Y803">
    <cfRule type="expression" dxfId="2789" priority="13687">
      <formula>IF(RIGHT(TEXT(Y803,"0.#"),1)=".",FALSE,TRUE)</formula>
    </cfRule>
    <cfRule type="expression" dxfId="2788" priority="13688">
      <formula>IF(RIGHT(TEXT(Y803,"0.#"),1)=".",TRUE,FALSE)</formula>
    </cfRule>
  </conditionalFormatting>
  <conditionalFormatting sqref="Y838 Y825 Y812">
    <cfRule type="expression" dxfId="2787" priority="13685">
      <formula>IF(RIGHT(TEXT(Y812,"0.#"),1)=".",FALSE,TRUE)</formula>
    </cfRule>
    <cfRule type="expression" dxfId="2786" priority="13686">
      <formula>IF(RIGHT(TEXT(Y812,"0.#"),1)=".",TRUE,FALSE)</formula>
    </cfRule>
  </conditionalFormatting>
  <conditionalFormatting sqref="AU829 AU816 AU803">
    <cfRule type="expression" dxfId="2785" priority="13681">
      <formula>IF(RIGHT(TEXT(AU803,"0.#"),1)=".",FALSE,TRUE)</formula>
    </cfRule>
    <cfRule type="expression" dxfId="2784" priority="13682">
      <formula>IF(RIGHT(TEXT(AU803,"0.#"),1)=".",TRUE,FALSE)</formula>
    </cfRule>
  </conditionalFormatting>
  <conditionalFormatting sqref="AU838 AU825 AU812">
    <cfRule type="expression" dxfId="2783" priority="13679">
      <formula>IF(RIGHT(TEXT(AU812,"0.#"),1)=".",FALSE,TRUE)</formula>
    </cfRule>
    <cfRule type="expression" dxfId="2782" priority="13680">
      <formula>IF(RIGHT(TEXT(AU812,"0.#"),1)=".",TRUE,FALSE)</formula>
    </cfRule>
  </conditionalFormatting>
  <conditionalFormatting sqref="AU830:AU837 AU828 AU817:AU824 AU815 AU804:AU811 AU802">
    <cfRule type="expression" dxfId="2781" priority="13677">
      <formula>IF(RIGHT(TEXT(AU802,"0.#"),1)=".",FALSE,TRUE)</formula>
    </cfRule>
    <cfRule type="expression" dxfId="2780" priority="13678">
      <formula>IF(RIGHT(TEXT(AU802,"0.#"),1)=".",TRUE,FALSE)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7">
    <cfRule type="expression" dxfId="2721" priority="13343">
      <formula>IF(RIGHT(TEXT(AE87,"0.#"),1)=".",FALSE,TRUE)</formula>
    </cfRule>
    <cfRule type="expression" dxfId="2720" priority="13344">
      <formula>IF(RIGHT(TEXT(AE87,"0.#"),1)=".",TRUE,FALSE)</formula>
    </cfRule>
  </conditionalFormatting>
  <conditionalFormatting sqref="AE88">
    <cfRule type="expression" dxfId="2719" priority="13341">
      <formula>IF(RIGHT(TEXT(AE88,"0.#"),1)=".",FALSE,TRUE)</formula>
    </cfRule>
    <cfRule type="expression" dxfId="2718" priority="13342">
      <formula>IF(RIGHT(TEXT(AE88,"0.#"),1)=".",TRUE,FALSE)</formula>
    </cfRule>
  </conditionalFormatting>
  <conditionalFormatting sqref="AE89">
    <cfRule type="expression" dxfId="2717" priority="13339">
      <formula>IF(RIGHT(TEXT(AE89,"0.#"),1)=".",FALSE,TRUE)</formula>
    </cfRule>
    <cfRule type="expression" dxfId="2716" priority="13340">
      <formula>IF(RIGHT(TEXT(AE89,"0.#"),1)=".",TRUE,FALSE)</formula>
    </cfRule>
  </conditionalFormatting>
  <conditionalFormatting sqref="AI89">
    <cfRule type="expression" dxfId="2715" priority="13337">
      <formula>IF(RIGHT(TEXT(AI89,"0.#"),1)=".",FALSE,TRUE)</formula>
    </cfRule>
    <cfRule type="expression" dxfId="2714" priority="13338">
      <formula>IF(RIGHT(TEXT(AI89,"0.#"),1)=".",TRUE,FALSE)</formula>
    </cfRule>
  </conditionalFormatting>
  <conditionalFormatting sqref="AI88">
    <cfRule type="expression" dxfId="2713" priority="13335">
      <formula>IF(RIGHT(TEXT(AI88,"0.#"),1)=".",FALSE,TRUE)</formula>
    </cfRule>
    <cfRule type="expression" dxfId="2712" priority="13336">
      <formula>IF(RIGHT(TEXT(AI88,"0.#"),1)=".",TRUE,FALSE)</formula>
    </cfRule>
  </conditionalFormatting>
  <conditionalFormatting sqref="AI87">
    <cfRule type="expression" dxfId="2711" priority="13333">
      <formula>IF(RIGHT(TEXT(AI87,"0.#"),1)=".",FALSE,TRUE)</formula>
    </cfRule>
    <cfRule type="expression" dxfId="2710" priority="13334">
      <formula>IF(RIGHT(TEXT(AI87,"0.#"),1)=".",TRUE,FALSE)</formula>
    </cfRule>
  </conditionalFormatting>
  <conditionalFormatting sqref="AM88">
    <cfRule type="expression" dxfId="2709" priority="13329">
      <formula>IF(RIGHT(TEXT(AM88,"0.#"),1)=".",FALSE,TRUE)</formula>
    </cfRule>
    <cfRule type="expression" dxfId="2708" priority="13330">
      <formula>IF(RIGHT(TEXT(AM88,"0.#"),1)=".",TRUE,FALSE)</formula>
    </cfRule>
  </conditionalFormatting>
  <conditionalFormatting sqref="AM89">
    <cfRule type="expression" dxfId="2707" priority="13327">
      <formula>IF(RIGHT(TEXT(AM89,"0.#"),1)=".",FALSE,TRUE)</formula>
    </cfRule>
    <cfRule type="expression" dxfId="2706" priority="13328">
      <formula>IF(RIGHT(TEXT(AM89,"0.#"),1)=".",TRUE,FALSE)</formula>
    </cfRule>
  </conditionalFormatting>
  <conditionalFormatting sqref="AE92">
    <cfRule type="expression" dxfId="2705" priority="13313">
      <formula>IF(RIGHT(TEXT(AE92,"0.#"),1)=".",FALSE,TRUE)</formula>
    </cfRule>
    <cfRule type="expression" dxfId="2704" priority="13314">
      <formula>IF(RIGHT(TEXT(AE92,"0.#"),1)=".",TRUE,FALSE)</formula>
    </cfRule>
  </conditionalFormatting>
  <conditionalFormatting sqref="AE93">
    <cfRule type="expression" dxfId="2703" priority="13311">
      <formula>IF(RIGHT(TEXT(AE93,"0.#"),1)=".",FALSE,TRUE)</formula>
    </cfRule>
    <cfRule type="expression" dxfId="2702" priority="13312">
      <formula>IF(RIGHT(TEXT(AE93,"0.#"),1)=".",TRUE,FALSE)</formula>
    </cfRule>
  </conditionalFormatting>
  <conditionalFormatting sqref="AE94">
    <cfRule type="expression" dxfId="2701" priority="13309">
      <formula>IF(RIGHT(TEXT(AE94,"0.#"),1)=".",FALSE,TRUE)</formula>
    </cfRule>
    <cfRule type="expression" dxfId="2700" priority="13310">
      <formula>IF(RIGHT(TEXT(AE94,"0.#"),1)=".",TRUE,FALSE)</formula>
    </cfRule>
  </conditionalFormatting>
  <conditionalFormatting sqref="AI94">
    <cfRule type="expression" dxfId="2699" priority="13307">
      <formula>IF(RIGHT(TEXT(AI94,"0.#"),1)=".",FALSE,TRUE)</formula>
    </cfRule>
    <cfRule type="expression" dxfId="2698" priority="13308">
      <formula>IF(RIGHT(TEXT(AI94,"0.#"),1)=".",TRUE,FALSE)</formula>
    </cfRule>
  </conditionalFormatting>
  <conditionalFormatting sqref="AI93">
    <cfRule type="expression" dxfId="2697" priority="13305">
      <formula>IF(RIGHT(TEXT(AI93,"0.#"),1)=".",FALSE,TRUE)</formula>
    </cfRule>
    <cfRule type="expression" dxfId="2696" priority="13306">
      <formula>IF(RIGHT(TEXT(AI93,"0.#"),1)=".",TRUE,FALSE)</formula>
    </cfRule>
  </conditionalFormatting>
  <conditionalFormatting sqref="AI92">
    <cfRule type="expression" dxfId="2695" priority="13303">
      <formula>IF(RIGHT(TEXT(AI92,"0.#"),1)=".",FALSE,TRUE)</formula>
    </cfRule>
    <cfRule type="expression" dxfId="2694" priority="13304">
      <formula>IF(RIGHT(TEXT(AI92,"0.#"),1)=".",TRUE,FALSE)</formula>
    </cfRule>
  </conditionalFormatting>
  <conditionalFormatting sqref="AM92">
    <cfRule type="expression" dxfId="2693" priority="13301">
      <formula>IF(RIGHT(TEXT(AM92,"0.#"),1)=".",FALSE,TRUE)</formula>
    </cfRule>
    <cfRule type="expression" dxfId="2692" priority="13302">
      <formula>IF(RIGHT(TEXT(AM92,"0.#"),1)=".",TRUE,FALSE)</formula>
    </cfRule>
  </conditionalFormatting>
  <conditionalFormatting sqref="AM93">
    <cfRule type="expression" dxfId="2691" priority="13299">
      <formula>IF(RIGHT(TEXT(AM93,"0.#"),1)=".",FALSE,TRUE)</formula>
    </cfRule>
    <cfRule type="expression" dxfId="2690" priority="13300">
      <formula>IF(RIGHT(TEXT(AM93,"0.#"),1)=".",TRUE,FALSE)</formula>
    </cfRule>
  </conditionalFormatting>
  <conditionalFormatting sqref="AM94">
    <cfRule type="expression" dxfId="2689" priority="13297">
      <formula>IF(RIGHT(TEXT(AM94,"0.#"),1)=".",FALSE,TRUE)</formula>
    </cfRule>
    <cfRule type="expression" dxfId="2688" priority="13298">
      <formula>IF(RIGHT(TEXT(AM94,"0.#"),1)=".",TRUE,FALSE)</formula>
    </cfRule>
  </conditionalFormatting>
  <conditionalFormatting sqref="AE97">
    <cfRule type="expression" dxfId="2687" priority="13283">
      <formula>IF(RIGHT(TEXT(AE97,"0.#"),1)=".",FALSE,TRUE)</formula>
    </cfRule>
    <cfRule type="expression" dxfId="2686" priority="13284">
      <formula>IF(RIGHT(TEXT(AE97,"0.#"),1)=".",TRUE,FALSE)</formula>
    </cfRule>
  </conditionalFormatting>
  <conditionalFormatting sqref="AE98">
    <cfRule type="expression" dxfId="2685" priority="13281">
      <formula>IF(RIGHT(TEXT(AE98,"0.#"),1)=".",FALSE,TRUE)</formula>
    </cfRule>
    <cfRule type="expression" dxfId="2684" priority="13282">
      <formula>IF(RIGHT(TEXT(AE98,"0.#"),1)=".",TRUE,FALSE)</formula>
    </cfRule>
  </conditionalFormatting>
  <conditionalFormatting sqref="AE99">
    <cfRule type="expression" dxfId="2683" priority="13279">
      <formula>IF(RIGHT(TEXT(AE99,"0.#"),1)=".",FALSE,TRUE)</formula>
    </cfRule>
    <cfRule type="expression" dxfId="2682" priority="13280">
      <formula>IF(RIGHT(TEXT(AE99,"0.#"),1)=".",TRUE,FALSE)</formula>
    </cfRule>
  </conditionalFormatting>
  <conditionalFormatting sqref="AI99">
    <cfRule type="expression" dxfId="2681" priority="13277">
      <formula>IF(RIGHT(TEXT(AI99,"0.#"),1)=".",FALSE,TRUE)</formula>
    </cfRule>
    <cfRule type="expression" dxfId="2680" priority="13278">
      <formula>IF(RIGHT(TEXT(AI99,"0.#"),1)=".",TRUE,FALSE)</formula>
    </cfRule>
  </conditionalFormatting>
  <conditionalFormatting sqref="AI98">
    <cfRule type="expression" dxfId="2679" priority="13275">
      <formula>IF(RIGHT(TEXT(AI98,"0.#"),1)=".",FALSE,TRUE)</formula>
    </cfRule>
    <cfRule type="expression" dxfId="2678" priority="13276">
      <formula>IF(RIGHT(TEXT(AI98,"0.#"),1)=".",TRUE,FALSE)</formula>
    </cfRule>
  </conditionalFormatting>
  <conditionalFormatting sqref="AI97">
    <cfRule type="expression" dxfId="2677" priority="13273">
      <formula>IF(RIGHT(TEXT(AI97,"0.#"),1)=".",FALSE,TRUE)</formula>
    </cfRule>
    <cfRule type="expression" dxfId="2676" priority="13274">
      <formula>IF(RIGHT(TEXT(AI97,"0.#"),1)=".",TRUE,FALSE)</formula>
    </cfRule>
  </conditionalFormatting>
  <conditionalFormatting sqref="AM97">
    <cfRule type="expression" dxfId="2675" priority="13271">
      <formula>IF(RIGHT(TEXT(AM97,"0.#"),1)=".",FALSE,TRUE)</formula>
    </cfRule>
    <cfRule type="expression" dxfId="2674" priority="13272">
      <formula>IF(RIGHT(TEXT(AM97,"0.#"),1)=".",TRUE,FALSE)</formula>
    </cfRule>
  </conditionalFormatting>
  <conditionalFormatting sqref="AM98">
    <cfRule type="expression" dxfId="2673" priority="13269">
      <formula>IF(RIGHT(TEXT(AM98,"0.#"),1)=".",FALSE,TRUE)</formula>
    </cfRule>
    <cfRule type="expression" dxfId="2672" priority="13270">
      <formula>IF(RIGHT(TEXT(AM98,"0.#"),1)=".",TRUE,FALSE)</formula>
    </cfRule>
  </conditionalFormatting>
  <conditionalFormatting sqref="AM99">
    <cfRule type="expression" dxfId="2671" priority="13267">
      <formula>IF(RIGHT(TEXT(AM99,"0.#"),1)=".",FALSE,TRUE)</formula>
    </cfRule>
    <cfRule type="expression" dxfId="2670" priority="13268">
      <formula>IF(RIGHT(TEXT(AM99,"0.#"),1)=".",TRUE,FALSE)</formula>
    </cfRule>
  </conditionalFormatting>
  <conditionalFormatting sqref="AI101">
    <cfRule type="expression" dxfId="2669" priority="13253">
      <formula>IF(RIGHT(TEXT(AI101,"0.#"),1)=".",FALSE,TRUE)</formula>
    </cfRule>
    <cfRule type="expression" dxfId="2668" priority="13254">
      <formula>IF(RIGHT(TEXT(AI101,"0.#"),1)=".",TRUE,FALSE)</formula>
    </cfRule>
  </conditionalFormatting>
  <conditionalFormatting sqref="AM101">
    <cfRule type="expression" dxfId="2667" priority="13251">
      <formula>IF(RIGHT(TEXT(AM101,"0.#"),1)=".",FALSE,TRUE)</formula>
    </cfRule>
    <cfRule type="expression" dxfId="2666" priority="13252">
      <formula>IF(RIGHT(TEXT(AM101,"0.#"),1)=".",TRUE,FALSE)</formula>
    </cfRule>
  </conditionalFormatting>
  <conditionalFormatting sqref="AE102">
    <cfRule type="expression" dxfId="2665" priority="13249">
      <formula>IF(RIGHT(TEXT(AE102,"0.#"),1)=".",FALSE,TRUE)</formula>
    </cfRule>
    <cfRule type="expression" dxfId="2664" priority="13250">
      <formula>IF(RIGHT(TEXT(AE102,"0.#"),1)=".",TRUE,FALSE)</formula>
    </cfRule>
  </conditionalFormatting>
  <conditionalFormatting sqref="AI102">
    <cfRule type="expression" dxfId="2663" priority="13247">
      <formula>IF(RIGHT(TEXT(AI102,"0.#"),1)=".",FALSE,TRUE)</formula>
    </cfRule>
    <cfRule type="expression" dxfId="2662" priority="13248">
      <formula>IF(RIGHT(TEXT(AI102,"0.#"),1)=".",TRUE,FALSE)</formula>
    </cfRule>
  </conditionalFormatting>
  <conditionalFormatting sqref="AM102">
    <cfRule type="expression" dxfId="2661" priority="13245">
      <formula>IF(RIGHT(TEXT(AM102,"0.#"),1)=".",FALSE,TRUE)</formula>
    </cfRule>
    <cfRule type="expression" dxfId="2660" priority="13246">
      <formula>IF(RIGHT(TEXT(AM102,"0.#"),1)=".",TRUE,FALSE)</formula>
    </cfRule>
  </conditionalFormatting>
  <conditionalFormatting sqref="AQ102">
    <cfRule type="expression" dxfId="2659" priority="13243">
      <formula>IF(RIGHT(TEXT(AQ102,"0.#"),1)=".",FALSE,TRUE)</formula>
    </cfRule>
    <cfRule type="expression" dxfId="2658" priority="13244">
      <formula>IF(RIGHT(TEXT(AQ102,"0.#"),1)=".",TRUE,FALSE)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Q116">
    <cfRule type="expression" dxfId="2609" priority="13185">
      <formula>IF(RIGHT(TEXT(AQ116,"0.#"),1)=".",FALSE,TRUE)</formula>
    </cfRule>
    <cfRule type="expression" dxfId="2608" priority="13186">
      <formula>IF(RIGHT(TEXT(AQ116,"0.#"),1)=".",TRUE,FALSE)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M117">
    <cfRule type="expression" dxfId="2605" priority="13179">
      <formula>IF(RIGHT(TEXT(AM117,"0.#"),1)=".",FALSE,TRUE)</formula>
    </cfRule>
    <cfRule type="expression" dxfId="2604" priority="13180">
      <formula>IF(RIGHT(TEXT(AM117,"0.#"),1)=".",TRUE,FALSE)</formula>
    </cfRule>
  </conditionalFormatting>
  <conditionalFormatting sqref="AQ117">
    <cfRule type="expression" dxfId="2603" priority="13173">
      <formula>IF(RIGHT(TEXT(AQ117,"0.#"),1)=".",FALSE,TRUE)</formula>
    </cfRule>
    <cfRule type="expression" dxfId="2602" priority="13174">
      <formula>IF(RIGHT(TEXT(AQ117,"0.#"),1)=".",TRUE,FALSE)</formula>
    </cfRule>
  </conditionalFormatting>
  <conditionalFormatting sqref="AQ119">
    <cfRule type="expression" dxfId="2601" priority="13171">
      <formula>IF(RIGHT(TEXT(AQ119,"0.#"),1)=".",FALSE,TRUE)</formula>
    </cfRule>
    <cfRule type="expression" dxfId="2600" priority="13172">
      <formula>IF(RIGHT(TEXT(AQ119,"0.#"),1)=".",TRUE,FALSE)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55:AO874">
    <cfRule type="expression" dxfId="2521" priority="6655">
      <formula>IF(AND(AL855&gt;=0, RIGHT(TEXT(AL855,"0.#"),1)&lt;&gt;"."),TRUE,FALSE)</formula>
    </cfRule>
    <cfRule type="expression" dxfId="2520" priority="6656">
      <formula>IF(AND(AL855&gt;=0, RIGHT(TEXT(AL855,"0.#"),1)="."),TRUE,FALSE)</formula>
    </cfRule>
    <cfRule type="expression" dxfId="2519" priority="6657">
      <formula>IF(AND(AL855&lt;0, RIGHT(TEXT(AL855,"0.#"),1)&lt;&gt;"."),TRUE,FALSE)</formula>
    </cfRule>
    <cfRule type="expression" dxfId="2518" priority="6658">
      <formula>IF(AND(AL855&lt;0, RIGHT(TEXT(AL855,"0.#"),1)="."),TRUE,FALSE)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M120">
    <cfRule type="expression" dxfId="2463" priority="2999">
      <formula>IF(RIGHT(TEXT(AM120,"0.#"),1)=".",FALSE,TRUE)</formula>
    </cfRule>
    <cfRule type="expression" dxfId="2462" priority="3000">
      <formula>IF(RIGHT(TEXT(AM120,"0.#"),1)=".",TRUE,FALSE)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7:Y874">
    <cfRule type="expression" dxfId="2449" priority="2983">
      <formula>IF(RIGHT(TEXT(Y847,"0.#"),1)=".",FALSE,TRUE)</formula>
    </cfRule>
    <cfRule type="expression" dxfId="2448" priority="2984">
      <formula>IF(RIGHT(TEXT(Y847,"0.#"),1)=".",TRUE,FALSE)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10:AO1139">
    <cfRule type="expression" dxfId="2419" priority="2889">
      <formula>IF(AND(AL1110&gt;=0, RIGHT(TEXT(AL1110,"0.#"),1)&lt;&gt;"."),TRUE,FALSE)</formula>
    </cfRule>
    <cfRule type="expression" dxfId="2418" priority="2890">
      <formula>IF(AND(AL1110&gt;=0, RIGHT(TEXT(AL1110,"0.#"),1)="."),TRUE,FALSE)</formula>
    </cfRule>
    <cfRule type="expression" dxfId="2417" priority="2891">
      <formula>IF(AND(AL1110&lt;0, RIGHT(TEXT(AL1110,"0.#"),1)&lt;&gt;"."),TRUE,FALSE)</formula>
    </cfRule>
    <cfRule type="expression" dxfId="2416" priority="2892">
      <formula>IF(AND(AL1110&lt;0, RIGHT(TEXT(AL1110,"0.#"),1)="."),TRUE,FALSE)</formula>
    </cfRule>
  </conditionalFormatting>
  <conditionalFormatting sqref="Y1110:Y1139">
    <cfRule type="expression" dxfId="2415" priority="2887">
      <formula>IF(RIGHT(TEXT(Y1110,"0.#"),1)=".",FALSE,TRUE)</formula>
    </cfRule>
    <cfRule type="expression" dxfId="2414" priority="2888">
      <formula>IF(RIGHT(TEXT(Y1110,"0.#"),1)=".",TRUE,FALSE)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45:AO845">
    <cfRule type="expression" dxfId="2405" priority="2841">
      <formula>IF(AND(AL845&gt;=0, RIGHT(TEXT(AL845,"0.#"),1)&lt;&gt;"."),TRUE,FALSE)</formula>
    </cfRule>
    <cfRule type="expression" dxfId="2404" priority="2842">
      <formula>IF(AND(AL845&gt;=0, RIGHT(TEXT(AL845,"0.#"),1)="."),TRUE,FALSE)</formula>
    </cfRule>
    <cfRule type="expression" dxfId="2403" priority="2843">
      <formula>IF(AND(AL845&lt;0, RIGHT(TEXT(AL845,"0.#"),1)&lt;&gt;"."),TRUE,FALSE)</formula>
    </cfRule>
    <cfRule type="expression" dxfId="2402" priority="2844">
      <formula>IF(AND(AL845&lt;0, RIGHT(TEXT(AL845,"0.#"),1)="."),TRUE,FALSE)</formula>
    </cfRule>
  </conditionalFormatting>
  <conditionalFormatting sqref="Y845:Y846">
    <cfRule type="expression" dxfId="2401" priority="2839">
      <formula>IF(RIGHT(TEXT(Y845,"0.#"),1)=".",FALSE,TRUE)</formula>
    </cfRule>
    <cfRule type="expression" dxfId="2400" priority="2840">
      <formula>IF(RIGHT(TEXT(Y845,"0.#"),1)=".",TRUE,FALSE)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907">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5">
    <cfRule type="expression" dxfId="2073" priority="2069">
      <formula>IF(RIGHT(TEXT(Y945,"0.#"),1)=".",FALSE,TRUE)</formula>
    </cfRule>
    <cfRule type="expression" dxfId="2072" priority="2070">
      <formula>IF(RIGHT(TEXT(Y945,"0.#"),1)=".",TRUE,FALSE)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8:AO907">
    <cfRule type="expression" dxfId="1985" priority="2101">
      <formula>IF(AND(AL888&gt;=0, RIGHT(TEXT(AL888,"0.#"),1)&lt;&gt;"."),TRUE,FALSE)</formula>
    </cfRule>
    <cfRule type="expression" dxfId="1984" priority="2102">
      <formula>IF(AND(AL888&gt;=0, RIGHT(TEXT(AL888,"0.#"),1)="."),TRUE,FALSE)</formula>
    </cfRule>
    <cfRule type="expression" dxfId="1983" priority="2103">
      <formula>IF(AND(AL888&lt;0, RIGHT(TEXT(AL888,"0.#"),1)&lt;&gt;"."),TRUE,FALSE)</formula>
    </cfRule>
    <cfRule type="expression" dxfId="1982" priority="2104">
      <formula>IF(AND(AL888&lt;0, RIGHT(TEXT(AL888,"0.#"),1)="."),TRUE,FALSE)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I119">
    <cfRule type="expression" dxfId="719" priority="19">
      <formula>IF(RIGHT(TEXT(AI119,"0.#"),1)=".",FALSE,TRUE)</formula>
    </cfRule>
    <cfRule type="expression" dxfId="718" priority="20">
      <formula>IF(RIGHT(TEXT(AI119,"0.#"),1)=".",TRUE,FALSE)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L846:AO854">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879:AO887">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944">
    <cfRule type="expression" dxfId="701" priority="1">
      <formula>IF(RIGHT(TEXT(Y944,"0.#"),1)=".",FALSE,TRUE)</formula>
    </cfRule>
    <cfRule type="expression" dxfId="700"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699" max="49" man="1"/>
    <brk id="733" max="49" man="1"/>
    <brk id="839"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389</v>
      </c>
      <c r="AF2" s="1028"/>
      <c r="AG2" s="1028"/>
      <c r="AH2" s="1028"/>
      <c r="AI2" s="1028" t="s">
        <v>411</v>
      </c>
      <c r="AJ2" s="1028"/>
      <c r="AK2" s="1028"/>
      <c r="AL2" s="558"/>
      <c r="AM2" s="1028" t="s">
        <v>508</v>
      </c>
      <c r="AN2" s="1028"/>
      <c r="AO2" s="102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389</v>
      </c>
      <c r="AF9" s="1028"/>
      <c r="AG9" s="1028"/>
      <c r="AH9" s="1028"/>
      <c r="AI9" s="1028" t="s">
        <v>411</v>
      </c>
      <c r="AJ9" s="1028"/>
      <c r="AK9" s="1028"/>
      <c r="AL9" s="558"/>
      <c r="AM9" s="1028" t="s">
        <v>508</v>
      </c>
      <c r="AN9" s="1028"/>
      <c r="AO9" s="102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389</v>
      </c>
      <c r="AF16" s="1028"/>
      <c r="AG16" s="1028"/>
      <c r="AH16" s="1028"/>
      <c r="AI16" s="1028" t="s">
        <v>411</v>
      </c>
      <c r="AJ16" s="1028"/>
      <c r="AK16" s="1028"/>
      <c r="AL16" s="558"/>
      <c r="AM16" s="1028" t="s">
        <v>508</v>
      </c>
      <c r="AN16" s="1028"/>
      <c r="AO16" s="102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389</v>
      </c>
      <c r="AF23" s="1028"/>
      <c r="AG23" s="1028"/>
      <c r="AH23" s="1028"/>
      <c r="AI23" s="1028" t="s">
        <v>411</v>
      </c>
      <c r="AJ23" s="1028"/>
      <c r="AK23" s="1028"/>
      <c r="AL23" s="558"/>
      <c r="AM23" s="1028" t="s">
        <v>508</v>
      </c>
      <c r="AN23" s="1028"/>
      <c r="AO23" s="102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389</v>
      </c>
      <c r="AF30" s="1028"/>
      <c r="AG30" s="1028"/>
      <c r="AH30" s="1028"/>
      <c r="AI30" s="1028" t="s">
        <v>411</v>
      </c>
      <c r="AJ30" s="1028"/>
      <c r="AK30" s="1028"/>
      <c r="AL30" s="558"/>
      <c r="AM30" s="1028" t="s">
        <v>508</v>
      </c>
      <c r="AN30" s="1028"/>
      <c r="AO30" s="102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389</v>
      </c>
      <c r="AF37" s="1028"/>
      <c r="AG37" s="1028"/>
      <c r="AH37" s="1028"/>
      <c r="AI37" s="1028" t="s">
        <v>411</v>
      </c>
      <c r="AJ37" s="1028"/>
      <c r="AK37" s="1028"/>
      <c r="AL37" s="558"/>
      <c r="AM37" s="1028" t="s">
        <v>508</v>
      </c>
      <c r="AN37" s="1028"/>
      <c r="AO37" s="102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389</v>
      </c>
      <c r="AF44" s="1028"/>
      <c r="AG44" s="1028"/>
      <c r="AH44" s="1028"/>
      <c r="AI44" s="1028" t="s">
        <v>411</v>
      </c>
      <c r="AJ44" s="1028"/>
      <c r="AK44" s="1028"/>
      <c r="AL44" s="558"/>
      <c r="AM44" s="1028" t="s">
        <v>508</v>
      </c>
      <c r="AN44" s="1028"/>
      <c r="AO44" s="102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389</v>
      </c>
      <c r="AF51" s="1028"/>
      <c r="AG51" s="1028"/>
      <c r="AH51" s="1028"/>
      <c r="AI51" s="1028" t="s">
        <v>411</v>
      </c>
      <c r="AJ51" s="1028"/>
      <c r="AK51" s="1028"/>
      <c r="AL51" s="558"/>
      <c r="AM51" s="1028" t="s">
        <v>508</v>
      </c>
      <c r="AN51" s="1028"/>
      <c r="AO51" s="102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389</v>
      </c>
      <c r="AF58" s="1028"/>
      <c r="AG58" s="1028"/>
      <c r="AH58" s="1028"/>
      <c r="AI58" s="1028" t="s">
        <v>411</v>
      </c>
      <c r="AJ58" s="1028"/>
      <c r="AK58" s="1028"/>
      <c r="AL58" s="558"/>
      <c r="AM58" s="1028" t="s">
        <v>508</v>
      </c>
      <c r="AN58" s="1028"/>
      <c r="AO58" s="102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389</v>
      </c>
      <c r="AF65" s="1028"/>
      <c r="AG65" s="1028"/>
      <c r="AH65" s="1028"/>
      <c r="AI65" s="1028" t="s">
        <v>411</v>
      </c>
      <c r="AJ65" s="1028"/>
      <c r="AK65" s="1028"/>
      <c r="AL65" s="558"/>
      <c r="AM65" s="1028" t="s">
        <v>508</v>
      </c>
      <c r="AN65" s="1028"/>
      <c r="AO65" s="102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2021-05-24T09:43:01Z</cp:lastPrinted>
  <dcterms:created xsi:type="dcterms:W3CDTF">2012-03-13T00:50:25Z</dcterms:created>
  <dcterms:modified xsi:type="dcterms:W3CDTF">2021-05-25T01:46:58Z</dcterms:modified>
</cp:coreProperties>
</file>